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E56026F7-F58B-4DDA-B269-1A6322212B7F}"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R27" i="69" l="1"/>
  <c r="L28" i="69"/>
  <c r="N28" i="69"/>
  <c r="P28" i="69"/>
  <c r="R28" i="69"/>
  <c r="R41" i="26"/>
  <c r="P41" i="26"/>
  <c r="N41" i="26"/>
  <c r="L41" i="26"/>
  <c r="J41" i="26"/>
  <c r="H41" i="26"/>
  <c r="F41" i="26"/>
  <c r="D41" i="26"/>
  <c r="R40" i="26"/>
  <c r="P40" i="26"/>
  <c r="N40" i="26"/>
  <c r="L40" i="26"/>
  <c r="J40" i="26"/>
  <c r="H40" i="26"/>
  <c r="F40" i="26"/>
  <c r="D40" i="26"/>
  <c r="R39" i="26"/>
  <c r="P39" i="26"/>
  <c r="N39" i="26"/>
  <c r="L39" i="26"/>
  <c r="J39" i="26"/>
  <c r="H39" i="26"/>
  <c r="F39" i="26"/>
  <c r="D39" i="26"/>
  <c r="R38" i="26"/>
  <c r="N38" i="26"/>
  <c r="L38" i="26"/>
  <c r="J38" i="26"/>
  <c r="H38" i="26"/>
  <c r="F38" i="26"/>
  <c r="D38" i="26"/>
  <c r="R37" i="26"/>
  <c r="L37" i="26"/>
  <c r="J37" i="26"/>
  <c r="H37" i="26"/>
  <c r="F37" i="26"/>
  <c r="D37" i="26"/>
  <c r="R36" i="26"/>
  <c r="N36" i="26"/>
  <c r="L36" i="26"/>
  <c r="J36" i="26"/>
  <c r="H36" i="26"/>
  <c r="F36" i="26"/>
  <c r="D36" i="26"/>
  <c r="R35" i="26"/>
  <c r="P35" i="26"/>
  <c r="N35" i="26"/>
  <c r="L35" i="26"/>
  <c r="J35" i="26"/>
  <c r="H35" i="26"/>
  <c r="F35" i="26"/>
  <c r="D35" i="26"/>
  <c r="R34" i="26"/>
  <c r="P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N29" i="26"/>
  <c r="L29" i="26"/>
  <c r="J29" i="26"/>
  <c r="H29" i="26"/>
  <c r="F29" i="26"/>
  <c r="D29" i="26"/>
  <c r="R28" i="26"/>
  <c r="P28" i="26"/>
  <c r="N28" i="26"/>
  <c r="L28" i="26"/>
  <c r="J28" i="26"/>
  <c r="H28" i="26"/>
  <c r="F28" i="26"/>
  <c r="D28" i="26"/>
  <c r="R27" i="26"/>
  <c r="N27" i="26"/>
  <c r="L27" i="26"/>
  <c r="J27" i="26"/>
  <c r="H27" i="26"/>
  <c r="F27" i="26"/>
  <c r="D27" i="26"/>
  <c r="R26" i="26"/>
  <c r="P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L22" i="26"/>
  <c r="J22" i="26"/>
  <c r="H22" i="26"/>
  <c r="F22" i="26"/>
  <c r="D22" i="26"/>
  <c r="R21" i="26"/>
  <c r="P21" i="26"/>
  <c r="N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40" i="25"/>
  <c r="P40" i="25"/>
  <c r="N40" i="25"/>
  <c r="L40" i="25"/>
  <c r="J40" i="25"/>
  <c r="H40" i="25"/>
  <c r="F40" i="25"/>
  <c r="D40" i="25"/>
  <c r="C40" i="25"/>
  <c r="R39" i="25"/>
  <c r="P39" i="25"/>
  <c r="N39" i="25"/>
  <c r="L39" i="25"/>
  <c r="J39" i="25"/>
  <c r="H39" i="25"/>
  <c r="F39" i="25"/>
  <c r="D39" i="25"/>
  <c r="C39" i="25"/>
  <c r="R38" i="25"/>
  <c r="N38" i="25"/>
  <c r="L38" i="25"/>
  <c r="J38" i="25"/>
  <c r="H38" i="25"/>
  <c r="F38" i="25"/>
  <c r="D38" i="25"/>
  <c r="C38" i="25"/>
  <c r="R37" i="25"/>
  <c r="L37" i="25"/>
  <c r="J37" i="25"/>
  <c r="H37" i="25"/>
  <c r="F37" i="25"/>
  <c r="D37" i="25"/>
  <c r="C37" i="25"/>
  <c r="R36" i="25"/>
  <c r="N36" i="25"/>
  <c r="L36" i="25"/>
  <c r="J36" i="25"/>
  <c r="H36" i="25"/>
  <c r="F36" i="25"/>
  <c r="D36" i="25"/>
  <c r="C36" i="25"/>
  <c r="R35" i="25"/>
  <c r="P35" i="25"/>
  <c r="N35" i="25"/>
  <c r="L35" i="25"/>
  <c r="J35" i="25"/>
  <c r="H35" i="25"/>
  <c r="F35" i="25"/>
  <c r="D35" i="25"/>
  <c r="C35" i="25"/>
  <c r="R34" i="25"/>
  <c r="P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N29" i="25"/>
  <c r="L29" i="25"/>
  <c r="J29" i="25"/>
  <c r="H29" i="25"/>
  <c r="F29" i="25"/>
  <c r="D29" i="25"/>
  <c r="C29" i="25"/>
  <c r="R28" i="25"/>
  <c r="P28" i="25"/>
  <c r="N28" i="25"/>
  <c r="L28" i="25"/>
  <c r="J28" i="25"/>
  <c r="H28" i="25"/>
  <c r="F28" i="25"/>
  <c r="D28" i="25"/>
  <c r="C28" i="25"/>
  <c r="R27" i="25"/>
  <c r="N27" i="25"/>
  <c r="L27" i="25"/>
  <c r="J27" i="25"/>
  <c r="H27" i="25"/>
  <c r="F27" i="25"/>
  <c r="D27" i="25"/>
  <c r="C27" i="25"/>
  <c r="R26" i="25"/>
  <c r="P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L22" i="25"/>
  <c r="J22" i="25"/>
  <c r="H22" i="25"/>
  <c r="F22" i="25"/>
  <c r="D22" i="25"/>
  <c r="C22" i="25"/>
  <c r="R21" i="25"/>
  <c r="P21" i="25"/>
  <c r="N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R66" i="7"/>
  <c r="P66" i="7"/>
  <c r="N66" i="7"/>
  <c r="L66" i="7"/>
  <c r="J66" i="7"/>
  <c r="H66" i="7"/>
  <c r="F66" i="7"/>
  <c r="R65" i="7"/>
  <c r="P65" i="7"/>
  <c r="N65" i="7"/>
  <c r="L65" i="7"/>
  <c r="J65" i="7"/>
  <c r="H65" i="7"/>
  <c r="F65" i="7"/>
  <c r="R64" i="7"/>
  <c r="P64" i="7"/>
  <c r="N64" i="7"/>
  <c r="L64" i="7"/>
  <c r="J64" i="7"/>
  <c r="H64" i="7"/>
  <c r="F64" i="7"/>
  <c r="R63" i="7"/>
  <c r="P63" i="7"/>
  <c r="N63" i="7"/>
  <c r="L63" i="7"/>
  <c r="J63" i="7"/>
  <c r="H63" i="7"/>
  <c r="F63" i="7"/>
  <c r="R62" i="7"/>
  <c r="N62" i="7"/>
  <c r="L62" i="7"/>
  <c r="J62" i="7"/>
  <c r="H62" i="7"/>
  <c r="F62" i="7"/>
  <c r="R61" i="7"/>
  <c r="N61" i="7"/>
  <c r="L61" i="7"/>
  <c r="J61" i="7"/>
  <c r="H61" i="7"/>
  <c r="F61" i="7"/>
  <c r="R60" i="7"/>
  <c r="P60" i="7"/>
  <c r="N60" i="7"/>
  <c r="L60" i="7"/>
  <c r="J60" i="7"/>
  <c r="H60" i="7"/>
  <c r="F60" i="7"/>
  <c r="R59" i="7"/>
  <c r="P59" i="7"/>
  <c r="N59" i="7"/>
  <c r="L59" i="7"/>
  <c r="J59" i="7"/>
  <c r="H59" i="7"/>
  <c r="F59" i="7"/>
  <c r="R58" i="7"/>
  <c r="N58" i="7"/>
  <c r="L58" i="7"/>
  <c r="J58" i="7"/>
  <c r="H58" i="7"/>
  <c r="F58" i="7"/>
  <c r="R57" i="7"/>
  <c r="N57" i="7"/>
  <c r="L57" i="7"/>
  <c r="J57" i="7"/>
  <c r="H57" i="7"/>
  <c r="F57" i="7"/>
  <c r="R56" i="7"/>
  <c r="N56" i="7"/>
  <c r="L56" i="7"/>
  <c r="J56" i="7"/>
  <c r="H56" i="7"/>
  <c r="F56" i="7"/>
  <c r="R55" i="7"/>
  <c r="N55" i="7"/>
  <c r="L55" i="7"/>
  <c r="J55" i="7"/>
  <c r="H55" i="7"/>
  <c r="F55" i="7"/>
  <c r="R54" i="7"/>
  <c r="P54" i="7"/>
  <c r="N54" i="7"/>
  <c r="L54" i="7"/>
  <c r="J54" i="7"/>
  <c r="H54" i="7"/>
  <c r="F54" i="7"/>
  <c r="R53" i="7"/>
  <c r="L53" i="7"/>
  <c r="J53" i="7"/>
  <c r="H53" i="7"/>
  <c r="F53" i="7"/>
  <c r="R52" i="7"/>
  <c r="P52" i="7"/>
  <c r="N52" i="7"/>
  <c r="L52" i="7"/>
  <c r="J52" i="7"/>
  <c r="H52" i="7"/>
  <c r="F52" i="7"/>
  <c r="R51" i="7"/>
  <c r="N51" i="7"/>
  <c r="L51" i="7"/>
  <c r="J51" i="7"/>
  <c r="H51" i="7"/>
  <c r="F51" i="7"/>
  <c r="R50" i="7"/>
  <c r="N50" i="7"/>
  <c r="L50" i="7"/>
  <c r="J50" i="7"/>
  <c r="H50" i="7"/>
  <c r="F50" i="7"/>
  <c r="R49" i="7"/>
  <c r="N49" i="7"/>
  <c r="L49" i="7"/>
  <c r="J49" i="7"/>
  <c r="H49" i="7"/>
  <c r="F49" i="7"/>
  <c r="R48" i="7"/>
  <c r="P48" i="7"/>
  <c r="N48" i="7"/>
  <c r="L48" i="7"/>
  <c r="J48" i="7"/>
  <c r="H48" i="7"/>
  <c r="F48" i="7"/>
  <c r="R47" i="7"/>
  <c r="P47" i="7"/>
  <c r="N47" i="7"/>
  <c r="L47" i="7"/>
  <c r="J47" i="7"/>
  <c r="H47" i="7"/>
  <c r="F47" i="7"/>
  <c r="R46" i="7"/>
  <c r="P46" i="7"/>
  <c r="N46" i="7"/>
  <c r="L46" i="7"/>
  <c r="J46" i="7"/>
  <c r="H46" i="7"/>
  <c r="F46" i="7"/>
  <c r="R45" i="7"/>
  <c r="P45" i="7"/>
  <c r="N45" i="7"/>
  <c r="L45" i="7"/>
  <c r="J45" i="7"/>
  <c r="H45" i="7"/>
  <c r="F45" i="7"/>
  <c r="R44" i="7"/>
  <c r="P44" i="7"/>
  <c r="N44" i="7"/>
  <c r="L44" i="7"/>
  <c r="J44" i="7"/>
  <c r="H44" i="7"/>
  <c r="F44" i="7"/>
  <c r="R43" i="7"/>
  <c r="P43" i="7"/>
  <c r="N43" i="7"/>
  <c r="L43" i="7"/>
  <c r="J43" i="7"/>
  <c r="H43" i="7"/>
  <c r="F43" i="7"/>
  <c r="R42" i="7"/>
  <c r="P42" i="7"/>
  <c r="N42" i="7"/>
  <c r="L42" i="7"/>
  <c r="J42" i="7"/>
  <c r="H42" i="7"/>
  <c r="F42" i="7"/>
  <c r="R41" i="7"/>
  <c r="P41" i="7"/>
  <c r="N41" i="7"/>
  <c r="L41" i="7"/>
  <c r="J41" i="7"/>
  <c r="H41" i="7"/>
  <c r="F41" i="7"/>
  <c r="R40" i="7"/>
  <c r="P40" i="7"/>
  <c r="N40" i="7"/>
  <c r="L40" i="7"/>
  <c r="J40" i="7"/>
  <c r="H40" i="7"/>
  <c r="F40" i="7"/>
  <c r="R39" i="7"/>
  <c r="L39" i="7"/>
  <c r="J39" i="7"/>
  <c r="H39" i="7"/>
  <c r="F39" i="7"/>
  <c r="R38" i="7"/>
  <c r="P38" i="7"/>
  <c r="N38" i="7"/>
  <c r="L38" i="7"/>
  <c r="J38" i="7"/>
  <c r="H38" i="7"/>
  <c r="F38" i="7"/>
  <c r="R37" i="7"/>
  <c r="P37" i="7"/>
  <c r="N37" i="7"/>
  <c r="L37" i="7"/>
  <c r="J37" i="7"/>
  <c r="H37" i="7"/>
  <c r="F37" i="7"/>
  <c r="R36" i="7"/>
  <c r="P36" i="7"/>
  <c r="N36" i="7"/>
  <c r="L36" i="7"/>
  <c r="J36" i="7"/>
  <c r="H36" i="7"/>
  <c r="F36" i="7"/>
  <c r="R35" i="7"/>
  <c r="P35" i="7"/>
  <c r="N35" i="7"/>
  <c r="L35" i="7"/>
  <c r="J35" i="7"/>
  <c r="H35" i="7"/>
  <c r="F35" i="7"/>
  <c r="R34" i="7"/>
  <c r="P34" i="7"/>
  <c r="N34" i="7"/>
  <c r="L34" i="7"/>
  <c r="J34" i="7"/>
  <c r="H34" i="7"/>
  <c r="F34" i="7"/>
  <c r="R33" i="7"/>
  <c r="P33" i="7"/>
  <c r="N33" i="7"/>
  <c r="L33" i="7"/>
  <c r="J33" i="7"/>
  <c r="H33" i="7"/>
  <c r="F33" i="7"/>
  <c r="R32" i="7"/>
  <c r="P32" i="7"/>
  <c r="N32" i="7"/>
  <c r="L32" i="7"/>
  <c r="J32" i="7"/>
  <c r="H32" i="7"/>
  <c r="F32" i="7"/>
  <c r="R31" i="7"/>
  <c r="P31" i="7"/>
  <c r="N31" i="7"/>
  <c r="L31" i="7"/>
  <c r="J31" i="7"/>
  <c r="H31" i="7"/>
  <c r="F31" i="7"/>
  <c r="R30" i="7"/>
  <c r="P30" i="7"/>
  <c r="N30" i="7"/>
  <c r="L30" i="7"/>
  <c r="J30" i="7"/>
  <c r="H30" i="7"/>
  <c r="F30" i="7"/>
  <c r="R29" i="7"/>
  <c r="L29" i="7"/>
  <c r="J29" i="7"/>
  <c r="H29" i="7"/>
  <c r="F29" i="7"/>
  <c r="R28" i="7"/>
  <c r="P28" i="7"/>
  <c r="N28" i="7"/>
  <c r="L28" i="7"/>
  <c r="J28" i="7"/>
  <c r="H28" i="7"/>
  <c r="F28" i="7"/>
  <c r="R27" i="7"/>
  <c r="N27" i="7"/>
  <c r="L27" i="7"/>
  <c r="J27" i="7"/>
  <c r="H27" i="7"/>
  <c r="F27" i="7"/>
  <c r="R26" i="7"/>
  <c r="P26" i="7"/>
  <c r="N26" i="7"/>
  <c r="L26" i="7"/>
  <c r="J26" i="7"/>
  <c r="H26" i="7"/>
  <c r="F26" i="7"/>
  <c r="R25" i="7"/>
  <c r="P25" i="7"/>
  <c r="N25" i="7"/>
  <c r="L25" i="7"/>
  <c r="J25" i="7"/>
  <c r="H25" i="7"/>
  <c r="F25" i="7"/>
  <c r="R24" i="7"/>
  <c r="N24" i="7"/>
  <c r="L24" i="7"/>
  <c r="J24" i="7"/>
  <c r="H24" i="7"/>
  <c r="F24" i="7"/>
  <c r="R23" i="7"/>
  <c r="P23" i="7"/>
  <c r="N23" i="7"/>
  <c r="L23" i="7"/>
  <c r="J23" i="7"/>
  <c r="H23" i="7"/>
  <c r="F23" i="7"/>
  <c r="R22" i="7"/>
  <c r="P22" i="7"/>
  <c r="N22" i="7"/>
  <c r="L22" i="7"/>
  <c r="J22" i="7"/>
  <c r="H22" i="7"/>
  <c r="F22" i="7"/>
  <c r="R21" i="7"/>
  <c r="P21" i="7"/>
  <c r="N21" i="7"/>
  <c r="L21" i="7"/>
  <c r="J21" i="7"/>
  <c r="H21" i="7"/>
  <c r="F21" i="7"/>
  <c r="R20" i="7"/>
  <c r="P20" i="7"/>
  <c r="N20" i="7"/>
  <c r="L20" i="7"/>
  <c r="J20" i="7"/>
  <c r="H20" i="7"/>
  <c r="F20" i="7"/>
  <c r="R19" i="7"/>
  <c r="P19" i="7"/>
  <c r="N19" i="7"/>
  <c r="L19" i="7"/>
  <c r="J19" i="7"/>
  <c r="H19" i="7"/>
  <c r="F19" i="7"/>
  <c r="R18" i="7"/>
  <c r="P18" i="7"/>
  <c r="N18" i="7"/>
  <c r="L18" i="7"/>
  <c r="J18" i="7"/>
  <c r="H18" i="7"/>
  <c r="F18" i="7"/>
  <c r="R17" i="7"/>
  <c r="P17" i="7"/>
  <c r="N17" i="7"/>
  <c r="L17" i="7"/>
  <c r="J17" i="7"/>
  <c r="H17" i="7"/>
  <c r="F17" i="7"/>
  <c r="R16" i="7"/>
  <c r="P16" i="7"/>
  <c r="N16" i="7"/>
  <c r="L16" i="7"/>
  <c r="J16" i="7"/>
  <c r="H16" i="7"/>
  <c r="F16" i="7"/>
  <c r="R15" i="7"/>
  <c r="P15" i="7"/>
  <c r="N15" i="7"/>
  <c r="L15" i="7"/>
  <c r="J15" i="7"/>
  <c r="H15" i="7"/>
  <c r="F15" i="7"/>
  <c r="R14" i="7"/>
  <c r="N14" i="7"/>
  <c r="L14" i="7"/>
  <c r="J14" i="7"/>
  <c r="H14" i="7"/>
  <c r="F14" i="7"/>
  <c r="R13" i="7"/>
  <c r="N13" i="7"/>
  <c r="L13" i="7"/>
  <c r="J13" i="7"/>
  <c r="H13" i="7"/>
  <c r="F13" i="7"/>
  <c r="R12" i="7"/>
  <c r="P12" i="7"/>
  <c r="N12" i="7"/>
  <c r="L12" i="7"/>
  <c r="J12" i="7"/>
  <c r="H12" i="7"/>
  <c r="F12" i="7"/>
  <c r="R11" i="7"/>
  <c r="P11" i="7"/>
  <c r="N11" i="7"/>
  <c r="L11" i="7"/>
  <c r="J11" i="7"/>
  <c r="H11" i="7"/>
  <c r="F11" i="7"/>
  <c r="R10" i="7"/>
  <c r="P10" i="7"/>
  <c r="N10" i="7"/>
  <c r="L10" i="7"/>
  <c r="J10" i="7"/>
  <c r="H10" i="7"/>
  <c r="F10" i="7"/>
  <c r="R9" i="7"/>
  <c r="P9" i="7"/>
  <c r="N9" i="7"/>
  <c r="L9" i="7"/>
  <c r="J9" i="7"/>
  <c r="H9" i="7"/>
  <c r="F9" i="7"/>
  <c r="R68" i="8"/>
  <c r="P68" i="8"/>
  <c r="N68" i="8"/>
  <c r="L68" i="8"/>
  <c r="J68" i="8"/>
  <c r="H68" i="8"/>
  <c r="F68" i="8"/>
  <c r="R67" i="8"/>
  <c r="P67" i="8"/>
  <c r="N67" i="8"/>
  <c r="L67" i="8"/>
  <c r="J67" i="8"/>
  <c r="H67" i="8"/>
  <c r="F67" i="8"/>
  <c r="R66" i="8"/>
  <c r="P66" i="8"/>
  <c r="N66" i="8"/>
  <c r="L66" i="8"/>
  <c r="J66" i="8"/>
  <c r="H66" i="8"/>
  <c r="F66" i="8"/>
  <c r="R65" i="8"/>
  <c r="P65" i="8"/>
  <c r="N65" i="8"/>
  <c r="L65" i="8"/>
  <c r="J65" i="8"/>
  <c r="H65" i="8"/>
  <c r="F65" i="8"/>
  <c r="R64" i="8"/>
  <c r="P64" i="8"/>
  <c r="N64" i="8"/>
  <c r="L64" i="8"/>
  <c r="J64" i="8"/>
  <c r="H64" i="8"/>
  <c r="F64" i="8"/>
  <c r="R63" i="8"/>
  <c r="N63" i="8"/>
  <c r="L63" i="8"/>
  <c r="J63" i="8"/>
  <c r="H63" i="8"/>
  <c r="F63" i="8"/>
  <c r="R62" i="8"/>
  <c r="P62" i="8"/>
  <c r="N62" i="8"/>
  <c r="L62" i="8"/>
  <c r="J62" i="8"/>
  <c r="H62" i="8"/>
  <c r="F62" i="8"/>
  <c r="R61" i="8"/>
  <c r="P61" i="8"/>
  <c r="N61" i="8"/>
  <c r="L61" i="8"/>
  <c r="J61" i="8"/>
  <c r="H61" i="8"/>
  <c r="F61" i="8"/>
  <c r="R60" i="8"/>
  <c r="N60" i="8"/>
  <c r="L60" i="8"/>
  <c r="J60" i="8"/>
  <c r="H60" i="8"/>
  <c r="F60" i="8"/>
  <c r="R59" i="8"/>
  <c r="N59" i="8"/>
  <c r="L59" i="8"/>
  <c r="J59" i="8"/>
  <c r="H59" i="8"/>
  <c r="F59" i="8"/>
  <c r="R58" i="8"/>
  <c r="N58" i="8"/>
  <c r="L58" i="8"/>
  <c r="J58" i="8"/>
  <c r="H58" i="8"/>
  <c r="F58" i="8"/>
  <c r="R57" i="8"/>
  <c r="N57" i="8"/>
  <c r="L57" i="8"/>
  <c r="J57" i="8"/>
  <c r="H57" i="8"/>
  <c r="F57" i="8"/>
  <c r="R56" i="8"/>
  <c r="N56" i="8"/>
  <c r="L56" i="8"/>
  <c r="J56" i="8"/>
  <c r="H56" i="8"/>
  <c r="F56" i="8"/>
  <c r="R55" i="8"/>
  <c r="P55" i="8"/>
  <c r="N55" i="8"/>
  <c r="L55" i="8"/>
  <c r="J55" i="8"/>
  <c r="H55" i="8"/>
  <c r="F55" i="8"/>
  <c r="R54" i="8"/>
  <c r="L54" i="8"/>
  <c r="J54" i="8"/>
  <c r="H54" i="8"/>
  <c r="F54" i="8"/>
  <c r="R53" i="8"/>
  <c r="P53" i="8"/>
  <c r="N53" i="8"/>
  <c r="L53" i="8"/>
  <c r="J53" i="8"/>
  <c r="H53" i="8"/>
  <c r="F53" i="8"/>
  <c r="R52" i="8"/>
  <c r="P52" i="8"/>
  <c r="N52" i="8"/>
  <c r="L52" i="8"/>
  <c r="J52" i="8"/>
  <c r="H52" i="8"/>
  <c r="F52" i="8"/>
  <c r="R51" i="8"/>
  <c r="N51" i="8"/>
  <c r="L51" i="8"/>
  <c r="J51" i="8"/>
  <c r="H51" i="8"/>
  <c r="F51" i="8"/>
  <c r="R50" i="8"/>
  <c r="N50" i="8"/>
  <c r="L50" i="8"/>
  <c r="J50" i="8"/>
  <c r="H50" i="8"/>
  <c r="F50" i="8"/>
  <c r="R49" i="8"/>
  <c r="N49" i="8"/>
  <c r="L49" i="8"/>
  <c r="J49" i="8"/>
  <c r="H49" i="8"/>
  <c r="F49" i="8"/>
  <c r="R48" i="8"/>
  <c r="P48" i="8"/>
  <c r="N48" i="8"/>
  <c r="L48" i="8"/>
  <c r="J48" i="8"/>
  <c r="H48" i="8"/>
  <c r="F48" i="8"/>
  <c r="R47" i="8"/>
  <c r="P47" i="8"/>
  <c r="N47" i="8"/>
  <c r="L47" i="8"/>
  <c r="J47" i="8"/>
  <c r="H47" i="8"/>
  <c r="F47" i="8"/>
  <c r="R46" i="8"/>
  <c r="P46" i="8"/>
  <c r="N46" i="8"/>
  <c r="L46" i="8"/>
  <c r="J46" i="8"/>
  <c r="H46" i="8"/>
  <c r="F46" i="8"/>
  <c r="R45" i="8"/>
  <c r="P45" i="8"/>
  <c r="N45" i="8"/>
  <c r="L45" i="8"/>
  <c r="J45" i="8"/>
  <c r="H45" i="8"/>
  <c r="F45" i="8"/>
  <c r="R44" i="8"/>
  <c r="P44" i="8"/>
  <c r="N44" i="8"/>
  <c r="L44" i="8"/>
  <c r="J44" i="8"/>
  <c r="H44" i="8"/>
  <c r="F44" i="8"/>
  <c r="R43" i="8"/>
  <c r="P43" i="8"/>
  <c r="N43" i="8"/>
  <c r="L43" i="8"/>
  <c r="J43" i="8"/>
  <c r="H43" i="8"/>
  <c r="F43" i="8"/>
  <c r="R42" i="8"/>
  <c r="P42" i="8"/>
  <c r="N42" i="8"/>
  <c r="L42" i="8"/>
  <c r="J42" i="8"/>
  <c r="H42" i="8"/>
  <c r="F42" i="8"/>
  <c r="R41" i="8"/>
  <c r="P41" i="8"/>
  <c r="N41" i="8"/>
  <c r="L41" i="8"/>
  <c r="J41" i="8"/>
  <c r="H41" i="8"/>
  <c r="F41" i="8"/>
  <c r="R40" i="8"/>
  <c r="P40" i="8"/>
  <c r="N40" i="8"/>
  <c r="L40" i="8"/>
  <c r="J40" i="8"/>
  <c r="H40" i="8"/>
  <c r="F40" i="8"/>
  <c r="R39" i="8"/>
  <c r="L39" i="8"/>
  <c r="J39" i="8"/>
  <c r="H39" i="8"/>
  <c r="F39" i="8"/>
  <c r="R38" i="8"/>
  <c r="P38" i="8"/>
  <c r="N38" i="8"/>
  <c r="L38" i="8"/>
  <c r="J38" i="8"/>
  <c r="H38" i="8"/>
  <c r="F38" i="8"/>
  <c r="R37" i="8"/>
  <c r="P37" i="8"/>
  <c r="N37" i="8"/>
  <c r="L37" i="8"/>
  <c r="J37" i="8"/>
  <c r="H37" i="8"/>
  <c r="F37" i="8"/>
  <c r="R36" i="8"/>
  <c r="P36" i="8"/>
  <c r="N36" i="8"/>
  <c r="L36" i="8"/>
  <c r="J36" i="8"/>
  <c r="H36" i="8"/>
  <c r="F36" i="8"/>
  <c r="R35" i="8"/>
  <c r="P35" i="8"/>
  <c r="N35" i="8"/>
  <c r="L35" i="8"/>
  <c r="J35" i="8"/>
  <c r="H35" i="8"/>
  <c r="F35" i="8"/>
  <c r="R34" i="8"/>
  <c r="P34" i="8"/>
  <c r="N34" i="8"/>
  <c r="L34" i="8"/>
  <c r="J34" i="8"/>
  <c r="H34" i="8"/>
  <c r="F34" i="8"/>
  <c r="R33" i="8"/>
  <c r="P33" i="8"/>
  <c r="N33" i="8"/>
  <c r="L33" i="8"/>
  <c r="J33" i="8"/>
  <c r="H33" i="8"/>
  <c r="F33" i="8"/>
  <c r="R32" i="8"/>
  <c r="P32" i="8"/>
  <c r="N32" i="8"/>
  <c r="L32" i="8"/>
  <c r="J32" i="8"/>
  <c r="H32" i="8"/>
  <c r="F32" i="8"/>
  <c r="R31" i="8"/>
  <c r="P31" i="8"/>
  <c r="N31" i="8"/>
  <c r="L31" i="8"/>
  <c r="J31" i="8"/>
  <c r="H31" i="8"/>
  <c r="F31" i="8"/>
  <c r="R30" i="8"/>
  <c r="P30" i="8"/>
  <c r="N30" i="8"/>
  <c r="L30" i="8"/>
  <c r="J30" i="8"/>
  <c r="H30" i="8"/>
  <c r="F30" i="8"/>
  <c r="R29" i="8"/>
  <c r="L29" i="8"/>
  <c r="J29" i="8"/>
  <c r="H29" i="8"/>
  <c r="F29" i="8"/>
  <c r="R28" i="8"/>
  <c r="P28" i="8"/>
  <c r="N28" i="8"/>
  <c r="L28" i="8"/>
  <c r="J28" i="8"/>
  <c r="H28" i="8"/>
  <c r="F28" i="8"/>
  <c r="R27" i="8"/>
  <c r="N27" i="8"/>
  <c r="L27" i="8"/>
  <c r="J27" i="8"/>
  <c r="H27" i="8"/>
  <c r="F27" i="8"/>
  <c r="R26" i="8"/>
  <c r="P26" i="8"/>
  <c r="N26" i="8"/>
  <c r="L26" i="8"/>
  <c r="J26" i="8"/>
  <c r="H26" i="8"/>
  <c r="F26" i="8"/>
  <c r="R25" i="8"/>
  <c r="P25" i="8"/>
  <c r="N25" i="8"/>
  <c r="L25" i="8"/>
  <c r="J25" i="8"/>
  <c r="H25" i="8"/>
  <c r="F25" i="8"/>
  <c r="R24" i="8"/>
  <c r="N24" i="8"/>
  <c r="L24" i="8"/>
  <c r="J24" i="8"/>
  <c r="H24" i="8"/>
  <c r="F24" i="8"/>
  <c r="R23" i="8"/>
  <c r="P23" i="8"/>
  <c r="N23" i="8"/>
  <c r="L23" i="8"/>
  <c r="J23" i="8"/>
  <c r="H23" i="8"/>
  <c r="F23" i="8"/>
  <c r="R22" i="8"/>
  <c r="P22" i="8"/>
  <c r="N22" i="8"/>
  <c r="L22" i="8"/>
  <c r="J22" i="8"/>
  <c r="H22" i="8"/>
  <c r="F22" i="8"/>
  <c r="R21" i="8"/>
  <c r="P21" i="8"/>
  <c r="N21" i="8"/>
  <c r="L21" i="8"/>
  <c r="J21" i="8"/>
  <c r="H21" i="8"/>
  <c r="F21" i="8"/>
  <c r="R20" i="8"/>
  <c r="P20" i="8"/>
  <c r="N20" i="8"/>
  <c r="L20" i="8"/>
  <c r="J20" i="8"/>
  <c r="H20" i="8"/>
  <c r="F20" i="8"/>
  <c r="R19" i="8"/>
  <c r="P19" i="8"/>
  <c r="N19" i="8"/>
  <c r="L19" i="8"/>
  <c r="J19" i="8"/>
  <c r="H19" i="8"/>
  <c r="F19" i="8"/>
  <c r="R18" i="8"/>
  <c r="P18" i="8"/>
  <c r="N18" i="8"/>
  <c r="L18" i="8"/>
  <c r="J18" i="8"/>
  <c r="H18" i="8"/>
  <c r="F18" i="8"/>
  <c r="R17" i="8"/>
  <c r="P17" i="8"/>
  <c r="N17" i="8"/>
  <c r="L17" i="8"/>
  <c r="J17" i="8"/>
  <c r="H17" i="8"/>
  <c r="F17" i="8"/>
  <c r="R16" i="8"/>
  <c r="P16" i="8"/>
  <c r="N16" i="8"/>
  <c r="L16" i="8"/>
  <c r="J16" i="8"/>
  <c r="H16" i="8"/>
  <c r="F16" i="8"/>
  <c r="R15" i="8"/>
  <c r="P15" i="8"/>
  <c r="N15" i="8"/>
  <c r="L15" i="8"/>
  <c r="J15" i="8"/>
  <c r="H15" i="8"/>
  <c r="F15" i="8"/>
  <c r="R14" i="8"/>
  <c r="N14" i="8"/>
  <c r="L14" i="8"/>
  <c r="J14" i="8"/>
  <c r="H14" i="8"/>
  <c r="F14" i="8"/>
  <c r="R13" i="8"/>
  <c r="N13" i="8"/>
  <c r="L13" i="8"/>
  <c r="J13" i="8"/>
  <c r="H13" i="8"/>
  <c r="F13" i="8"/>
  <c r="R12" i="8"/>
  <c r="P12" i="8"/>
  <c r="N12" i="8"/>
  <c r="L12" i="8"/>
  <c r="J12" i="8"/>
  <c r="H12" i="8"/>
  <c r="F12" i="8"/>
  <c r="R11" i="8"/>
  <c r="P11" i="8"/>
  <c r="N11" i="8"/>
  <c r="L11" i="8"/>
  <c r="J11" i="8"/>
  <c r="H11" i="8"/>
  <c r="F11" i="8"/>
  <c r="R10" i="8"/>
  <c r="P10" i="8"/>
  <c r="N10" i="8"/>
  <c r="L10" i="8"/>
  <c r="J10" i="8"/>
  <c r="H10" i="8"/>
  <c r="F10" i="8"/>
  <c r="R9" i="8"/>
  <c r="P9" i="8"/>
  <c r="N9" i="8"/>
  <c r="L9" i="8"/>
  <c r="J9" i="8"/>
  <c r="H9" i="8"/>
  <c r="F9" i="8"/>
  <c r="P15" i="9"/>
  <c r="N15" i="9"/>
  <c r="L15" i="9"/>
  <c r="J15" i="9"/>
  <c r="H15" i="9"/>
  <c r="P14" i="9"/>
  <c r="N14" i="9"/>
  <c r="L14" i="9"/>
  <c r="J14" i="9"/>
  <c r="H14" i="9"/>
  <c r="P13" i="9"/>
  <c r="L13" i="9"/>
  <c r="J13" i="9"/>
  <c r="H13" i="9"/>
  <c r="P12" i="9"/>
  <c r="L12" i="9"/>
  <c r="J12" i="9"/>
  <c r="H12" i="9"/>
  <c r="P11" i="9"/>
  <c r="J11" i="9"/>
  <c r="H11" i="9"/>
  <c r="P10" i="9"/>
  <c r="N10" i="9"/>
  <c r="L10" i="9"/>
  <c r="J10" i="9"/>
  <c r="H10" i="9"/>
  <c r="P8" i="9"/>
  <c r="L8" i="9"/>
  <c r="J8" i="9"/>
  <c r="H8" i="9"/>
  <c r="P16" i="11"/>
  <c r="N16" i="11"/>
  <c r="L16" i="11"/>
  <c r="J16" i="11"/>
  <c r="H16" i="11"/>
  <c r="P15" i="11"/>
  <c r="N15" i="11"/>
  <c r="L15" i="11"/>
  <c r="J15" i="11"/>
  <c r="H15" i="11"/>
  <c r="P14" i="11"/>
  <c r="L14" i="11"/>
  <c r="J14" i="11"/>
  <c r="H14" i="11"/>
  <c r="P13" i="11"/>
  <c r="L13" i="11"/>
  <c r="J13" i="11"/>
  <c r="H13" i="11"/>
  <c r="P12" i="11"/>
  <c r="L12" i="11"/>
  <c r="J12" i="11"/>
  <c r="H12" i="11"/>
  <c r="P11" i="11"/>
  <c r="J11" i="11"/>
  <c r="H11" i="11"/>
  <c r="P10" i="11"/>
  <c r="N10" i="11"/>
  <c r="L10" i="11"/>
  <c r="J10" i="11"/>
  <c r="H10" i="11"/>
  <c r="P8" i="11"/>
  <c r="L8" i="11"/>
  <c r="J8" i="11"/>
  <c r="H8" i="11"/>
  <c r="R33" i="55"/>
  <c r="P33" i="55"/>
  <c r="N33" i="55"/>
  <c r="L33" i="55"/>
  <c r="J33" i="55"/>
  <c r="H33" i="55"/>
  <c r="R32" i="55"/>
  <c r="P32" i="55"/>
  <c r="N32" i="55"/>
  <c r="L32" i="55"/>
  <c r="J32" i="55"/>
  <c r="H32" i="55"/>
  <c r="R31" i="55"/>
  <c r="P31" i="55"/>
  <c r="N31" i="55"/>
  <c r="L31" i="55"/>
  <c r="J31" i="55"/>
  <c r="H31" i="55"/>
  <c r="R30" i="55"/>
  <c r="P30" i="55"/>
  <c r="N30" i="55"/>
  <c r="L30" i="55"/>
  <c r="J30" i="55"/>
  <c r="H30" i="55"/>
  <c r="R29" i="55"/>
  <c r="P29" i="55"/>
  <c r="N29" i="55"/>
  <c r="L29" i="55"/>
  <c r="J29" i="55"/>
  <c r="H29" i="55"/>
  <c r="R28" i="55"/>
  <c r="P28" i="55"/>
  <c r="N28" i="55"/>
  <c r="L28" i="55"/>
  <c r="J28" i="55"/>
  <c r="H28" i="55"/>
  <c r="R27" i="55"/>
  <c r="P27" i="55"/>
  <c r="N27" i="55"/>
  <c r="L27" i="55"/>
  <c r="J27" i="55"/>
  <c r="H27" i="55"/>
  <c r="R26" i="55"/>
  <c r="P26" i="55"/>
  <c r="N26" i="55"/>
  <c r="L26" i="55"/>
  <c r="J26" i="55"/>
  <c r="H26" i="55"/>
  <c r="R25" i="55"/>
  <c r="N25" i="55"/>
  <c r="L25" i="55"/>
  <c r="J25" i="55"/>
  <c r="H25" i="55"/>
  <c r="R24" i="55"/>
  <c r="P24" i="55"/>
  <c r="N24" i="55"/>
  <c r="L24" i="55"/>
  <c r="J24" i="55"/>
  <c r="H24" i="55"/>
  <c r="R23" i="55"/>
  <c r="P23" i="55"/>
  <c r="N23" i="55"/>
  <c r="L23" i="55"/>
  <c r="J23" i="55"/>
  <c r="H23" i="55"/>
  <c r="R22" i="55"/>
  <c r="P22" i="55"/>
  <c r="N22" i="55"/>
  <c r="L22" i="55"/>
  <c r="J22" i="55"/>
  <c r="H22" i="55"/>
  <c r="R21" i="55"/>
  <c r="P21" i="55"/>
  <c r="N21" i="55"/>
  <c r="L21" i="55"/>
  <c r="J21" i="55"/>
  <c r="H21" i="55"/>
  <c r="R20" i="55"/>
  <c r="P20" i="55"/>
  <c r="N20" i="55"/>
  <c r="L20" i="55"/>
  <c r="J20" i="55"/>
  <c r="H20" i="55"/>
  <c r="R19" i="55"/>
  <c r="P19" i="55"/>
  <c r="N19" i="55"/>
  <c r="L19" i="55"/>
  <c r="J19" i="55"/>
  <c r="H19" i="55"/>
  <c r="R18" i="55"/>
  <c r="P18" i="55"/>
  <c r="N18" i="55"/>
  <c r="L18" i="55"/>
  <c r="J18" i="55"/>
  <c r="H18" i="55"/>
  <c r="R17" i="55"/>
  <c r="P17" i="55"/>
  <c r="N17" i="55"/>
  <c r="L17" i="55"/>
  <c r="J17" i="55"/>
  <c r="H17" i="55"/>
  <c r="R16" i="55"/>
  <c r="P16" i="55"/>
  <c r="N16" i="55"/>
  <c r="L16" i="55"/>
  <c r="J16" i="55"/>
  <c r="H16" i="55"/>
  <c r="R15" i="55"/>
  <c r="P15" i="55"/>
  <c r="N15" i="55"/>
  <c r="L15" i="55"/>
  <c r="J15" i="55"/>
  <c r="H15" i="55"/>
  <c r="R14" i="55"/>
  <c r="P14" i="55"/>
  <c r="N14" i="55"/>
  <c r="L14" i="55"/>
  <c r="J14" i="55"/>
  <c r="H14" i="55"/>
  <c r="R13" i="55"/>
  <c r="P13" i="55"/>
  <c r="N13" i="55"/>
  <c r="L13" i="55"/>
  <c r="J13" i="55"/>
  <c r="H13" i="55"/>
  <c r="R12" i="55"/>
  <c r="P12" i="55"/>
  <c r="N12" i="55"/>
  <c r="L12" i="55"/>
  <c r="J12" i="55"/>
  <c r="H12" i="55"/>
  <c r="R11" i="55"/>
  <c r="P11" i="55"/>
  <c r="N11" i="55"/>
  <c r="L11" i="55"/>
  <c r="J11" i="55"/>
  <c r="H11" i="55"/>
  <c r="R10" i="55"/>
  <c r="P10" i="55"/>
  <c r="N10" i="55"/>
  <c r="L10" i="55"/>
  <c r="J10" i="55"/>
  <c r="H10" i="55"/>
  <c r="R9" i="55"/>
  <c r="P9" i="55"/>
  <c r="N9" i="55"/>
  <c r="L9" i="55"/>
  <c r="J9" i="55"/>
  <c r="H9" i="55"/>
  <c r="R33" i="54"/>
  <c r="P33" i="54"/>
  <c r="N33" i="54"/>
  <c r="R32" i="54"/>
  <c r="P32" i="54"/>
  <c r="N32" i="54"/>
  <c r="R31" i="54"/>
  <c r="P31" i="54"/>
  <c r="N31" i="54"/>
  <c r="R30" i="54"/>
  <c r="P30" i="54"/>
  <c r="N30" i="54"/>
  <c r="R29" i="54"/>
  <c r="P29" i="54"/>
  <c r="N29" i="54"/>
  <c r="R28" i="54"/>
  <c r="P28" i="54"/>
  <c r="N28" i="54"/>
  <c r="R27" i="54"/>
  <c r="P27" i="54"/>
  <c r="N27" i="54"/>
  <c r="R26" i="54"/>
  <c r="P26" i="54"/>
  <c r="N26" i="54"/>
  <c r="R25" i="54"/>
  <c r="N25" i="54"/>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9" i="5"/>
  <c r="V49" i="5"/>
  <c r="T49" i="5"/>
  <c r="Z48" i="5"/>
  <c r="X48" i="5"/>
  <c r="V48" i="5"/>
  <c r="T48" i="5"/>
  <c r="Z47" i="5"/>
  <c r="X47" i="5"/>
  <c r="V47" i="5"/>
  <c r="T47" i="5"/>
  <c r="Z46" i="5"/>
  <c r="X46" i="5"/>
  <c r="V46" i="5"/>
  <c r="T46" i="5"/>
  <c r="Z45" i="5"/>
  <c r="X45" i="5"/>
  <c r="V45" i="5"/>
  <c r="T45" i="5"/>
  <c r="Z44" i="5"/>
  <c r="X44" i="5"/>
  <c r="V44" i="5"/>
  <c r="T44" i="5"/>
  <c r="Z43" i="5"/>
  <c r="X43" i="5"/>
  <c r="V43" i="5"/>
  <c r="T43" i="5"/>
  <c r="Z42" i="5"/>
  <c r="X42" i="5"/>
  <c r="V42" i="5"/>
  <c r="T42" i="5"/>
  <c r="Z41" i="5"/>
  <c r="X41" i="5"/>
  <c r="V41" i="5"/>
  <c r="T41" i="5"/>
  <c r="Z40" i="5"/>
  <c r="X40" i="5"/>
  <c r="V40" i="5"/>
  <c r="T40" i="5"/>
  <c r="Z39" i="5"/>
  <c r="X39" i="5"/>
  <c r="V39" i="5"/>
  <c r="T39" i="5"/>
  <c r="Z38" i="5"/>
  <c r="X38" i="5"/>
  <c r="V38" i="5"/>
  <c r="T38" i="5"/>
  <c r="Z37" i="5"/>
  <c r="X37" i="5"/>
  <c r="V37" i="5"/>
  <c r="T37" i="5"/>
  <c r="Z36" i="5"/>
  <c r="V36" i="5"/>
  <c r="T36" i="5"/>
  <c r="Z35" i="5"/>
  <c r="X35" i="5"/>
  <c r="V35" i="5"/>
  <c r="T35" i="5"/>
  <c r="Z34" i="5"/>
  <c r="X34" i="5"/>
  <c r="V34" i="5"/>
  <c r="T34" i="5"/>
  <c r="Z33" i="5"/>
  <c r="X33" i="5"/>
  <c r="V33" i="5"/>
  <c r="T33" i="5"/>
  <c r="Z32" i="5"/>
  <c r="X32" i="5"/>
  <c r="V32" i="5"/>
  <c r="T32" i="5"/>
  <c r="Z31" i="5"/>
  <c r="X31" i="5"/>
  <c r="V31" i="5"/>
  <c r="T31" i="5"/>
  <c r="Z30" i="5"/>
  <c r="X30" i="5"/>
  <c r="V30" i="5"/>
  <c r="T30" i="5"/>
  <c r="Z29" i="5"/>
  <c r="V29" i="5"/>
  <c r="T29" i="5"/>
  <c r="Z28" i="5"/>
  <c r="X28" i="5"/>
  <c r="V28" i="5"/>
  <c r="T28" i="5"/>
  <c r="Z27" i="5"/>
  <c r="T27" i="5"/>
  <c r="Z26" i="5"/>
  <c r="T26" i="5"/>
  <c r="Z25" i="5"/>
  <c r="T25" i="5"/>
  <c r="Z24" i="5"/>
  <c r="T24" i="5"/>
  <c r="X34" i="6"/>
  <c r="V24" i="6"/>
  <c r="V31" i="6"/>
  <c r="V44" i="6"/>
  <c r="R33" i="70"/>
  <c r="P33" i="70"/>
  <c r="N33" i="70"/>
  <c r="L33" i="70"/>
  <c r="J33" i="70"/>
  <c r="H33" i="70"/>
  <c r="F33" i="70"/>
  <c r="R32" i="70"/>
  <c r="L32" i="70"/>
  <c r="J32" i="70"/>
  <c r="H32" i="70"/>
  <c r="F32" i="70"/>
  <c r="R31" i="70"/>
  <c r="L31" i="70"/>
  <c r="J31" i="70"/>
  <c r="H31" i="70"/>
  <c r="F31" i="70"/>
  <c r="R30" i="70"/>
  <c r="J30" i="70"/>
  <c r="H30" i="70"/>
  <c r="F30" i="70"/>
  <c r="R29" i="70"/>
  <c r="P29" i="70"/>
  <c r="N29" i="70"/>
  <c r="L29" i="70"/>
  <c r="J29" i="70"/>
  <c r="H29" i="70"/>
  <c r="F29" i="70"/>
  <c r="R28" i="70"/>
  <c r="P28" i="70"/>
  <c r="N28" i="70"/>
  <c r="L28" i="70"/>
  <c r="J28" i="70"/>
  <c r="H28" i="70"/>
  <c r="F28" i="70"/>
  <c r="R27" i="70"/>
  <c r="P27" i="70"/>
  <c r="N27" i="70"/>
  <c r="L27" i="70"/>
  <c r="J27" i="70"/>
  <c r="H27" i="70"/>
  <c r="F27" i="70"/>
  <c r="R26" i="70"/>
  <c r="P26" i="70"/>
  <c r="N26" i="70"/>
  <c r="L26" i="70"/>
  <c r="J26" i="70"/>
  <c r="H26" i="70"/>
  <c r="F26" i="70"/>
  <c r="R25" i="70"/>
  <c r="J25" i="70"/>
  <c r="H25" i="70"/>
  <c r="F25" i="70"/>
  <c r="R24" i="70"/>
  <c r="J24" i="70"/>
  <c r="H24" i="70"/>
  <c r="F24" i="70"/>
  <c r="R23" i="70"/>
  <c r="L23" i="70"/>
  <c r="J23" i="70"/>
  <c r="H23" i="70"/>
  <c r="F23" i="70"/>
  <c r="R22" i="70"/>
  <c r="P22" i="70"/>
  <c r="N22" i="70"/>
  <c r="L22" i="70"/>
  <c r="J22" i="70"/>
  <c r="H22" i="70"/>
  <c r="F22" i="70"/>
  <c r="R21" i="70"/>
  <c r="P21" i="70"/>
  <c r="N21" i="70"/>
  <c r="L21" i="70"/>
  <c r="J21" i="70"/>
  <c r="H21" i="70"/>
  <c r="F21" i="70"/>
  <c r="R20" i="70"/>
  <c r="P20" i="70"/>
  <c r="N20" i="70"/>
  <c r="L20" i="70"/>
  <c r="J20" i="70"/>
  <c r="H20" i="70"/>
  <c r="F20" i="70"/>
  <c r="R19" i="70"/>
  <c r="J19" i="70"/>
  <c r="H19" i="70"/>
  <c r="F19" i="70"/>
  <c r="R18" i="70"/>
  <c r="P18" i="70"/>
  <c r="N18" i="70"/>
  <c r="L18" i="70"/>
  <c r="J18" i="70"/>
  <c r="H18" i="70"/>
  <c r="F18" i="70"/>
  <c r="R17" i="70"/>
  <c r="P17" i="70"/>
  <c r="N17" i="70"/>
  <c r="L17" i="70"/>
  <c r="J17" i="70"/>
  <c r="H17" i="70"/>
  <c r="F17" i="70"/>
  <c r="R16" i="70"/>
  <c r="P16" i="70"/>
  <c r="N16" i="70"/>
  <c r="L16" i="70"/>
  <c r="J16" i="70"/>
  <c r="H16" i="70"/>
  <c r="F16" i="70"/>
  <c r="R15" i="70"/>
  <c r="P15" i="70"/>
  <c r="N15" i="70"/>
  <c r="L15" i="70"/>
  <c r="J15" i="70"/>
  <c r="H15" i="70"/>
  <c r="F15" i="70"/>
  <c r="R14" i="70"/>
  <c r="P14" i="70"/>
  <c r="N14" i="70"/>
  <c r="L14" i="70"/>
  <c r="J14" i="70"/>
  <c r="H14" i="70"/>
  <c r="F14" i="70"/>
  <c r="R13" i="70"/>
  <c r="P13" i="70"/>
  <c r="N13" i="70"/>
  <c r="L13" i="70"/>
  <c r="J13" i="70"/>
  <c r="H13" i="70"/>
  <c r="F13" i="70"/>
  <c r="R12" i="70"/>
  <c r="N12" i="70"/>
  <c r="L12" i="70"/>
  <c r="J12" i="70"/>
  <c r="H12" i="70"/>
  <c r="F12" i="70"/>
  <c r="R11" i="70"/>
  <c r="N11" i="70"/>
  <c r="L11" i="70"/>
  <c r="J11" i="70"/>
  <c r="H11" i="70"/>
  <c r="F11" i="70"/>
  <c r="R10" i="70"/>
  <c r="N10" i="70"/>
  <c r="L10" i="70"/>
  <c r="J10" i="70"/>
  <c r="H10" i="70"/>
  <c r="F10" i="70"/>
  <c r="R9" i="70"/>
  <c r="P9" i="70"/>
  <c r="N9" i="70"/>
  <c r="L9" i="70"/>
  <c r="J9" i="70"/>
  <c r="H9" i="70"/>
  <c r="F9" i="70"/>
  <c r="R33" i="71"/>
  <c r="P33" i="71"/>
  <c r="N33" i="71"/>
  <c r="L33" i="71"/>
  <c r="J33" i="71"/>
  <c r="H33" i="71"/>
  <c r="R32" i="71"/>
  <c r="L32" i="71"/>
  <c r="J32" i="71"/>
  <c r="H32" i="71"/>
  <c r="R31" i="71"/>
  <c r="L31" i="71"/>
  <c r="J31" i="71"/>
  <c r="H31" i="71"/>
  <c r="R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N10" i="71"/>
  <c r="L10" i="71"/>
  <c r="J10" i="71"/>
  <c r="H10" i="71"/>
  <c r="R9" i="71"/>
  <c r="P9" i="71"/>
  <c r="N9" i="71"/>
  <c r="L9" i="71"/>
  <c r="J9" i="71"/>
  <c r="H9" i="71"/>
  <c r="N31" i="72"/>
  <c r="L31" i="72"/>
  <c r="N30" i="72"/>
  <c r="L30" i="72"/>
  <c r="P29" i="72"/>
  <c r="N29" i="72"/>
  <c r="L29" i="72"/>
  <c r="L28" i="72"/>
  <c r="P27" i="72"/>
  <c r="N27" i="72"/>
  <c r="L27" i="72"/>
  <c r="P26" i="72"/>
  <c r="N26" i="72"/>
  <c r="L26" i="72"/>
  <c r="P25" i="72"/>
  <c r="N25" i="72"/>
  <c r="L25" i="72"/>
  <c r="P23" i="72"/>
  <c r="N23" i="72"/>
  <c r="L23" i="72"/>
  <c r="L22" i="72"/>
  <c r="N21" i="72"/>
  <c r="L21" i="72"/>
  <c r="P20" i="72"/>
  <c r="N20" i="72"/>
  <c r="L20" i="72"/>
  <c r="P19" i="72"/>
  <c r="N19" i="72"/>
  <c r="L19" i="72"/>
  <c r="L18" i="72"/>
  <c r="P17" i="72"/>
  <c r="N17" i="72"/>
  <c r="L17" i="72"/>
  <c r="P16" i="72"/>
  <c r="N16" i="72"/>
  <c r="L16" i="72"/>
  <c r="P15" i="72"/>
  <c r="N15" i="72"/>
  <c r="L15" i="72"/>
  <c r="P14" i="72"/>
  <c r="N14" i="72"/>
  <c r="L14" i="72"/>
  <c r="N13" i="72"/>
  <c r="L13" i="72"/>
  <c r="P12" i="72"/>
  <c r="N12" i="72"/>
  <c r="L12" i="72"/>
  <c r="P11" i="72"/>
  <c r="N11" i="72"/>
  <c r="L11" i="72"/>
  <c r="L10" i="72"/>
  <c r="P9" i="72"/>
  <c r="N9" i="72"/>
  <c r="L9" i="72"/>
  <c r="N31" i="73"/>
  <c r="N30" i="73"/>
  <c r="L28" i="73"/>
  <c r="P27" i="73"/>
  <c r="N27" i="73"/>
  <c r="L27" i="73"/>
  <c r="P26" i="73"/>
  <c r="N26" i="73"/>
  <c r="L26" i="73"/>
  <c r="P25" i="73"/>
  <c r="N25" i="73"/>
  <c r="L25" i="73"/>
  <c r="P23" i="73"/>
  <c r="N23" i="73"/>
  <c r="L23" i="73"/>
  <c r="L22" i="73"/>
  <c r="N21" i="73"/>
  <c r="L21" i="73"/>
  <c r="P20" i="73"/>
  <c r="N20" i="73"/>
  <c r="L20" i="73"/>
  <c r="P19" i="73"/>
  <c r="N19" i="73"/>
  <c r="L19" i="73"/>
  <c r="L18" i="73"/>
  <c r="P17" i="73"/>
  <c r="N17" i="73"/>
  <c r="L17" i="73"/>
  <c r="P16" i="73"/>
  <c r="N16" i="73"/>
  <c r="L16" i="73"/>
  <c r="P15" i="73"/>
  <c r="N15" i="73"/>
  <c r="L15" i="73"/>
  <c r="P14" i="73"/>
  <c r="N14" i="73"/>
  <c r="L14" i="73"/>
  <c r="N13" i="73"/>
  <c r="L13" i="73"/>
  <c r="P12" i="73"/>
  <c r="N12" i="73"/>
  <c r="L12" i="73"/>
  <c r="P11" i="73"/>
  <c r="N11" i="73"/>
  <c r="L11" i="73"/>
  <c r="L10" i="73"/>
  <c r="P9" i="73"/>
  <c r="N9" i="73"/>
  <c r="L9" i="73"/>
  <c r="P8" i="73"/>
  <c r="N8" i="73"/>
  <c r="L8" i="73"/>
  <c r="J27" i="68"/>
  <c r="H27" i="68"/>
  <c r="J27" i="69"/>
  <c r="H27" i="69"/>
  <c r="N11" i="3"/>
  <c r="N11" i="1"/>
  <c r="P25" i="63"/>
  <c r="P9" i="62"/>
  <c r="P10" i="62"/>
  <c r="P11" i="62"/>
  <c r="P13" i="62"/>
  <c r="P14" i="62"/>
  <c r="P15" i="62"/>
  <c r="P16" i="62"/>
  <c r="P17" i="62"/>
  <c r="P18" i="62"/>
  <c r="P19" i="62"/>
  <c r="P20" i="62"/>
  <c r="P21" i="62"/>
  <c r="P23" i="62"/>
  <c r="P25" i="62"/>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R37" i="5"/>
  <c r="P37" i="5"/>
  <c r="N37" i="5"/>
  <c r="L37" i="5"/>
  <c r="J37" i="5"/>
  <c r="H37" i="5"/>
  <c r="F37" i="5"/>
  <c r="D37" i="5"/>
  <c r="C37" i="5"/>
  <c r="B37"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N9" i="11"/>
  <c r="L9" i="11"/>
  <c r="J9" i="11"/>
  <c r="H9" i="11"/>
  <c r="F9" i="11"/>
  <c r="D9" i="11"/>
  <c r="C9" i="11"/>
  <c r="B9" i="11"/>
  <c r="D15" i="9"/>
  <c r="C15" i="9"/>
  <c r="B15" i="9"/>
  <c r="D14" i="9"/>
  <c r="C14" i="9"/>
  <c r="B14" i="9"/>
  <c r="D13" i="9"/>
  <c r="C13" i="9"/>
  <c r="B13" i="9"/>
  <c r="D12" i="9"/>
  <c r="C12" i="9"/>
  <c r="B12" i="9"/>
  <c r="D11" i="9"/>
  <c r="C11" i="9"/>
  <c r="B11"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3" i="71"/>
  <c r="D33" i="71"/>
  <c r="F32" i="71"/>
  <c r="D32" i="71"/>
  <c r="F31" i="71"/>
  <c r="D31" i="71"/>
  <c r="F30" i="71"/>
  <c r="D30" i="71"/>
  <c r="F29" i="71"/>
  <c r="D29" i="71"/>
  <c r="F28" i="71"/>
  <c r="D28"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3" i="70"/>
  <c r="D32" i="70"/>
  <c r="D31" i="70"/>
  <c r="D30" i="70"/>
  <c r="D29" i="70"/>
  <c r="D28" i="70"/>
  <c r="D27" i="70"/>
  <c r="D26" i="70"/>
  <c r="D25" i="70"/>
  <c r="D24" i="70"/>
  <c r="D23" i="70"/>
  <c r="D22" i="70"/>
  <c r="D21" i="70"/>
  <c r="D20" i="70"/>
  <c r="D19" i="70"/>
  <c r="D18" i="70"/>
  <c r="D17" i="70"/>
  <c r="D16" i="70"/>
  <c r="D15" i="70"/>
  <c r="D14" i="70"/>
  <c r="D13" i="70"/>
  <c r="D12" i="70"/>
  <c r="D11" i="70"/>
  <c r="D10" i="70"/>
  <c r="D9" i="70"/>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Q8" i="11" l="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O14" i="9"/>
  <c r="M15" i="9"/>
  <c r="K16" i="11"/>
  <c r="I8" i="9"/>
  <c r="I10" i="9"/>
  <c r="Q10" i="9"/>
  <c r="I12" i="9"/>
  <c r="I13" i="9"/>
  <c r="I14" i="9"/>
  <c r="Q14" i="9"/>
  <c r="O15" i="9"/>
  <c r="O10" i="11"/>
  <c r="Q11" i="11"/>
  <c r="Q12" i="11"/>
  <c r="Q13" i="11"/>
  <c r="Q14" i="11"/>
  <c r="O15" i="11"/>
  <c r="M16" i="11"/>
  <c r="K8" i="9"/>
  <c r="K10" i="9"/>
  <c r="I11" i="9"/>
  <c r="K12" i="9"/>
  <c r="K13" i="9"/>
  <c r="K14" i="9"/>
  <c r="I15" i="9"/>
  <c r="Q15" i="9"/>
  <c r="G8" i="9"/>
  <c r="G15" i="9"/>
  <c r="G11" i="9"/>
  <c r="G10" i="9"/>
  <c r="G12" i="9"/>
  <c r="G14" i="9"/>
  <c r="G13" i="9"/>
  <c r="K9" i="11"/>
  <c r="M9" i="11"/>
  <c r="M9" i="9"/>
  <c r="K9" i="9"/>
  <c r="O9" i="9"/>
  <c r="O9"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H39" i="56"/>
  <c r="H25" i="56"/>
  <c r="H20" i="56"/>
  <c r="F23" i="24"/>
  <c r="F26" i="27"/>
  <c r="J22" i="27"/>
  <c r="F26" i="28"/>
  <c r="J22" i="28"/>
  <c r="F21" i="30"/>
  <c r="F19" i="30"/>
  <c r="J29" i="31"/>
  <c r="J19" i="31"/>
  <c r="P29" i="37"/>
  <c r="J28" i="37"/>
  <c r="L23" i="37"/>
  <c r="L9" i="37"/>
  <c r="P29" i="38"/>
  <c r="J28" i="38"/>
  <c r="L23" i="38"/>
  <c r="L9" i="38"/>
  <c r="F11" i="39"/>
  <c r="F11" i="40"/>
  <c r="C33" i="70" l="1"/>
  <c r="B33" i="70"/>
  <c r="C32" i="70"/>
  <c r="B32" i="70"/>
  <c r="C31" i="70"/>
  <c r="B31" i="70"/>
  <c r="C30" i="70"/>
  <c r="B30" i="70"/>
  <c r="C29" i="70"/>
  <c r="B29" i="70"/>
  <c r="C28" i="70"/>
  <c r="B28"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3" i="71"/>
  <c r="B33" i="71"/>
  <c r="C32" i="71"/>
  <c r="B32" i="71"/>
  <c r="C31" i="71"/>
  <c r="B31" i="71"/>
  <c r="C30" i="71"/>
  <c r="B30" i="71"/>
  <c r="C29" i="71"/>
  <c r="B29" i="71"/>
  <c r="C28" i="71"/>
  <c r="B28"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J8" i="71"/>
  <c r="H8" i="71"/>
  <c r="F8" i="71"/>
  <c r="D8" i="71"/>
  <c r="C8" i="71"/>
  <c r="B8" i="71"/>
  <c r="R31" i="72"/>
  <c r="J31" i="72"/>
  <c r="H31" i="72"/>
  <c r="F31" i="72"/>
  <c r="D31" i="72"/>
  <c r="C31" i="72"/>
  <c r="B31" i="72"/>
  <c r="R30" i="72"/>
  <c r="J30" i="72"/>
  <c r="H30" i="72"/>
  <c r="F30" i="72"/>
  <c r="D30" i="72"/>
  <c r="C30" i="72"/>
  <c r="B30" i="72"/>
  <c r="R29" i="72"/>
  <c r="J29" i="72"/>
  <c r="H29" i="72"/>
  <c r="F29" i="72"/>
  <c r="D29" i="72"/>
  <c r="C29" i="72"/>
  <c r="B29" i="72"/>
  <c r="R28" i="72"/>
  <c r="J28" i="72"/>
  <c r="H28" i="72"/>
  <c r="F28" i="72"/>
  <c r="D28" i="72"/>
  <c r="C28" i="72"/>
  <c r="B28" i="72"/>
  <c r="R27" i="72"/>
  <c r="J27" i="72"/>
  <c r="H27" i="72"/>
  <c r="F27" i="72"/>
  <c r="D27" i="72"/>
  <c r="C27" i="72"/>
  <c r="B27" i="72"/>
  <c r="R26" i="72"/>
  <c r="J26" i="72"/>
  <c r="H26" i="72"/>
  <c r="F26" i="72"/>
  <c r="D26" i="72"/>
  <c r="C26" i="72"/>
  <c r="B26"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P8" i="72"/>
  <c r="N8" i="72"/>
  <c r="L8" i="72"/>
  <c r="J8" i="72"/>
  <c r="H8" i="72"/>
  <c r="F8" i="72"/>
  <c r="D8" i="72"/>
  <c r="C8" i="72"/>
  <c r="B8" i="72"/>
  <c r="R31" i="73"/>
  <c r="L31" i="73"/>
  <c r="J31" i="73"/>
  <c r="H31" i="73"/>
  <c r="F31" i="73"/>
  <c r="D31" i="73"/>
  <c r="C31" i="73"/>
  <c r="B31" i="73"/>
  <c r="R30" i="73"/>
  <c r="L30" i="73"/>
  <c r="J30" i="73"/>
  <c r="H30" i="73"/>
  <c r="F30" i="73"/>
  <c r="D30" i="73"/>
  <c r="C30" i="73"/>
  <c r="B30" i="73"/>
  <c r="R29" i="73"/>
  <c r="P29" i="73"/>
  <c r="N29" i="73"/>
  <c r="L29" i="73"/>
  <c r="J29" i="73"/>
  <c r="H29" i="73"/>
  <c r="F29" i="73"/>
  <c r="D29" i="73"/>
  <c r="C29" i="73"/>
  <c r="B29" i="73"/>
  <c r="R28" i="73"/>
  <c r="J28" i="73"/>
  <c r="H28" i="73"/>
  <c r="F28" i="73"/>
  <c r="D28" i="73"/>
  <c r="C28" i="73"/>
  <c r="B28" i="73"/>
  <c r="R27" i="73"/>
  <c r="J27" i="73"/>
  <c r="H27" i="73"/>
  <c r="F27" i="73"/>
  <c r="D27" i="73"/>
  <c r="C27" i="73"/>
  <c r="B27" i="73"/>
  <c r="R26" i="73"/>
  <c r="J26" i="73"/>
  <c r="H26" i="73"/>
  <c r="F26" i="73"/>
  <c r="D26" i="73"/>
  <c r="C26" i="73"/>
  <c r="B26" i="73"/>
  <c r="R25" i="73"/>
  <c r="J25" i="73"/>
  <c r="H25" i="73"/>
  <c r="F25" i="73"/>
  <c r="D25" i="73"/>
  <c r="C25" i="73"/>
  <c r="B25" i="73"/>
  <c r="C24" i="73"/>
  <c r="B24" i="73"/>
  <c r="R23" i="73"/>
  <c r="J23" i="73"/>
  <c r="H23" i="73"/>
  <c r="F23" i="73"/>
  <c r="D23" i="73"/>
  <c r="C23" i="73"/>
  <c r="B23" i="73"/>
  <c r="R22" i="73"/>
  <c r="J22" i="73"/>
  <c r="H22" i="73"/>
  <c r="F22" i="73"/>
  <c r="D22" i="73"/>
  <c r="C22" i="73"/>
  <c r="B22" i="73"/>
  <c r="R21" i="73"/>
  <c r="J21" i="73"/>
  <c r="H21" i="73"/>
  <c r="F21" i="73"/>
  <c r="D21" i="73"/>
  <c r="C21" i="73"/>
  <c r="B21" i="73"/>
  <c r="R20" i="73"/>
  <c r="J20" i="73"/>
  <c r="H20" i="73"/>
  <c r="F20" i="73"/>
  <c r="D20" i="73"/>
  <c r="C20" i="73"/>
  <c r="B20" i="73"/>
  <c r="R19" i="73"/>
  <c r="J19" i="73"/>
  <c r="H19" i="73"/>
  <c r="F19" i="73"/>
  <c r="D19" i="73"/>
  <c r="C19" i="73"/>
  <c r="B19" i="73"/>
  <c r="R18" i="73"/>
  <c r="J18" i="73"/>
  <c r="H18" i="73"/>
  <c r="F18" i="73"/>
  <c r="D18" i="73"/>
  <c r="C18" i="73"/>
  <c r="B18" i="73"/>
  <c r="R17" i="73"/>
  <c r="J17" i="73"/>
  <c r="H17" i="73"/>
  <c r="F17" i="73"/>
  <c r="D17" i="73"/>
  <c r="C17" i="73"/>
  <c r="B17" i="73"/>
  <c r="R16" i="73"/>
  <c r="J16" i="73"/>
  <c r="H16" i="73"/>
  <c r="F16" i="73"/>
  <c r="D16" i="73"/>
  <c r="C16" i="73"/>
  <c r="B16" i="73"/>
  <c r="R15" i="73"/>
  <c r="J15" i="73"/>
  <c r="H15" i="73"/>
  <c r="F15" i="73"/>
  <c r="D15" i="73"/>
  <c r="C15" i="73"/>
  <c r="B15" i="73"/>
  <c r="R14" i="73"/>
  <c r="J14" i="73"/>
  <c r="H14" i="73"/>
  <c r="F14" i="73"/>
  <c r="D14" i="73"/>
  <c r="C14" i="73"/>
  <c r="B14" i="73"/>
  <c r="R13" i="73"/>
  <c r="J13" i="73"/>
  <c r="H13" i="73"/>
  <c r="F13" i="73"/>
  <c r="D13" i="73"/>
  <c r="C13" i="73"/>
  <c r="B13" i="73"/>
  <c r="R12" i="73"/>
  <c r="J12" i="73"/>
  <c r="H12" i="73"/>
  <c r="F12" i="73"/>
  <c r="D12" i="73"/>
  <c r="C12" i="73"/>
  <c r="B12" i="73"/>
  <c r="R11" i="73"/>
  <c r="J11" i="73"/>
  <c r="H11" i="73"/>
  <c r="F11" i="73"/>
  <c r="D11" i="73"/>
  <c r="C11" i="73"/>
  <c r="B11" i="73"/>
  <c r="R10" i="73"/>
  <c r="J10" i="73"/>
  <c r="H10" i="73"/>
  <c r="F10" i="73"/>
  <c r="D10" i="73"/>
  <c r="C10" i="73"/>
  <c r="B10" i="73"/>
  <c r="R9" i="73"/>
  <c r="J9" i="73"/>
  <c r="H9" i="73"/>
  <c r="F9" i="73"/>
  <c r="D9" i="73"/>
  <c r="C9" i="73"/>
  <c r="B9" i="73"/>
  <c r="R8" i="73"/>
  <c r="J8" i="73"/>
  <c r="H8" i="73"/>
  <c r="F8" i="73"/>
  <c r="D8" i="73"/>
  <c r="C8" i="73"/>
  <c r="B8" i="73"/>
  <c r="R28" i="68"/>
  <c r="P28" i="68"/>
  <c r="N28" i="68"/>
  <c r="L28" i="68"/>
  <c r="J28" i="68"/>
  <c r="H28" i="68"/>
  <c r="F28" i="68"/>
  <c r="D28" i="68"/>
  <c r="C28" i="68"/>
  <c r="B28" i="68"/>
  <c r="R27" i="68"/>
  <c r="F27" i="68"/>
  <c r="D27" i="68"/>
  <c r="C27" i="68"/>
  <c r="B27" i="68"/>
  <c r="R26" i="68"/>
  <c r="P26" i="68"/>
  <c r="N26" i="68"/>
  <c r="L26" i="68"/>
  <c r="J26" i="68"/>
  <c r="H26" i="68"/>
  <c r="F26" i="68"/>
  <c r="D26" i="68"/>
  <c r="C26" i="68"/>
  <c r="B26" i="68"/>
  <c r="R25" i="68"/>
  <c r="P25" i="68"/>
  <c r="N25" i="68"/>
  <c r="L25" i="68"/>
  <c r="J25" i="68"/>
  <c r="H25" i="68"/>
  <c r="F25" i="68"/>
  <c r="D25" i="68"/>
  <c r="C25" i="68"/>
  <c r="B25" i="68"/>
  <c r="R24" i="68"/>
  <c r="P24" i="68"/>
  <c r="N24" i="68"/>
  <c r="L24" i="68"/>
  <c r="J24" i="68"/>
  <c r="H24" i="68"/>
  <c r="F24" i="68"/>
  <c r="D24" i="68"/>
  <c r="C24" i="68"/>
  <c r="B24" i="68"/>
  <c r="R22" i="68"/>
  <c r="P22" i="68"/>
  <c r="N22" i="68"/>
  <c r="L22" i="68"/>
  <c r="J22" i="68"/>
  <c r="H22" i="68"/>
  <c r="F22" i="68"/>
  <c r="D22" i="68"/>
  <c r="C22" i="68"/>
  <c r="B22"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3" i="68"/>
  <c r="P23" i="68"/>
  <c r="N23" i="68"/>
  <c r="L23" i="68"/>
  <c r="J23" i="68"/>
  <c r="H23" i="68"/>
  <c r="F23" i="68"/>
  <c r="D23" i="68"/>
  <c r="C23" i="68"/>
  <c r="B23"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8" i="69"/>
  <c r="H28" i="69"/>
  <c r="F28" i="69"/>
  <c r="D28" i="69"/>
  <c r="C28" i="69"/>
  <c r="B28" i="69"/>
  <c r="F27" i="69"/>
  <c r="D27" i="69"/>
  <c r="C27" i="69"/>
  <c r="B27" i="69"/>
  <c r="R26" i="69"/>
  <c r="P26" i="69"/>
  <c r="N26" i="69"/>
  <c r="L26" i="69"/>
  <c r="J26" i="69"/>
  <c r="H26" i="69"/>
  <c r="F26" i="69"/>
  <c r="D26" i="69"/>
  <c r="C26" i="69"/>
  <c r="B26" i="69"/>
  <c r="R25" i="69"/>
  <c r="P25" i="69"/>
  <c r="N25" i="69"/>
  <c r="L25" i="69"/>
  <c r="J25" i="69"/>
  <c r="H25" i="69"/>
  <c r="F25" i="69"/>
  <c r="D25" i="69"/>
  <c r="C25" i="69"/>
  <c r="B25" i="69"/>
  <c r="R24" i="69"/>
  <c r="P24" i="69"/>
  <c r="N24" i="69"/>
  <c r="L24" i="69"/>
  <c r="J24" i="69"/>
  <c r="H24" i="69"/>
  <c r="F24" i="69"/>
  <c r="D24" i="69"/>
  <c r="C24" i="69"/>
  <c r="B24" i="69"/>
  <c r="R22" i="69"/>
  <c r="P22" i="69"/>
  <c r="N22" i="69"/>
  <c r="L22" i="69"/>
  <c r="J22" i="69"/>
  <c r="H22" i="69"/>
  <c r="F22" i="69"/>
  <c r="D22" i="69"/>
  <c r="C22" i="69"/>
  <c r="B22"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3" i="69"/>
  <c r="P23" i="69"/>
  <c r="N23" i="69"/>
  <c r="L23" i="69"/>
  <c r="J23" i="69"/>
  <c r="H23" i="69"/>
  <c r="F23" i="69"/>
  <c r="D23" i="69"/>
  <c r="C23" i="69"/>
  <c r="B23"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9" i="5"/>
  <c r="P49" i="5"/>
  <c r="N49" i="5"/>
  <c r="L49" i="5"/>
  <c r="J49" i="5"/>
  <c r="H49" i="5"/>
  <c r="F49" i="5"/>
  <c r="D49" i="5"/>
  <c r="C49" i="5"/>
  <c r="B49" i="5"/>
  <c r="R48" i="5"/>
  <c r="P48" i="5"/>
  <c r="N48" i="5"/>
  <c r="L48" i="5"/>
  <c r="J48" i="5"/>
  <c r="H48" i="5"/>
  <c r="F48" i="5"/>
  <c r="D48" i="5"/>
  <c r="C48" i="5"/>
  <c r="B48" i="5"/>
  <c r="R47" i="5"/>
  <c r="P47" i="5"/>
  <c r="N47" i="5"/>
  <c r="L47" i="5"/>
  <c r="J47" i="5"/>
  <c r="H47" i="5"/>
  <c r="F47" i="5"/>
  <c r="D47" i="5"/>
  <c r="C47" i="5"/>
  <c r="B47" i="5"/>
  <c r="R46" i="5"/>
  <c r="P46" i="5"/>
  <c r="N46" i="5"/>
  <c r="L46" i="5"/>
  <c r="J46" i="5"/>
  <c r="H46" i="5"/>
  <c r="F46" i="5"/>
  <c r="D46" i="5"/>
  <c r="C46" i="5"/>
  <c r="B46" i="5"/>
  <c r="R45" i="5"/>
  <c r="P45" i="5"/>
  <c r="N45" i="5"/>
  <c r="L45" i="5"/>
  <c r="J45" i="5"/>
  <c r="H45" i="5"/>
  <c r="F45" i="5"/>
  <c r="D45" i="5"/>
  <c r="C45" i="5"/>
  <c r="B45" i="5"/>
  <c r="R44" i="5"/>
  <c r="P44" i="5"/>
  <c r="N44" i="5"/>
  <c r="L44" i="5"/>
  <c r="J44" i="5"/>
  <c r="H44" i="5"/>
  <c r="F44" i="5"/>
  <c r="D44" i="5"/>
  <c r="C44" i="5"/>
  <c r="B44" i="5"/>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9" i="5"/>
  <c r="P39" i="5"/>
  <c r="N39" i="5"/>
  <c r="L39" i="5"/>
  <c r="J39" i="5"/>
  <c r="H39" i="5"/>
  <c r="F39" i="5"/>
  <c r="D39" i="5"/>
  <c r="C39" i="5"/>
  <c r="B39" i="5"/>
  <c r="R38" i="5"/>
  <c r="P38" i="5"/>
  <c r="N38" i="5"/>
  <c r="L38" i="5"/>
  <c r="J38" i="5"/>
  <c r="H38" i="5"/>
  <c r="F38" i="5"/>
  <c r="D38" i="5"/>
  <c r="C38" i="5"/>
  <c r="B38" i="5"/>
  <c r="R36" i="5"/>
  <c r="P36" i="5"/>
  <c r="N36" i="5"/>
  <c r="L36" i="5"/>
  <c r="J36" i="5"/>
  <c r="H36" i="5"/>
  <c r="F36" i="5"/>
  <c r="D36" i="5"/>
  <c r="C36" i="5"/>
  <c r="B36"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2" i="5"/>
  <c r="P32" i="5"/>
  <c r="N32" i="5"/>
  <c r="L32" i="5"/>
  <c r="J32" i="5"/>
  <c r="H32" i="5"/>
  <c r="F32" i="5"/>
  <c r="D32" i="5"/>
  <c r="C32" i="5"/>
  <c r="B32"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N27" i="5"/>
  <c r="L27" i="5"/>
  <c r="J27" i="5"/>
  <c r="H27" i="5"/>
  <c r="F27" i="5"/>
  <c r="D27" i="5"/>
  <c r="C27" i="5"/>
  <c r="B27" i="5"/>
  <c r="N26" i="5"/>
  <c r="L26" i="5"/>
  <c r="J26" i="5"/>
  <c r="H26" i="5"/>
  <c r="F26" i="5"/>
  <c r="D26" i="5"/>
  <c r="C26" i="5"/>
  <c r="B26" i="5"/>
  <c r="N25" i="5"/>
  <c r="L25" i="5"/>
  <c r="J25" i="5"/>
  <c r="H25" i="5"/>
  <c r="F25" i="5"/>
  <c r="D25" i="5"/>
  <c r="C25" i="5"/>
  <c r="B25"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L33" i="54"/>
  <c r="J33" i="54"/>
  <c r="H33" i="54"/>
  <c r="F33" i="54"/>
  <c r="D33" i="54"/>
  <c r="C33" i="54"/>
  <c r="B33" i="54"/>
  <c r="L32" i="54"/>
  <c r="J32" i="54"/>
  <c r="H32" i="54"/>
  <c r="F32" i="54"/>
  <c r="D32" i="54"/>
  <c r="C32" i="54"/>
  <c r="B32" i="54"/>
  <c r="L31" i="54"/>
  <c r="J31" i="54"/>
  <c r="H31" i="54"/>
  <c r="F31" i="54"/>
  <c r="D31" i="54"/>
  <c r="C31" i="54"/>
  <c r="B31" i="54"/>
  <c r="L30" i="54"/>
  <c r="J30" i="54"/>
  <c r="H30" i="54"/>
  <c r="F30" i="54"/>
  <c r="D30" i="54"/>
  <c r="C30" i="54"/>
  <c r="B30" i="54"/>
  <c r="L29" i="54"/>
  <c r="J29" i="54"/>
  <c r="H29" i="54"/>
  <c r="F29" i="54"/>
  <c r="D29" i="54"/>
  <c r="C29" i="54"/>
  <c r="B29" i="54"/>
  <c r="L28" i="54"/>
  <c r="J28" i="54"/>
  <c r="H28" i="54"/>
  <c r="F28" i="54"/>
  <c r="D28" i="54"/>
  <c r="C28" i="54"/>
  <c r="B28" i="54"/>
  <c r="L27" i="54"/>
  <c r="J27" i="54"/>
  <c r="H27" i="54"/>
  <c r="F27" i="54"/>
  <c r="D27" i="54"/>
  <c r="C27" i="54"/>
  <c r="B27" i="54"/>
  <c r="L26" i="54"/>
  <c r="J26" i="54"/>
  <c r="H26" i="54"/>
  <c r="F26" i="54"/>
  <c r="D26" i="54"/>
  <c r="C26" i="54"/>
  <c r="B26"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F33" i="55"/>
  <c r="D33" i="55"/>
  <c r="C33" i="55"/>
  <c r="B33" i="55"/>
  <c r="F32" i="55"/>
  <c r="D32" i="55"/>
  <c r="C32" i="55"/>
  <c r="B32" i="55"/>
  <c r="F31" i="55"/>
  <c r="D31" i="55"/>
  <c r="C31" i="55"/>
  <c r="B31" i="55"/>
  <c r="F30" i="55"/>
  <c r="D30" i="55"/>
  <c r="C30" i="55"/>
  <c r="B30" i="55"/>
  <c r="F29" i="55"/>
  <c r="D29" i="55"/>
  <c r="C29" i="55"/>
  <c r="B29" i="55"/>
  <c r="F28" i="55"/>
  <c r="D28" i="55"/>
  <c r="C28" i="55"/>
  <c r="B28"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8" i="8"/>
  <c r="C68" i="8"/>
  <c r="B68" i="8"/>
  <c r="D67" i="8"/>
  <c r="C67" i="8"/>
  <c r="B67" i="8"/>
  <c r="D66" i="8"/>
  <c r="C66" i="8"/>
  <c r="B66" i="8"/>
  <c r="D65" i="8"/>
  <c r="C65" i="8"/>
  <c r="B65" i="8"/>
  <c r="D64" i="8"/>
  <c r="C64" i="8"/>
  <c r="B64" i="8"/>
  <c r="D63" i="8"/>
  <c r="C63" i="8"/>
  <c r="B63" i="8"/>
  <c r="D62" i="8"/>
  <c r="C62" i="8"/>
  <c r="B62" i="8"/>
  <c r="D61" i="8"/>
  <c r="C61" i="8"/>
  <c r="B61" i="8"/>
  <c r="D60" i="8"/>
  <c r="C60" i="8"/>
  <c r="B60"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38" i="8"/>
  <c r="C38" i="8"/>
  <c r="B38" i="8"/>
  <c r="D36" i="8"/>
  <c r="C36" i="8"/>
  <c r="B36" i="8"/>
  <c r="D35" i="8"/>
  <c r="C35" i="8"/>
  <c r="B35"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37" i="8"/>
  <c r="C37" i="8"/>
  <c r="B37" i="8"/>
  <c r="D18" i="8"/>
  <c r="C18" i="8"/>
  <c r="B18"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6" i="7"/>
  <c r="C66" i="7"/>
  <c r="B66" i="7"/>
  <c r="D65" i="7"/>
  <c r="C65" i="7"/>
  <c r="B65" i="7"/>
  <c r="D64" i="7"/>
  <c r="C64" i="7"/>
  <c r="B64" i="7"/>
  <c r="D63" i="7"/>
  <c r="C63" i="7"/>
  <c r="B63" i="7"/>
  <c r="D62" i="7"/>
  <c r="C62" i="7"/>
  <c r="B62" i="7"/>
  <c r="D61" i="7"/>
  <c r="C61" i="7"/>
  <c r="B61" i="7"/>
  <c r="D60" i="7"/>
  <c r="C60" i="7"/>
  <c r="B60" i="7"/>
  <c r="D59" i="7"/>
  <c r="C59" i="7"/>
  <c r="B59"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38" i="7"/>
  <c r="C38" i="7"/>
  <c r="B38" i="7"/>
  <c r="D36" i="7"/>
  <c r="C36" i="7"/>
  <c r="B36" i="7"/>
  <c r="D35" i="7"/>
  <c r="C35" i="7"/>
  <c r="B35"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37" i="7"/>
  <c r="C37" i="7"/>
  <c r="B37" i="7"/>
  <c r="D18" i="7"/>
  <c r="C18" i="7"/>
  <c r="B18" i="7"/>
  <c r="D17" i="7"/>
  <c r="C17" i="7"/>
  <c r="B17" i="7"/>
  <c r="D16" i="7"/>
  <c r="C16" i="7"/>
  <c r="B16" i="7"/>
  <c r="D15" i="7"/>
  <c r="C15" i="7"/>
  <c r="B15" i="7"/>
  <c r="D14" i="7"/>
  <c r="C14" i="7"/>
  <c r="B14" i="7"/>
  <c r="D13" i="7"/>
  <c r="C13" i="7"/>
  <c r="B13" i="7"/>
  <c r="D12" i="7"/>
  <c r="C12" i="7"/>
  <c r="B12" i="7"/>
  <c r="D11" i="7"/>
  <c r="C11" i="7"/>
  <c r="B11" i="7"/>
  <c r="D10" i="7"/>
  <c r="C10" i="7"/>
  <c r="B10"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B40" i="25"/>
  <c r="B39" i="25"/>
  <c r="B38" i="25"/>
  <c r="B37" i="25"/>
  <c r="B36" i="25"/>
  <c r="B35" i="25"/>
  <c r="B34" i="25"/>
  <c r="B33" i="25"/>
  <c r="B32" i="25"/>
  <c r="B31" i="25"/>
  <c r="B30" i="25"/>
  <c r="B28" i="25"/>
  <c r="B27" i="25"/>
  <c r="B26" i="25"/>
  <c r="B25" i="25"/>
  <c r="B24" i="25"/>
  <c r="B23" i="25"/>
  <c r="B22" i="25"/>
  <c r="B21" i="25"/>
  <c r="B20" i="25"/>
  <c r="B19" i="25"/>
  <c r="B18" i="25"/>
  <c r="B17" i="25"/>
  <c r="B16" i="25"/>
  <c r="B15" i="25"/>
  <c r="B29" i="25"/>
  <c r="B14" i="25"/>
  <c r="B13" i="25"/>
  <c r="B12" i="25"/>
  <c r="B11" i="25"/>
  <c r="B10" i="25"/>
  <c r="B9"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O28" i="69" l="1"/>
  <c r="M28" i="69"/>
  <c r="O15" i="7"/>
  <c r="O17" i="7"/>
  <c r="O10" i="7"/>
  <c r="O13" i="7"/>
  <c r="O32" i="7"/>
  <c r="O12" i="7"/>
  <c r="O11" i="7"/>
  <c r="O25" i="7"/>
  <c r="O24" i="7"/>
  <c r="O45" i="7"/>
  <c r="O18" i="7"/>
  <c r="O27" i="7"/>
  <c r="O21" i="7"/>
  <c r="O44" i="7"/>
  <c r="O9" i="7"/>
  <c r="O34" i="7"/>
  <c r="O40" i="7"/>
  <c r="O51" i="7"/>
  <c r="O47" i="7"/>
  <c r="O36" i="7"/>
  <c r="O16" i="7"/>
  <c r="O31" i="7"/>
  <c r="O19" i="7"/>
  <c r="O14" i="7"/>
  <c r="O37" i="7"/>
  <c r="O43" i="7"/>
  <c r="O23" i="7"/>
  <c r="O55" i="7"/>
  <c r="O65" i="7"/>
  <c r="O50" i="7"/>
  <c r="O59" i="7"/>
  <c r="O56" i="7"/>
  <c r="O62" i="7"/>
  <c r="O38" i="7"/>
  <c r="O22" i="7"/>
  <c r="O28" i="7"/>
  <c r="O49" i="7"/>
  <c r="O61" i="7"/>
  <c r="O30" i="7"/>
  <c r="O20" i="7"/>
  <c r="O52" i="7"/>
  <c r="O66" i="7"/>
  <c r="O41" i="7"/>
  <c r="O64" i="7"/>
  <c r="O26" i="7"/>
  <c r="O57" i="7"/>
  <c r="O33" i="7"/>
  <c r="O35" i="7"/>
  <c r="O54" i="7"/>
  <c r="O63" i="7"/>
  <c r="O48" i="7"/>
  <c r="O46" i="7"/>
  <c r="O42" i="7"/>
  <c r="O58" i="7"/>
  <c r="O60" i="7"/>
  <c r="G28" i="8"/>
  <c r="G13" i="8"/>
  <c r="G41" i="8"/>
  <c r="G12" i="8"/>
  <c r="G30" i="8"/>
  <c r="G14" i="8"/>
  <c r="G20" i="8"/>
  <c r="G15" i="8"/>
  <c r="G35" i="8"/>
  <c r="G19" i="8"/>
  <c r="G27" i="8"/>
  <c r="G23" i="8"/>
  <c r="G21" i="8"/>
  <c r="G40" i="8"/>
  <c r="G42" i="8"/>
  <c r="G50" i="8"/>
  <c r="G60" i="8"/>
  <c r="G47" i="8"/>
  <c r="G59" i="8"/>
  <c r="G53" i="8"/>
  <c r="G65" i="8"/>
  <c r="G39" i="8"/>
  <c r="G18" i="8"/>
  <c r="G11" i="8"/>
  <c r="G24" i="8"/>
  <c r="G32" i="8"/>
  <c r="G46" i="8"/>
  <c r="G48" i="8"/>
  <c r="G67" i="8"/>
  <c r="G58" i="8"/>
  <c r="G66" i="8"/>
  <c r="G10" i="8"/>
  <c r="G25" i="8"/>
  <c r="G38" i="8"/>
  <c r="G33" i="8"/>
  <c r="G61" i="8"/>
  <c r="G37" i="8"/>
  <c r="G9" i="8"/>
  <c r="G29" i="8"/>
  <c r="G34" i="8"/>
  <c r="G44" i="8"/>
  <c r="G56" i="8"/>
  <c r="G68" i="8"/>
  <c r="G55" i="8"/>
  <c r="G63" i="8"/>
  <c r="G43" i="8"/>
  <c r="G57" i="8"/>
  <c r="G22" i="8"/>
  <c r="G45" i="8"/>
  <c r="G36" i="8"/>
  <c r="G52" i="8"/>
  <c r="G49" i="8"/>
  <c r="G64" i="8"/>
  <c r="G62" i="8"/>
  <c r="G31" i="8"/>
  <c r="G26" i="8"/>
  <c r="G17" i="8"/>
  <c r="G16" i="8"/>
  <c r="G51" i="8"/>
  <c r="G54" i="8"/>
  <c r="M14" i="55"/>
  <c r="M22" i="55"/>
  <c r="M33" i="55"/>
  <c r="M9" i="55"/>
  <c r="M17" i="55"/>
  <c r="M30" i="55"/>
  <c r="M19" i="55"/>
  <c r="M12" i="55"/>
  <c r="M20" i="55"/>
  <c r="M31" i="55"/>
  <c r="M15" i="55"/>
  <c r="M28" i="55"/>
  <c r="M25" i="55"/>
  <c r="M10" i="55"/>
  <c r="M18" i="55"/>
  <c r="M29" i="55"/>
  <c r="M13" i="55"/>
  <c r="M26" i="55"/>
  <c r="M23" i="55"/>
  <c r="M21" i="55"/>
  <c r="M27" i="55"/>
  <c r="M24" i="55"/>
  <c r="M11" i="55"/>
  <c r="M16" i="55"/>
  <c r="M32" i="55"/>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6" i="26"/>
  <c r="E18" i="26"/>
  <c r="E20" i="26"/>
  <c r="E22" i="26"/>
  <c r="E39" i="26"/>
  <c r="E27" i="26"/>
  <c r="E33" i="26"/>
  <c r="E10" i="26"/>
  <c r="E14" i="26"/>
  <c r="E29" i="26"/>
  <c r="E34" i="26"/>
  <c r="E40" i="26"/>
  <c r="E28" i="26"/>
  <c r="E35" i="26"/>
  <c r="E11" i="26"/>
  <c r="E15" i="26"/>
  <c r="E17" i="26"/>
  <c r="E19" i="26"/>
  <c r="E21" i="26"/>
  <c r="E36" i="26"/>
  <c r="E41" i="26"/>
  <c r="E23" i="26"/>
  <c r="E24" i="26"/>
  <c r="E30" i="26"/>
  <c r="E12" i="26"/>
  <c r="E37" i="26"/>
  <c r="E38" i="26"/>
  <c r="E9" i="26"/>
  <c r="E13" i="26"/>
  <c r="E26" i="26"/>
  <c r="E25" i="26"/>
  <c r="E31" i="26"/>
  <c r="E32" i="26"/>
  <c r="M27" i="26"/>
  <c r="M32" i="26"/>
  <c r="M10" i="26"/>
  <c r="M26" i="26"/>
  <c r="M33" i="26"/>
  <c r="M41" i="26"/>
  <c r="M38" i="26"/>
  <c r="M14" i="26"/>
  <c r="M16" i="26"/>
  <c r="M18" i="26"/>
  <c r="M20" i="26"/>
  <c r="M23" i="26"/>
  <c r="M11" i="26"/>
  <c r="M22" i="26"/>
  <c r="M28" i="26"/>
  <c r="M34" i="26"/>
  <c r="M39" i="26"/>
  <c r="M24" i="26"/>
  <c r="M30" i="26"/>
  <c r="M12" i="26"/>
  <c r="M29" i="26"/>
  <c r="M36" i="26"/>
  <c r="M35" i="26"/>
  <c r="M40" i="26"/>
  <c r="M15" i="26"/>
  <c r="M17" i="26"/>
  <c r="M9" i="26"/>
  <c r="M25" i="26"/>
  <c r="M19" i="26"/>
  <c r="M13" i="26"/>
  <c r="M31" i="26"/>
  <c r="M21" i="26"/>
  <c r="M37" i="26"/>
  <c r="K16" i="25"/>
  <c r="K38" i="25"/>
  <c r="K10" i="25"/>
  <c r="K14" i="25"/>
  <c r="K17" i="25"/>
  <c r="K25" i="25"/>
  <c r="K11" i="25"/>
  <c r="K15" i="25"/>
  <c r="K19" i="25"/>
  <c r="K23" i="25"/>
  <c r="K27" i="25"/>
  <c r="K31" i="25"/>
  <c r="K39" i="25"/>
  <c r="K36" i="25"/>
  <c r="K33" i="25"/>
  <c r="K35" i="25"/>
  <c r="K13" i="25"/>
  <c r="K37" i="25"/>
  <c r="K12" i="25"/>
  <c r="K20" i="25"/>
  <c r="K24" i="25"/>
  <c r="K29" i="25"/>
  <c r="K22" i="25"/>
  <c r="K9" i="25"/>
  <c r="K21" i="25"/>
  <c r="K40" i="25"/>
  <c r="K26" i="25"/>
  <c r="K28" i="25"/>
  <c r="K30" i="25"/>
  <c r="K32" i="25"/>
  <c r="K34" i="25"/>
  <c r="K18" i="25"/>
  <c r="K8" i="25"/>
  <c r="S21" i="25"/>
  <c r="S26" i="25"/>
  <c r="S30" i="25"/>
  <c r="S34" i="25"/>
  <c r="S33" i="25"/>
  <c r="S18" i="25"/>
  <c r="S28" i="25"/>
  <c r="S32" i="25"/>
  <c r="S16" i="25"/>
  <c r="S9" i="25"/>
  <c r="S17" i="25"/>
  <c r="S38" i="25"/>
  <c r="S29" i="25"/>
  <c r="S14" i="25"/>
  <c r="S8" i="25"/>
  <c r="S36" i="25"/>
  <c r="S25" i="25"/>
  <c r="S35" i="25"/>
  <c r="S37" i="25"/>
  <c r="S11" i="25"/>
  <c r="S15" i="25"/>
  <c r="S19" i="25"/>
  <c r="S23" i="25"/>
  <c r="S27" i="25"/>
  <c r="S31" i="25"/>
  <c r="S39" i="25"/>
  <c r="S12" i="25"/>
  <c r="S24" i="25"/>
  <c r="S13" i="25"/>
  <c r="S22" i="25"/>
  <c r="S10" i="25"/>
  <c r="S40" i="25"/>
  <c r="S20" i="25"/>
  <c r="I20" i="7"/>
  <c r="I16" i="7"/>
  <c r="I44" i="7"/>
  <c r="I18" i="7"/>
  <c r="I11" i="7"/>
  <c r="I15" i="7"/>
  <c r="I14" i="7"/>
  <c r="I39" i="7"/>
  <c r="I64" i="7"/>
  <c r="I50" i="7"/>
  <c r="I29" i="7"/>
  <c r="I34" i="7"/>
  <c r="I12" i="7"/>
  <c r="I26" i="7"/>
  <c r="I31" i="7"/>
  <c r="I58" i="7"/>
  <c r="I41" i="7"/>
  <c r="I25" i="7"/>
  <c r="I35" i="7"/>
  <c r="I27" i="7"/>
  <c r="I21" i="7"/>
  <c r="I28" i="7"/>
  <c r="I49" i="7"/>
  <c r="I36" i="7"/>
  <c r="I56" i="7"/>
  <c r="I22" i="7"/>
  <c r="I13" i="7"/>
  <c r="I10" i="7"/>
  <c r="I52" i="7"/>
  <c r="I48" i="7"/>
  <c r="I9" i="7"/>
  <c r="I55" i="7"/>
  <c r="I46" i="7"/>
  <c r="I43" i="7"/>
  <c r="I23" i="7"/>
  <c r="I30" i="7"/>
  <c r="I54" i="7"/>
  <c r="I66" i="7"/>
  <c r="I37" i="7"/>
  <c r="I24" i="7"/>
  <c r="I45" i="7"/>
  <c r="I57" i="7"/>
  <c r="I60" i="7"/>
  <c r="I59" i="7"/>
  <c r="I42" i="7"/>
  <c r="I33" i="7"/>
  <c r="I19" i="7"/>
  <c r="I47" i="7"/>
  <c r="I38" i="7"/>
  <c r="I62" i="7"/>
  <c r="I40" i="7"/>
  <c r="I65" i="7"/>
  <c r="I61" i="7"/>
  <c r="I17" i="7"/>
  <c r="I32" i="7"/>
  <c r="I53" i="7"/>
  <c r="I51" i="7"/>
  <c r="I63" i="7"/>
  <c r="Q48" i="7"/>
  <c r="Q12" i="7"/>
  <c r="Q20" i="7"/>
  <c r="Q16" i="7"/>
  <c r="Q18" i="7"/>
  <c r="Q11" i="7"/>
  <c r="Q15" i="7"/>
  <c r="Q30" i="7"/>
  <c r="Q54" i="7"/>
  <c r="Q52" i="7"/>
  <c r="Q38" i="7"/>
  <c r="Q9" i="7"/>
  <c r="Q19" i="7"/>
  <c r="Q46" i="7"/>
  <c r="Q10" i="7"/>
  <c r="Q44" i="7"/>
  <c r="Q17" i="7"/>
  <c r="Q33" i="7"/>
  <c r="Q26" i="7"/>
  <c r="Q35" i="7"/>
  <c r="Q28" i="7"/>
  <c r="Q64" i="7"/>
  <c r="Q47" i="7"/>
  <c r="Q22" i="7"/>
  <c r="Q60" i="7"/>
  <c r="Q66" i="7"/>
  <c r="Q59" i="7"/>
  <c r="Q63" i="7"/>
  <c r="Q37" i="7"/>
  <c r="Q25" i="7"/>
  <c r="Q41" i="7"/>
  <c r="Q32" i="7"/>
  <c r="Q40" i="7"/>
  <c r="Q42" i="7"/>
  <c r="Q65" i="7"/>
  <c r="Q31" i="7"/>
  <c r="Q21" i="7"/>
  <c r="Q34" i="7"/>
  <c r="Q36" i="7"/>
  <c r="Q43" i="7"/>
  <c r="Q45" i="7"/>
  <c r="Q23" i="7"/>
  <c r="I13" i="8"/>
  <c r="I21" i="8"/>
  <c r="I15" i="8"/>
  <c r="I29" i="8"/>
  <c r="I11" i="8"/>
  <c r="I31" i="8"/>
  <c r="I40" i="8"/>
  <c r="I27" i="8"/>
  <c r="I9" i="8"/>
  <c r="I18" i="8"/>
  <c r="I37" i="8"/>
  <c r="I45" i="8"/>
  <c r="I57" i="8"/>
  <c r="I56" i="8"/>
  <c r="I64" i="8"/>
  <c r="I55" i="8"/>
  <c r="I38" i="8"/>
  <c r="I16" i="8"/>
  <c r="I46" i="8"/>
  <c r="I20" i="8"/>
  <c r="I23" i="8"/>
  <c r="I28" i="8"/>
  <c r="I34" i="8"/>
  <c r="I39" i="8"/>
  <c r="I12" i="8"/>
  <c r="I14" i="8"/>
  <c r="I17" i="8"/>
  <c r="I41" i="8"/>
  <c r="I43" i="8"/>
  <c r="I53" i="8"/>
  <c r="I65" i="8"/>
  <c r="I52" i="8"/>
  <c r="I63" i="8"/>
  <c r="I32" i="8"/>
  <c r="I19" i="8"/>
  <c r="I24" i="8"/>
  <c r="I10" i="8"/>
  <c r="I22" i="8"/>
  <c r="I33" i="8"/>
  <c r="I51" i="8"/>
  <c r="I61" i="8"/>
  <c r="I48" i="8"/>
  <c r="I60" i="8"/>
  <c r="I44" i="8"/>
  <c r="I26" i="8"/>
  <c r="I42" i="8"/>
  <c r="I30" i="8"/>
  <c r="I59" i="8"/>
  <c r="I67" i="8"/>
  <c r="I36" i="8"/>
  <c r="I49" i="8"/>
  <c r="I50" i="8"/>
  <c r="I62" i="8"/>
  <c r="I54" i="8"/>
  <c r="I68" i="8"/>
  <c r="I58" i="8"/>
  <c r="I66" i="8"/>
  <c r="I25" i="8"/>
  <c r="I35" i="8"/>
  <c r="I47" i="8"/>
  <c r="Q19" i="8"/>
  <c r="Q17" i="8"/>
  <c r="Q9" i="8"/>
  <c r="Q11" i="8"/>
  <c r="Q25" i="8"/>
  <c r="Q22" i="8"/>
  <c r="Q36" i="8"/>
  <c r="Q33" i="8"/>
  <c r="Q43" i="8"/>
  <c r="Q10" i="8"/>
  <c r="Q18" i="8"/>
  <c r="Q35" i="8"/>
  <c r="Q41" i="8"/>
  <c r="Q47" i="8"/>
  <c r="Q44" i="8"/>
  <c r="Q68" i="8"/>
  <c r="Q67" i="8"/>
  <c r="Q15" i="8"/>
  <c r="Q23" i="8"/>
  <c r="Q28" i="8"/>
  <c r="Q46" i="8"/>
  <c r="Q42" i="8"/>
  <c r="Q21" i="8"/>
  <c r="Q45" i="8"/>
  <c r="Q64" i="8"/>
  <c r="Q55" i="8"/>
  <c r="Q66" i="8"/>
  <c r="Q32" i="8"/>
  <c r="Q34" i="8"/>
  <c r="Q16" i="8"/>
  <c r="Q40" i="8"/>
  <c r="Q26" i="8"/>
  <c r="Q38" i="8"/>
  <c r="Q37" i="8"/>
  <c r="Q53" i="8"/>
  <c r="Q65" i="8"/>
  <c r="Q52" i="8"/>
  <c r="Q20" i="8"/>
  <c r="Q61" i="8"/>
  <c r="Q12" i="8"/>
  <c r="Q48" i="8"/>
  <c r="Q62" i="8"/>
  <c r="Q30" i="8"/>
  <c r="Q31" i="8"/>
  <c r="O30" i="55"/>
  <c r="O14" i="55"/>
  <c r="O22" i="55"/>
  <c r="O11" i="55"/>
  <c r="O19" i="55"/>
  <c r="O27" i="55"/>
  <c r="O28" i="55"/>
  <c r="O12" i="55"/>
  <c r="O20" i="55"/>
  <c r="O9" i="55"/>
  <c r="O17" i="55"/>
  <c r="O25" i="55"/>
  <c r="O33" i="55"/>
  <c r="O26" i="55"/>
  <c r="O10" i="55"/>
  <c r="O18" i="55"/>
  <c r="O15" i="55"/>
  <c r="O23" i="55"/>
  <c r="O31" i="55"/>
  <c r="O24" i="55"/>
  <c r="O13" i="55"/>
  <c r="O32" i="55"/>
  <c r="O16" i="55"/>
  <c r="O21" i="55"/>
  <c r="O29" i="55"/>
  <c r="S28" i="54"/>
  <c r="S33" i="54"/>
  <c r="S30" i="54"/>
  <c r="S29" i="54"/>
  <c r="S31" i="54"/>
  <c r="S26" i="54"/>
  <c r="S25" i="54"/>
  <c r="S32" i="54"/>
  <c r="S27" i="54"/>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8" i="69"/>
  <c r="K12" i="26"/>
  <c r="K10" i="26"/>
  <c r="K9" i="26"/>
  <c r="K13" i="26"/>
  <c r="K14" i="26"/>
  <c r="K16" i="26"/>
  <c r="K18" i="26"/>
  <c r="K20" i="26"/>
  <c r="K19" i="26"/>
  <c r="K11" i="26"/>
  <c r="K22" i="26"/>
  <c r="K24" i="26"/>
  <c r="K26" i="26"/>
  <c r="K28" i="26"/>
  <c r="K30" i="26"/>
  <c r="K32" i="26"/>
  <c r="K34" i="26"/>
  <c r="K36" i="26"/>
  <c r="K38" i="26"/>
  <c r="K40" i="26"/>
  <c r="K15" i="26"/>
  <c r="K23" i="26"/>
  <c r="K31" i="26"/>
  <c r="K39" i="26"/>
  <c r="K25" i="26"/>
  <c r="K33" i="26"/>
  <c r="K41" i="26"/>
  <c r="K27" i="26"/>
  <c r="K35" i="26"/>
  <c r="K37" i="26"/>
  <c r="K29" i="26"/>
  <c r="K21" i="26"/>
  <c r="K17" i="26"/>
  <c r="I23" i="25"/>
  <c r="I14" i="25"/>
  <c r="I33" i="25"/>
  <c r="I17" i="25"/>
  <c r="I31" i="25"/>
  <c r="I20" i="25"/>
  <c r="I11" i="25"/>
  <c r="I19" i="25"/>
  <c r="I26" i="25"/>
  <c r="I30" i="25"/>
  <c r="I34" i="25"/>
  <c r="I28" i="25"/>
  <c r="I32" i="25"/>
  <c r="I29" i="25"/>
  <c r="I13" i="25"/>
  <c r="I27" i="25"/>
  <c r="I38" i="25"/>
  <c r="I10" i="25"/>
  <c r="I18" i="25"/>
  <c r="I40" i="25"/>
  <c r="I25" i="25"/>
  <c r="I9" i="25"/>
  <c r="I39" i="25"/>
  <c r="I16" i="25"/>
  <c r="I24" i="25"/>
  <c r="I36" i="25"/>
  <c r="I35" i="25"/>
  <c r="I15" i="25"/>
  <c r="I21" i="25"/>
  <c r="I37" i="25"/>
  <c r="I22" i="25"/>
  <c r="I8" i="25"/>
  <c r="I12" i="25"/>
  <c r="S17" i="7"/>
  <c r="S13" i="7"/>
  <c r="S19" i="7"/>
  <c r="S12" i="7"/>
  <c r="S15" i="7"/>
  <c r="S11" i="7"/>
  <c r="S47" i="7"/>
  <c r="S24" i="7"/>
  <c r="S27" i="7"/>
  <c r="S59" i="7"/>
  <c r="S53" i="7"/>
  <c r="S26" i="7"/>
  <c r="S63" i="7"/>
  <c r="S20" i="7"/>
  <c r="S29" i="7"/>
  <c r="S36" i="7"/>
  <c r="S23" i="7"/>
  <c r="S55" i="7"/>
  <c r="S38" i="7"/>
  <c r="S22" i="7"/>
  <c r="S49" i="7"/>
  <c r="S18" i="7"/>
  <c r="S25" i="7"/>
  <c r="S41" i="7"/>
  <c r="S10" i="7"/>
  <c r="S14" i="7"/>
  <c r="S9" i="7"/>
  <c r="S45" i="7"/>
  <c r="S32" i="7"/>
  <c r="S28" i="7"/>
  <c r="S43" i="7"/>
  <c r="S35" i="7"/>
  <c r="S37" i="7"/>
  <c r="S62" i="7"/>
  <c r="S58" i="7"/>
  <c r="S46" i="7"/>
  <c r="S42" i="7"/>
  <c r="S65" i="7"/>
  <c r="S48" i="7"/>
  <c r="S34" i="7"/>
  <c r="S16" i="7"/>
  <c r="S30" i="7"/>
  <c r="S39" i="7"/>
  <c r="S50" i="7"/>
  <c r="S51" i="7"/>
  <c r="S44" i="7"/>
  <c r="S54" i="7"/>
  <c r="S64" i="7"/>
  <c r="S31" i="7"/>
  <c r="S56" i="7"/>
  <c r="S61" i="7"/>
  <c r="S57" i="7"/>
  <c r="S40" i="7"/>
  <c r="S21" i="7"/>
  <c r="S52" i="7"/>
  <c r="S60" i="7"/>
  <c r="S33" i="7"/>
  <c r="S66" i="7"/>
  <c r="K32" i="8"/>
  <c r="K12" i="8"/>
  <c r="K22" i="8"/>
  <c r="K30" i="8"/>
  <c r="K14" i="8"/>
  <c r="K16" i="8"/>
  <c r="K24" i="8"/>
  <c r="K13" i="8"/>
  <c r="K51" i="8"/>
  <c r="K27" i="8"/>
  <c r="K28" i="8"/>
  <c r="K63" i="8"/>
  <c r="K41" i="8"/>
  <c r="K17" i="8"/>
  <c r="K47" i="8"/>
  <c r="K23" i="8"/>
  <c r="K36" i="8"/>
  <c r="K50" i="8"/>
  <c r="K62" i="8"/>
  <c r="K49" i="8"/>
  <c r="K60" i="8"/>
  <c r="K19" i="8"/>
  <c r="K59" i="8"/>
  <c r="K39" i="8"/>
  <c r="K35" i="8"/>
  <c r="K67" i="8"/>
  <c r="K26" i="8"/>
  <c r="K37" i="8"/>
  <c r="K43" i="8"/>
  <c r="K38" i="8"/>
  <c r="K48" i="8"/>
  <c r="K58" i="8"/>
  <c r="K45" i="8"/>
  <c r="K57" i="8"/>
  <c r="K68" i="8"/>
  <c r="K25" i="8"/>
  <c r="K55" i="8"/>
  <c r="K31" i="8"/>
  <c r="K21" i="8"/>
  <c r="K29" i="8"/>
  <c r="K11" i="8"/>
  <c r="K15" i="8"/>
  <c r="K33" i="8"/>
  <c r="K42" i="8"/>
  <c r="K44" i="8"/>
  <c r="K46" i="8"/>
  <c r="K65" i="8"/>
  <c r="K56" i="8"/>
  <c r="K64" i="8"/>
  <c r="K34" i="8"/>
  <c r="K53" i="8"/>
  <c r="K10" i="8"/>
  <c r="K52" i="8"/>
  <c r="K54" i="8"/>
  <c r="K18" i="8"/>
  <c r="K20" i="8"/>
  <c r="K9" i="8"/>
  <c r="K40" i="8"/>
  <c r="K66" i="8"/>
  <c r="K61" i="8"/>
  <c r="S14" i="8"/>
  <c r="S26" i="8"/>
  <c r="S28" i="8"/>
  <c r="S12" i="8"/>
  <c r="S20" i="8"/>
  <c r="S18" i="8"/>
  <c r="S59" i="8"/>
  <c r="S21" i="8"/>
  <c r="S67" i="8"/>
  <c r="S37" i="8"/>
  <c r="S34" i="8"/>
  <c r="S55" i="8"/>
  <c r="S11" i="8"/>
  <c r="S13" i="8"/>
  <c r="S27" i="8"/>
  <c r="S30" i="8"/>
  <c r="S41" i="8"/>
  <c r="S54" i="8"/>
  <c r="S66" i="8"/>
  <c r="S53" i="8"/>
  <c r="S61" i="8"/>
  <c r="S10" i="8"/>
  <c r="S23" i="8"/>
  <c r="S63" i="8"/>
  <c r="S43" i="8"/>
  <c r="S24" i="8"/>
  <c r="S9" i="8"/>
  <c r="S32" i="8"/>
  <c r="S42" i="8"/>
  <c r="S50" i="8"/>
  <c r="S62" i="8"/>
  <c r="S49" i="8"/>
  <c r="S52" i="8"/>
  <c r="S60" i="8"/>
  <c r="S16" i="8"/>
  <c r="S15" i="8"/>
  <c r="S47" i="8"/>
  <c r="S35" i="8"/>
  <c r="S39" i="8"/>
  <c r="S51" i="8"/>
  <c r="S19" i="8"/>
  <c r="S48" i="8"/>
  <c r="S58" i="8"/>
  <c r="S45" i="8"/>
  <c r="S57" i="8"/>
  <c r="S38" i="8"/>
  <c r="S65" i="8"/>
  <c r="S29" i="8"/>
  <c r="S56" i="8"/>
  <c r="S25" i="8"/>
  <c r="S22" i="8"/>
  <c r="S33" i="8"/>
  <c r="S68" i="8"/>
  <c r="S40" i="8"/>
  <c r="S36" i="8"/>
  <c r="S31" i="8"/>
  <c r="S44" i="8"/>
  <c r="S46" i="8"/>
  <c r="S64" i="8"/>
  <c r="S17" i="8"/>
  <c r="I9" i="55"/>
  <c r="I17" i="55"/>
  <c r="I25" i="55"/>
  <c r="I28" i="55"/>
  <c r="I12" i="55"/>
  <c r="I33" i="55"/>
  <c r="I22" i="55"/>
  <c r="I15" i="55"/>
  <c r="I23" i="55"/>
  <c r="I26" i="55"/>
  <c r="I10" i="55"/>
  <c r="I31" i="55"/>
  <c r="I20" i="55"/>
  <c r="I13" i="55"/>
  <c r="I21" i="55"/>
  <c r="I32" i="55"/>
  <c r="I16" i="55"/>
  <c r="I29" i="55"/>
  <c r="I18" i="55"/>
  <c r="I19" i="55"/>
  <c r="I11" i="55"/>
  <c r="I27" i="55"/>
  <c r="I24" i="55"/>
  <c r="I30" i="55"/>
  <c r="I14" i="55"/>
  <c r="Q11" i="55"/>
  <c r="Q19" i="55"/>
  <c r="Q30" i="55"/>
  <c r="Q14" i="55"/>
  <c r="Q27" i="55"/>
  <c r="Q24" i="55"/>
  <c r="Q9" i="55"/>
  <c r="Q17" i="55"/>
  <c r="Q28" i="55"/>
  <c r="Q12" i="55"/>
  <c r="Q33" i="55"/>
  <c r="Q22" i="55"/>
  <c r="Q15" i="55"/>
  <c r="Q23" i="55"/>
  <c r="Q26" i="55"/>
  <c r="Q10" i="55"/>
  <c r="Q31" i="55"/>
  <c r="Q20" i="55"/>
  <c r="Q16" i="55"/>
  <c r="Q21" i="55"/>
  <c r="Q13" i="55"/>
  <c r="Q29" i="55"/>
  <c r="Q32" i="55"/>
  <c r="Q18"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8" i="69"/>
  <c r="S27" i="69"/>
  <c r="S12" i="26"/>
  <c r="S15" i="26"/>
  <c r="S17" i="26"/>
  <c r="S9" i="26"/>
  <c r="S10" i="26"/>
  <c r="S13" i="26"/>
  <c r="S14" i="26"/>
  <c r="S16" i="26"/>
  <c r="S18" i="26"/>
  <c r="S21" i="26"/>
  <c r="S23" i="26"/>
  <c r="S25" i="26"/>
  <c r="S27" i="26"/>
  <c r="S29" i="26"/>
  <c r="S31" i="26"/>
  <c r="S33" i="26"/>
  <c r="S35" i="26"/>
  <c r="S37" i="26"/>
  <c r="S39" i="26"/>
  <c r="S41" i="26"/>
  <c r="S19" i="26"/>
  <c r="S20" i="26"/>
  <c r="S22" i="26"/>
  <c r="S24" i="26"/>
  <c r="S26" i="26"/>
  <c r="S28" i="26"/>
  <c r="S30" i="26"/>
  <c r="S32" i="26"/>
  <c r="S34" i="26"/>
  <c r="S36" i="26"/>
  <c r="S38" i="26"/>
  <c r="S40" i="26"/>
  <c r="S11" i="26"/>
  <c r="Q23" i="25"/>
  <c r="Q34" i="25"/>
  <c r="Q17" i="25"/>
  <c r="Q39" i="25"/>
  <c r="Q12" i="25"/>
  <c r="Q14" i="25"/>
  <c r="Q19" i="25"/>
  <c r="Q33" i="25"/>
  <c r="Q13" i="25"/>
  <c r="Q35" i="25"/>
  <c r="Q20" i="25"/>
  <c r="Q26" i="25"/>
  <c r="Q30" i="25"/>
  <c r="Q15" i="25"/>
  <c r="Q28" i="25"/>
  <c r="Q32" i="25"/>
  <c r="Q25" i="25"/>
  <c r="Q8" i="25"/>
  <c r="Q16" i="25"/>
  <c r="Q40" i="25"/>
  <c r="Q21" i="25"/>
  <c r="Q18" i="25"/>
  <c r="Q11" i="25"/>
  <c r="Q31" i="25"/>
  <c r="Q24" i="25"/>
  <c r="Q10" i="25"/>
  <c r="G13" i="7"/>
  <c r="G36" i="7"/>
  <c r="G12" i="7"/>
  <c r="G11" i="7"/>
  <c r="G16" i="7"/>
  <c r="G19" i="7"/>
  <c r="G14" i="7"/>
  <c r="G21" i="7"/>
  <c r="G15" i="7"/>
  <c r="G10" i="7"/>
  <c r="G34" i="7"/>
  <c r="G40" i="7"/>
  <c r="G30" i="7"/>
  <c r="G47" i="7"/>
  <c r="G35" i="7"/>
  <c r="G65" i="7"/>
  <c r="G26" i="7"/>
  <c r="G42" i="7"/>
  <c r="G20" i="7"/>
  <c r="G23" i="7"/>
  <c r="G43" i="7"/>
  <c r="G29" i="7"/>
  <c r="G63" i="7"/>
  <c r="G28" i="7"/>
  <c r="G49" i="7"/>
  <c r="G18" i="7"/>
  <c r="G59" i="7"/>
  <c r="G46" i="7"/>
  <c r="G52" i="7"/>
  <c r="G58" i="7"/>
  <c r="G51" i="7"/>
  <c r="G38" i="7"/>
  <c r="G24" i="7"/>
  <c r="G45" i="7"/>
  <c r="G57" i="7"/>
  <c r="G61" i="7"/>
  <c r="G37" i="7"/>
  <c r="G56" i="7"/>
  <c r="G39" i="7"/>
  <c r="G54" i="7"/>
  <c r="G64" i="7"/>
  <c r="G60" i="7"/>
  <c r="G25" i="7"/>
  <c r="G32" i="7"/>
  <c r="G55" i="7"/>
  <c r="G22" i="7"/>
  <c r="G41" i="7"/>
  <c r="G53" i="7"/>
  <c r="G62" i="7"/>
  <c r="G31" i="7"/>
  <c r="G50" i="7"/>
  <c r="G9" i="7"/>
  <c r="G27" i="7"/>
  <c r="G44" i="7"/>
  <c r="G17" i="7"/>
  <c r="G48" i="7"/>
  <c r="G66" i="7"/>
  <c r="G33" i="7"/>
  <c r="O18" i="8"/>
  <c r="O16" i="8"/>
  <c r="O13" i="8"/>
  <c r="O26" i="8"/>
  <c r="O12" i="8"/>
  <c r="O30" i="8"/>
  <c r="O45" i="8"/>
  <c r="O10" i="8"/>
  <c r="O14" i="8"/>
  <c r="O57" i="8"/>
  <c r="O35" i="8"/>
  <c r="O37" i="8"/>
  <c r="O9" i="8"/>
  <c r="O25" i="8"/>
  <c r="O44" i="8"/>
  <c r="O52" i="8"/>
  <c r="O64" i="8"/>
  <c r="O51" i="8"/>
  <c r="O62" i="8"/>
  <c r="O22" i="8"/>
  <c r="O32" i="8"/>
  <c r="O53" i="8"/>
  <c r="O41" i="8"/>
  <c r="O15" i="8"/>
  <c r="O49" i="8"/>
  <c r="O28" i="8"/>
  <c r="O36" i="8"/>
  <c r="O50" i="8"/>
  <c r="O60" i="8"/>
  <c r="O47" i="8"/>
  <c r="O59" i="8"/>
  <c r="O24" i="8"/>
  <c r="O61" i="8"/>
  <c r="O65" i="8"/>
  <c r="O33" i="8"/>
  <c r="O23" i="8"/>
  <c r="O34" i="8"/>
  <c r="O19" i="8"/>
  <c r="O27" i="8"/>
  <c r="O17" i="8"/>
  <c r="O38" i="8"/>
  <c r="O46" i="8"/>
  <c r="O48" i="8"/>
  <c r="O67" i="8"/>
  <c r="O58" i="8"/>
  <c r="O43" i="8"/>
  <c r="O11" i="8"/>
  <c r="O20" i="8"/>
  <c r="O55" i="8"/>
  <c r="O21" i="8"/>
  <c r="O31" i="8"/>
  <c r="O40" i="8"/>
  <c r="O63" i="8"/>
  <c r="O42" i="8"/>
  <c r="O56" i="8"/>
  <c r="O68" i="8"/>
  <c r="O66" i="8"/>
  <c r="Q29" i="54"/>
  <c r="Q28" i="54"/>
  <c r="Q30" i="54"/>
  <c r="Q31" i="54"/>
  <c r="Q26" i="54"/>
  <c r="Q33" i="54"/>
  <c r="Q32" i="54"/>
  <c r="Q27" i="54"/>
  <c r="G12" i="26"/>
  <c r="G10" i="26"/>
  <c r="G13" i="26"/>
  <c r="G15" i="26"/>
  <c r="G17" i="26"/>
  <c r="G19" i="26"/>
  <c r="G34" i="26"/>
  <c r="G36" i="26"/>
  <c r="G22" i="26"/>
  <c r="G11" i="26"/>
  <c r="G9" i="26"/>
  <c r="G39" i="26"/>
  <c r="G41" i="26"/>
  <c r="G23" i="26"/>
  <c r="G25" i="26"/>
  <c r="G27" i="26"/>
  <c r="G29" i="26"/>
  <c r="G31" i="26"/>
  <c r="G33" i="26"/>
  <c r="G18" i="26"/>
  <c r="G37" i="26"/>
  <c r="G14" i="26"/>
  <c r="G20" i="26"/>
  <c r="G38" i="26"/>
  <c r="G24" i="26"/>
  <c r="G28" i="26"/>
  <c r="G32" i="26"/>
  <c r="G35" i="26"/>
  <c r="G21" i="26"/>
  <c r="G16" i="26"/>
  <c r="G26" i="26"/>
  <c r="G40" i="26"/>
  <c r="G30" i="26"/>
  <c r="O12" i="26"/>
  <c r="O10" i="26"/>
  <c r="O11" i="26"/>
  <c r="O14" i="26"/>
  <c r="O16" i="26"/>
  <c r="O18" i="26"/>
  <c r="O20" i="26"/>
  <c r="O38" i="26"/>
  <c r="O40" i="26"/>
  <c r="O24" i="26"/>
  <c r="O26" i="26"/>
  <c r="O28" i="26"/>
  <c r="O30" i="26"/>
  <c r="O32" i="26"/>
  <c r="O13" i="26"/>
  <c r="O15" i="26"/>
  <c r="O17" i="26"/>
  <c r="O19" i="26"/>
  <c r="O34" i="26"/>
  <c r="O36" i="26"/>
  <c r="O41" i="26"/>
  <c r="O23" i="26"/>
  <c r="O27" i="26"/>
  <c r="O31" i="26"/>
  <c r="O9" i="26"/>
  <c r="O39" i="26"/>
  <c r="O25" i="26"/>
  <c r="O29" i="26"/>
  <c r="O33" i="26"/>
  <c r="O35" i="26"/>
  <c r="O21" i="26"/>
  <c r="E10" i="25"/>
  <c r="E36" i="25"/>
  <c r="E21" i="25"/>
  <c r="E8" i="25"/>
  <c r="E35" i="25"/>
  <c r="E11" i="25"/>
  <c r="E19" i="25"/>
  <c r="E23" i="25"/>
  <c r="E38" i="25"/>
  <c r="E14" i="25"/>
  <c r="E33" i="25"/>
  <c r="E17" i="25"/>
  <c r="E31" i="25"/>
  <c r="E12" i="25"/>
  <c r="E20" i="25"/>
  <c r="E24" i="25"/>
  <c r="E18" i="25"/>
  <c r="E29" i="25"/>
  <c r="E13" i="25"/>
  <c r="E27" i="25"/>
  <c r="E15" i="25"/>
  <c r="E37" i="25"/>
  <c r="E40" i="25"/>
  <c r="E28" i="25"/>
  <c r="E25" i="25"/>
  <c r="E16" i="25"/>
  <c r="E26" i="25"/>
  <c r="E32" i="25"/>
  <c r="E9" i="25"/>
  <c r="E30" i="25"/>
  <c r="E22" i="25"/>
  <c r="E39" i="25"/>
  <c r="E34" i="25"/>
  <c r="M11" i="25"/>
  <c r="M14" i="25"/>
  <c r="M28" i="25"/>
  <c r="M32" i="25"/>
  <c r="M40" i="25"/>
  <c r="M21" i="25"/>
  <c r="M8" i="25"/>
  <c r="M35" i="25"/>
  <c r="M16" i="25"/>
  <c r="M26" i="25"/>
  <c r="M30" i="25"/>
  <c r="M34" i="25"/>
  <c r="M22" i="25"/>
  <c r="M36" i="25"/>
  <c r="M33" i="25"/>
  <c r="M17" i="25"/>
  <c r="M31" i="25"/>
  <c r="M38" i="25"/>
  <c r="M23" i="25"/>
  <c r="M29" i="25"/>
  <c r="M13" i="25"/>
  <c r="M27" i="25"/>
  <c r="M12" i="25"/>
  <c r="M20" i="25"/>
  <c r="M24" i="25"/>
  <c r="M18" i="25"/>
  <c r="M25" i="25"/>
  <c r="M9" i="25"/>
  <c r="M19" i="25"/>
  <c r="M15" i="25"/>
  <c r="M10" i="25"/>
  <c r="M39" i="25"/>
  <c r="M37" i="25"/>
  <c r="K16" i="7"/>
  <c r="K15" i="7"/>
  <c r="K11" i="7"/>
  <c r="K13" i="7"/>
  <c r="K14" i="7"/>
  <c r="K21" i="7"/>
  <c r="K10" i="7"/>
  <c r="K19" i="7"/>
  <c r="K49" i="7"/>
  <c r="K9" i="7"/>
  <c r="K23" i="7"/>
  <c r="K45" i="7"/>
  <c r="K24" i="7"/>
  <c r="K22" i="7"/>
  <c r="K51" i="7"/>
  <c r="K48" i="7"/>
  <c r="K25" i="7"/>
  <c r="K32" i="7"/>
  <c r="K53" i="7"/>
  <c r="K17" i="7"/>
  <c r="K12" i="7"/>
  <c r="K42" i="7"/>
  <c r="K30" i="7"/>
  <c r="K40" i="7"/>
  <c r="K38" i="7"/>
  <c r="K65" i="7"/>
  <c r="K34" i="7"/>
  <c r="K57" i="7"/>
  <c r="K20" i="7"/>
  <c r="K35" i="7"/>
  <c r="K37" i="7"/>
  <c r="K56" i="7"/>
  <c r="K33" i="7"/>
  <c r="K64" i="7"/>
  <c r="K52" i="7"/>
  <c r="K18" i="7"/>
  <c r="K29" i="7"/>
  <c r="K36" i="7"/>
  <c r="K44" i="7"/>
  <c r="K58" i="7"/>
  <c r="K46" i="7"/>
  <c r="K31" i="7"/>
  <c r="K47" i="7"/>
  <c r="K61" i="7"/>
  <c r="K60" i="7"/>
  <c r="K59" i="7"/>
  <c r="K43" i="7"/>
  <c r="K50" i="7"/>
  <c r="K66" i="7"/>
  <c r="K27" i="7"/>
  <c r="K55" i="7"/>
  <c r="K28" i="7"/>
  <c r="K26" i="7"/>
  <c r="K54" i="7"/>
  <c r="K39" i="7"/>
  <c r="K41" i="7"/>
  <c r="K63" i="7"/>
  <c r="K62" i="7"/>
  <c r="I11" i="26"/>
  <c r="I9" i="26"/>
  <c r="I14" i="26"/>
  <c r="I16" i="26"/>
  <c r="I18" i="26"/>
  <c r="I20" i="26"/>
  <c r="I12" i="26"/>
  <c r="I39" i="26"/>
  <c r="I41" i="26"/>
  <c r="I21" i="26"/>
  <c r="I13" i="26"/>
  <c r="I36" i="26"/>
  <c r="I24" i="26"/>
  <c r="I26" i="26"/>
  <c r="I19" i="26"/>
  <c r="I40" i="26"/>
  <c r="I22" i="26"/>
  <c r="I29" i="26"/>
  <c r="I35" i="26"/>
  <c r="I23" i="26"/>
  <c r="I27" i="26"/>
  <c r="I30" i="26"/>
  <c r="I32" i="26"/>
  <c r="I34" i="26"/>
  <c r="I15" i="26"/>
  <c r="I10" i="26"/>
  <c r="I37" i="26"/>
  <c r="I28" i="26"/>
  <c r="I17" i="26"/>
  <c r="I31" i="26"/>
  <c r="I38" i="26"/>
  <c r="I33" i="26"/>
  <c r="I25" i="26"/>
  <c r="Q13" i="26"/>
  <c r="Q15" i="26"/>
  <c r="Q17" i="26"/>
  <c r="Q19" i="26"/>
  <c r="Q11" i="26"/>
  <c r="Q34" i="26"/>
  <c r="Q12" i="26"/>
  <c r="Q35" i="26"/>
  <c r="Q23" i="26"/>
  <c r="Q25" i="26"/>
  <c r="Q14" i="26"/>
  <c r="Q16" i="26"/>
  <c r="Q18" i="26"/>
  <c r="Q39" i="26"/>
  <c r="Q41" i="26"/>
  <c r="Q21" i="26"/>
  <c r="Q10" i="26"/>
  <c r="Q26" i="26"/>
  <c r="Q31" i="26"/>
  <c r="Q33" i="26"/>
  <c r="Q40" i="26"/>
  <c r="Q24" i="26"/>
  <c r="Q30" i="26"/>
  <c r="Q32" i="26"/>
  <c r="Q28" i="26"/>
  <c r="Q20" i="26"/>
  <c r="G12" i="25"/>
  <c r="G8" i="25"/>
  <c r="G16" i="25"/>
  <c r="G9" i="25"/>
  <c r="G33" i="25"/>
  <c r="G13" i="25"/>
  <c r="G21" i="25"/>
  <c r="G25" i="25"/>
  <c r="G24" i="25"/>
  <c r="G38" i="25"/>
  <c r="G37" i="25"/>
  <c r="G29" i="25"/>
  <c r="G14" i="25"/>
  <c r="G22" i="25"/>
  <c r="G28" i="25"/>
  <c r="G32" i="25"/>
  <c r="G36" i="25"/>
  <c r="G26" i="25"/>
  <c r="G30" i="25"/>
  <c r="G34" i="25"/>
  <c r="G20" i="25"/>
  <c r="G17" i="25"/>
  <c r="G35" i="25"/>
  <c r="G40" i="25"/>
  <c r="G11" i="25"/>
  <c r="G27" i="25"/>
  <c r="G15" i="25"/>
  <c r="G31" i="25"/>
  <c r="G10" i="25"/>
  <c r="G18" i="25"/>
  <c r="G19" i="25"/>
  <c r="G39" i="25"/>
  <c r="G23" i="25"/>
  <c r="O9" i="25"/>
  <c r="O21" i="25"/>
  <c r="O20" i="25"/>
  <c r="O12" i="25"/>
  <c r="O36" i="25"/>
  <c r="O16" i="25"/>
  <c r="O13" i="25"/>
  <c r="O29" i="25"/>
  <c r="O18" i="25"/>
  <c r="O8" i="25"/>
  <c r="O24" i="25"/>
  <c r="O38" i="25"/>
  <c r="O11" i="25"/>
  <c r="O15" i="25"/>
  <c r="O19" i="25"/>
  <c r="O23" i="25"/>
  <c r="O27" i="25"/>
  <c r="O31" i="25"/>
  <c r="O39" i="25"/>
  <c r="O10" i="25"/>
  <c r="O14" i="25"/>
  <c r="O28" i="25"/>
  <c r="O32" i="25"/>
  <c r="O25" i="25"/>
  <c r="O26" i="25"/>
  <c r="O30" i="25"/>
  <c r="O34" i="25"/>
  <c r="O17" i="25"/>
  <c r="O40" i="25"/>
  <c r="O33" i="25"/>
  <c r="O35" i="25"/>
  <c r="M11" i="7"/>
  <c r="M52" i="7"/>
  <c r="M15" i="7"/>
  <c r="M18" i="7"/>
  <c r="M14" i="7"/>
  <c r="M20" i="7"/>
  <c r="M13" i="7"/>
  <c r="M16" i="7"/>
  <c r="M37" i="7"/>
  <c r="M10" i="7"/>
  <c r="M39" i="7"/>
  <c r="M35" i="7"/>
  <c r="M25" i="7"/>
  <c r="M31" i="7"/>
  <c r="M17" i="7"/>
  <c r="M22" i="7"/>
  <c r="M41" i="7"/>
  <c r="M62" i="7"/>
  <c r="M29" i="7"/>
  <c r="M28" i="7"/>
  <c r="M65" i="7"/>
  <c r="M32" i="7"/>
  <c r="M60" i="7"/>
  <c r="M27" i="7"/>
  <c r="M55" i="7"/>
  <c r="M64" i="7"/>
  <c r="M36" i="7"/>
  <c r="M30" i="7"/>
  <c r="M54" i="7"/>
  <c r="M33" i="7"/>
  <c r="M66" i="7"/>
  <c r="M24" i="7"/>
  <c r="M50" i="7"/>
  <c r="M23" i="7"/>
  <c r="M44" i="7"/>
  <c r="M48" i="7"/>
  <c r="M40" i="7"/>
  <c r="M42" i="7"/>
  <c r="M63" i="7"/>
  <c r="M12" i="7"/>
  <c r="M9" i="7"/>
  <c r="M38" i="7"/>
  <c r="M51" i="7"/>
  <c r="M34" i="7"/>
  <c r="M47" i="7"/>
  <c r="M53" i="7"/>
  <c r="M57" i="7"/>
  <c r="M21" i="7"/>
  <c r="M26" i="7"/>
  <c r="M56" i="7"/>
  <c r="M49" i="7"/>
  <c r="M59" i="7"/>
  <c r="M45" i="7"/>
  <c r="M46" i="7"/>
  <c r="M43" i="7"/>
  <c r="M61" i="7"/>
  <c r="M19" i="7"/>
  <c r="M58" i="7"/>
  <c r="M11" i="8"/>
  <c r="M25" i="8"/>
  <c r="M13" i="8"/>
  <c r="M23" i="8"/>
  <c r="M31" i="8"/>
  <c r="M15" i="8"/>
  <c r="M17" i="8"/>
  <c r="M21" i="8"/>
  <c r="M64" i="8"/>
  <c r="M41" i="8"/>
  <c r="M52" i="8"/>
  <c r="M14" i="8"/>
  <c r="M22" i="8"/>
  <c r="M16" i="8"/>
  <c r="M35" i="8"/>
  <c r="M45" i="8"/>
  <c r="M47" i="8"/>
  <c r="M66" i="8"/>
  <c r="M57" i="8"/>
  <c r="M65" i="8"/>
  <c r="M44" i="8"/>
  <c r="M33" i="8"/>
  <c r="M60" i="8"/>
  <c r="M9" i="8"/>
  <c r="M28" i="8"/>
  <c r="M36" i="8"/>
  <c r="M42" i="8"/>
  <c r="M19" i="8"/>
  <c r="M37" i="8"/>
  <c r="M55" i="8"/>
  <c r="M67" i="8"/>
  <c r="M54" i="8"/>
  <c r="M62" i="8"/>
  <c r="M29" i="8"/>
  <c r="M38" i="8"/>
  <c r="M48" i="8"/>
  <c r="M56" i="8"/>
  <c r="M20" i="8"/>
  <c r="M40" i="8"/>
  <c r="M12" i="8"/>
  <c r="M24" i="8"/>
  <c r="M39" i="8"/>
  <c r="M51" i="8"/>
  <c r="M63" i="8"/>
  <c r="M50" i="8"/>
  <c r="M53" i="8"/>
  <c r="M61" i="8"/>
  <c r="M68" i="8"/>
  <c r="M49" i="8"/>
  <c r="M46" i="8"/>
  <c r="M10" i="8"/>
  <c r="M18" i="8"/>
  <c r="M34" i="8"/>
  <c r="M26" i="8"/>
  <c r="M32" i="8"/>
  <c r="M43" i="8"/>
  <c r="M58" i="8"/>
  <c r="M59" i="8"/>
  <c r="M30" i="8"/>
  <c r="M27" i="8"/>
  <c r="K33" i="55"/>
  <c r="K9" i="55"/>
  <c r="K17" i="55"/>
  <c r="K25" i="55"/>
  <c r="K14" i="55"/>
  <c r="K22" i="55"/>
  <c r="K30" i="55"/>
  <c r="K31" i="55"/>
  <c r="K15" i="55"/>
  <c r="K23" i="55"/>
  <c r="K12" i="55"/>
  <c r="K20" i="55"/>
  <c r="K28" i="55"/>
  <c r="K29" i="55"/>
  <c r="K13" i="55"/>
  <c r="K21" i="55"/>
  <c r="K10" i="55"/>
  <c r="K18" i="55"/>
  <c r="K26" i="55"/>
  <c r="K24" i="55"/>
  <c r="K32" i="55"/>
  <c r="K16" i="55"/>
  <c r="K19" i="55"/>
  <c r="K27" i="55"/>
  <c r="K11" i="55"/>
  <c r="S27" i="55"/>
  <c r="S11" i="55"/>
  <c r="S19" i="55"/>
  <c r="S16" i="55"/>
  <c r="S24" i="55"/>
  <c r="S32" i="55"/>
  <c r="S25" i="55"/>
  <c r="S33" i="55"/>
  <c r="S9" i="55"/>
  <c r="S17" i="55"/>
  <c r="S14" i="55"/>
  <c r="S22" i="55"/>
  <c r="S30" i="55"/>
  <c r="S31" i="55"/>
  <c r="S15" i="55"/>
  <c r="S23" i="55"/>
  <c r="S12" i="55"/>
  <c r="S20" i="55"/>
  <c r="S28" i="55"/>
  <c r="S29" i="55"/>
  <c r="S13" i="55"/>
  <c r="S18" i="55"/>
  <c r="S26" i="55"/>
  <c r="S10" i="55"/>
  <c r="S21" i="55"/>
  <c r="O29" i="54"/>
  <c r="O30" i="54"/>
  <c r="O25" i="54"/>
  <c r="O26" i="54"/>
  <c r="O32" i="54"/>
  <c r="O31" i="54"/>
  <c r="O28" i="54"/>
  <c r="O27" i="54"/>
  <c r="O33" i="54"/>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7" i="5"/>
  <c r="U41" i="5"/>
  <c r="U45" i="5"/>
  <c r="U49" i="5"/>
  <c r="U31" i="5"/>
  <c r="U25" i="5"/>
  <c r="U32" i="5"/>
  <c r="U34" i="5"/>
  <c r="U38" i="5"/>
  <c r="U42" i="5"/>
  <c r="U46" i="5"/>
  <c r="U24" i="5"/>
  <c r="U33" i="5"/>
  <c r="U26" i="5"/>
  <c r="U40" i="5"/>
  <c r="U29" i="5"/>
  <c r="U30" i="5"/>
  <c r="U35" i="5"/>
  <c r="U39" i="5"/>
  <c r="U43" i="5"/>
  <c r="U47" i="5"/>
  <c r="U27" i="5"/>
  <c r="U28" i="5"/>
  <c r="U36" i="5"/>
  <c r="U44" i="5"/>
  <c r="U48" i="5"/>
  <c r="Y31" i="5"/>
  <c r="Y35" i="5"/>
  <c r="Y39" i="5"/>
  <c r="Y43" i="5"/>
  <c r="Y47" i="5"/>
  <c r="Y28" i="5"/>
  <c r="Y32" i="5"/>
  <c r="Y40" i="5"/>
  <c r="Y44" i="5"/>
  <c r="Y48" i="5"/>
  <c r="Y34" i="5"/>
  <c r="Y42" i="5"/>
  <c r="Y33" i="5"/>
  <c r="Y37" i="5"/>
  <c r="Y41" i="5"/>
  <c r="Y45" i="5"/>
  <c r="Y30" i="5"/>
  <c r="Y38" i="5"/>
  <c r="Y46" i="5"/>
  <c r="AA26" i="5"/>
  <c r="AA31" i="5"/>
  <c r="AA39" i="5"/>
  <c r="AA48" i="5"/>
  <c r="AA24" i="5"/>
  <c r="AA34" i="5"/>
  <c r="AA41" i="5"/>
  <c r="AA25" i="5"/>
  <c r="AA33" i="5"/>
  <c r="AA42" i="5"/>
  <c r="AA27" i="5"/>
  <c r="AA36" i="5"/>
  <c r="AA44" i="5"/>
  <c r="AA40" i="5"/>
  <c r="AA49" i="5"/>
  <c r="AA28" i="5"/>
  <c r="AA35" i="5"/>
  <c r="AA43" i="5"/>
  <c r="AA30" i="5"/>
  <c r="AA38" i="5"/>
  <c r="AA45" i="5"/>
  <c r="AA29" i="5"/>
  <c r="AA37" i="5"/>
  <c r="AA46" i="5"/>
  <c r="AA32" i="5"/>
  <c r="AA47" i="5"/>
  <c r="W30" i="5"/>
  <c r="W34" i="5"/>
  <c r="W38" i="5"/>
  <c r="W42" i="5"/>
  <c r="W46" i="5"/>
  <c r="W31" i="5"/>
  <c r="W35" i="5"/>
  <c r="W39" i="5"/>
  <c r="W43" i="5"/>
  <c r="W47" i="5"/>
  <c r="W33" i="5"/>
  <c r="W41" i="5"/>
  <c r="W49" i="5"/>
  <c r="W28" i="5"/>
  <c r="W32" i="5"/>
  <c r="W36" i="5"/>
  <c r="W40" i="5"/>
  <c r="W44" i="5"/>
  <c r="W48" i="5"/>
  <c r="W29" i="5"/>
  <c r="W37" i="5"/>
  <c r="W45" i="5"/>
  <c r="W24" i="6"/>
  <c r="W31" i="6"/>
  <c r="W44" i="6"/>
  <c r="Y34" i="6"/>
  <c r="K27" i="69"/>
  <c r="Q8" i="73"/>
  <c r="Q9" i="73"/>
  <c r="Q23" i="73"/>
  <c r="Q12" i="73"/>
  <c r="Q11" i="73"/>
  <c r="Q20" i="73"/>
  <c r="Q17" i="73"/>
  <c r="Q25" i="73"/>
  <c r="Q27" i="73"/>
  <c r="Q14" i="73"/>
  <c r="Q19" i="73"/>
  <c r="Q16" i="73"/>
  <c r="Q15" i="73"/>
  <c r="Q26" i="73"/>
  <c r="M28" i="72"/>
  <c r="M12" i="72"/>
  <c r="M18" i="72"/>
  <c r="M26" i="72"/>
  <c r="M22" i="72"/>
  <c r="M16" i="72"/>
  <c r="M23" i="72"/>
  <c r="M30" i="72"/>
  <c r="M27" i="72"/>
  <c r="M14" i="72"/>
  <c r="M20" i="72"/>
  <c r="M17" i="72"/>
  <c r="M25" i="72"/>
  <c r="M15" i="72"/>
  <c r="M21" i="72"/>
  <c r="M29" i="72"/>
  <c r="M9" i="72"/>
  <c r="M19" i="72"/>
  <c r="M13" i="72"/>
  <c r="M10" i="72"/>
  <c r="M11" i="72"/>
  <c r="M31" i="72"/>
  <c r="I16" i="71"/>
  <c r="I32" i="71"/>
  <c r="I22" i="71"/>
  <c r="I26" i="71"/>
  <c r="I15" i="71"/>
  <c r="I21" i="71"/>
  <c r="I24" i="71"/>
  <c r="I11" i="71"/>
  <c r="I14" i="71"/>
  <c r="I33" i="71"/>
  <c r="I20" i="71"/>
  <c r="I13" i="71"/>
  <c r="I25" i="71"/>
  <c r="I10" i="71"/>
  <c r="I9" i="71"/>
  <c r="I12" i="71"/>
  <c r="I30" i="71"/>
  <c r="I19" i="71"/>
  <c r="I29" i="71"/>
  <c r="I18" i="71"/>
  <c r="I31" i="71"/>
  <c r="I28" i="71"/>
  <c r="I17" i="71"/>
  <c r="I23" i="71"/>
  <c r="I27" i="71"/>
  <c r="Q18" i="71"/>
  <c r="Q28" i="71"/>
  <c r="Q17" i="71"/>
  <c r="Q27" i="71"/>
  <c r="Q16" i="71"/>
  <c r="Q22" i="71"/>
  <c r="Q26" i="71"/>
  <c r="Q15" i="71"/>
  <c r="Q21" i="71"/>
  <c r="Q14" i="71"/>
  <c r="Q33" i="71"/>
  <c r="Q20" i="71"/>
  <c r="Q13" i="71"/>
  <c r="Q9" i="71"/>
  <c r="Q29" i="71"/>
  <c r="I27" i="69"/>
  <c r="O14" i="72"/>
  <c r="O20" i="72"/>
  <c r="O12" i="72"/>
  <c r="O9" i="72"/>
  <c r="O13" i="72"/>
  <c r="O27" i="72"/>
  <c r="O11" i="72"/>
  <c r="O31" i="72"/>
  <c r="O17" i="72"/>
  <c r="O25" i="72"/>
  <c r="O15" i="72"/>
  <c r="O21" i="72"/>
  <c r="O29" i="72"/>
  <c r="O26" i="72"/>
  <c r="O19" i="72"/>
  <c r="O16" i="72"/>
  <c r="O23" i="72"/>
  <c r="O30" i="72"/>
  <c r="K10" i="71"/>
  <c r="K16" i="71"/>
  <c r="K32" i="71"/>
  <c r="K9" i="71"/>
  <c r="K12" i="71"/>
  <c r="K30" i="71"/>
  <c r="K15" i="71"/>
  <c r="K29" i="71"/>
  <c r="K11" i="71"/>
  <c r="K14" i="71"/>
  <c r="K33" i="71"/>
  <c r="K28" i="71"/>
  <c r="K13" i="71"/>
  <c r="K25" i="71"/>
  <c r="K23" i="71"/>
  <c r="K27" i="71"/>
  <c r="K22" i="71"/>
  <c r="K26" i="71"/>
  <c r="K19" i="71"/>
  <c r="K21" i="71"/>
  <c r="K24" i="71"/>
  <c r="K18" i="71"/>
  <c r="K31" i="71"/>
  <c r="K20" i="71"/>
  <c r="K17" i="71"/>
  <c r="S21" i="71"/>
  <c r="S25" i="71"/>
  <c r="S18" i="71"/>
  <c r="S20" i="71"/>
  <c r="S23" i="71"/>
  <c r="S17" i="71"/>
  <c r="S30" i="71"/>
  <c r="S19" i="71"/>
  <c r="S16" i="71"/>
  <c r="S9" i="71"/>
  <c r="S15" i="71"/>
  <c r="S31" i="71"/>
  <c r="S11" i="71"/>
  <c r="S29" i="71"/>
  <c r="S14" i="71"/>
  <c r="S33" i="71"/>
  <c r="S28" i="71"/>
  <c r="S10" i="71"/>
  <c r="S13" i="71"/>
  <c r="S32" i="71"/>
  <c r="S27" i="71"/>
  <c r="S12" i="71"/>
  <c r="S24" i="71"/>
  <c r="S22" i="71"/>
  <c r="S26" i="71"/>
  <c r="M28" i="73"/>
  <c r="M15" i="73"/>
  <c r="M21" i="73"/>
  <c r="M9" i="73"/>
  <c r="M20" i="73"/>
  <c r="M22" i="73"/>
  <c r="M13" i="73"/>
  <c r="M10" i="73"/>
  <c r="M11" i="73"/>
  <c r="M26" i="73"/>
  <c r="M8" i="73"/>
  <c r="M25" i="73"/>
  <c r="M16" i="73"/>
  <c r="M12" i="73"/>
  <c r="M14" i="73"/>
  <c r="M17" i="73"/>
  <c r="M23" i="73"/>
  <c r="M27" i="73"/>
  <c r="M18" i="73"/>
  <c r="M19" i="73"/>
  <c r="Q27" i="72"/>
  <c r="Q14" i="72"/>
  <c r="Q20" i="72"/>
  <c r="Q17" i="72"/>
  <c r="Q25" i="72"/>
  <c r="Q15" i="72"/>
  <c r="Q29" i="72"/>
  <c r="Q9" i="72"/>
  <c r="Q19" i="72"/>
  <c r="Q11" i="72"/>
  <c r="Q12" i="72"/>
  <c r="Q26" i="72"/>
  <c r="Q16" i="72"/>
  <c r="Q23" i="72"/>
  <c r="M13" i="71"/>
  <c r="M10" i="71"/>
  <c r="M9" i="71"/>
  <c r="M12" i="71"/>
  <c r="M29" i="71"/>
  <c r="M18" i="71"/>
  <c r="M31" i="71"/>
  <c r="M28" i="71"/>
  <c r="M17" i="71"/>
  <c r="M23" i="71"/>
  <c r="M27" i="71"/>
  <c r="M16" i="71"/>
  <c r="M32" i="71"/>
  <c r="M22" i="71"/>
  <c r="M26" i="71"/>
  <c r="M15" i="71"/>
  <c r="M21" i="71"/>
  <c r="M11" i="71"/>
  <c r="M14" i="71"/>
  <c r="M33" i="71"/>
  <c r="M20" i="71"/>
  <c r="O30" i="73"/>
  <c r="O21" i="73"/>
  <c r="O11" i="73"/>
  <c r="O20" i="73"/>
  <c r="O19" i="73"/>
  <c r="O16" i="73"/>
  <c r="O23" i="73"/>
  <c r="O12" i="73"/>
  <c r="O26" i="73"/>
  <c r="O31" i="73"/>
  <c r="O15" i="73"/>
  <c r="O27" i="73"/>
  <c r="O14" i="73"/>
  <c r="O25" i="73"/>
  <c r="O13" i="73"/>
  <c r="O9" i="73"/>
  <c r="O8" i="73"/>
  <c r="O17" i="73"/>
  <c r="O28" i="71"/>
  <c r="O13" i="71"/>
  <c r="O27" i="71"/>
  <c r="O22" i="71"/>
  <c r="O26" i="71"/>
  <c r="O21" i="71"/>
  <c r="O18" i="71"/>
  <c r="O20" i="71"/>
  <c r="O17" i="71"/>
  <c r="O10" i="71"/>
  <c r="O16" i="71"/>
  <c r="O9" i="71"/>
  <c r="O12" i="71"/>
  <c r="O15" i="71"/>
  <c r="O29" i="71"/>
  <c r="O11" i="71"/>
  <c r="O14" i="71"/>
  <c r="O33" i="71"/>
  <c r="K27" i="70"/>
  <c r="K32" i="70"/>
  <c r="K23" i="70"/>
  <c r="K31" i="70"/>
  <c r="K18" i="70"/>
  <c r="K13" i="70"/>
  <c r="K29" i="70"/>
  <c r="K22" i="70"/>
  <c r="K33" i="70"/>
  <c r="K19" i="70"/>
  <c r="K20" i="70"/>
  <c r="K15" i="70"/>
  <c r="K14" i="70"/>
  <c r="K30" i="70"/>
  <c r="K12" i="70"/>
  <c r="K25" i="70"/>
  <c r="K17" i="70"/>
  <c r="K9" i="70"/>
  <c r="K16" i="70"/>
  <c r="K11" i="70"/>
  <c r="K10" i="70"/>
  <c r="K26" i="70"/>
  <c r="K28" i="70"/>
  <c r="K21" i="70"/>
  <c r="K24" i="70"/>
  <c r="M9" i="70"/>
  <c r="M33" i="70"/>
  <c r="M11" i="70"/>
  <c r="M27" i="70"/>
  <c r="M22" i="70"/>
  <c r="M17" i="70"/>
  <c r="M10" i="70"/>
  <c r="M26" i="70"/>
  <c r="M28" i="70"/>
  <c r="M13" i="70"/>
  <c r="M23" i="70"/>
  <c r="M18" i="70"/>
  <c r="M12" i="70"/>
  <c r="M31" i="70"/>
  <c r="M20" i="70"/>
  <c r="M16" i="70"/>
  <c r="M32" i="70"/>
  <c r="M21" i="70"/>
  <c r="M14" i="70"/>
  <c r="M15" i="70"/>
  <c r="M29" i="70"/>
  <c r="I9" i="70"/>
  <c r="I18" i="70"/>
  <c r="I14" i="70"/>
  <c r="I25" i="70"/>
  <c r="I20" i="70"/>
  <c r="I31" i="70"/>
  <c r="I26" i="70"/>
  <c r="I29" i="70"/>
  <c r="I10" i="70"/>
  <c r="I27" i="70"/>
  <c r="I21" i="70"/>
  <c r="I19" i="70"/>
  <c r="I16" i="70"/>
  <c r="I32" i="70"/>
  <c r="I11" i="70"/>
  <c r="I13" i="70"/>
  <c r="I24" i="70"/>
  <c r="I23" i="70"/>
  <c r="I30" i="70"/>
  <c r="I15" i="70"/>
  <c r="I17" i="70"/>
  <c r="I33" i="70"/>
  <c r="I12" i="70"/>
  <c r="I28" i="70"/>
  <c r="I22" i="70"/>
  <c r="Q22" i="70"/>
  <c r="Q18" i="70"/>
  <c r="Q13" i="70"/>
  <c r="Q29" i="70"/>
  <c r="Q26" i="70"/>
  <c r="Q17" i="70"/>
  <c r="Q15" i="70"/>
  <c r="Q27" i="70"/>
  <c r="Q14" i="70"/>
  <c r="Q9" i="70"/>
  <c r="Q20" i="70"/>
  <c r="Q21" i="70"/>
  <c r="Q16" i="70"/>
  <c r="Q33" i="70"/>
  <c r="Q28" i="70"/>
  <c r="S12" i="70"/>
  <c r="S27" i="70"/>
  <c r="S22" i="70"/>
  <c r="S24" i="70"/>
  <c r="S17" i="70"/>
  <c r="S33" i="70"/>
  <c r="S16" i="70"/>
  <c r="S10" i="70"/>
  <c r="S20" i="70"/>
  <c r="S23" i="70"/>
  <c r="S19" i="70"/>
  <c r="S31" i="70"/>
  <c r="S18" i="70"/>
  <c r="S32" i="70"/>
  <c r="S13" i="70"/>
  <c r="S29" i="70"/>
  <c r="S26" i="70"/>
  <c r="S15" i="70"/>
  <c r="S28" i="70"/>
  <c r="S11" i="70"/>
  <c r="S14" i="70"/>
  <c r="S30" i="70"/>
  <c r="S9" i="70"/>
  <c r="S25" i="70"/>
  <c r="S21" i="70"/>
  <c r="G9" i="70"/>
  <c r="G26" i="70"/>
  <c r="G16" i="70"/>
  <c r="G32" i="70"/>
  <c r="G18" i="70"/>
  <c r="G11" i="70"/>
  <c r="G27" i="70"/>
  <c r="G17" i="70"/>
  <c r="G13" i="70"/>
  <c r="G14" i="70"/>
  <c r="G29" i="70"/>
  <c r="G12" i="70"/>
  <c r="G28" i="70"/>
  <c r="G23" i="70"/>
  <c r="G10" i="70"/>
  <c r="G20" i="70"/>
  <c r="G31" i="70"/>
  <c r="G30" i="70"/>
  <c r="G25" i="70"/>
  <c r="G22" i="70"/>
  <c r="G21" i="70"/>
  <c r="G24" i="70"/>
  <c r="G19" i="70"/>
  <c r="G33" i="70"/>
  <c r="G15" i="70"/>
  <c r="O13" i="70"/>
  <c r="O18" i="70"/>
  <c r="O33" i="70"/>
  <c r="O20" i="70"/>
  <c r="O10" i="70"/>
  <c r="O15" i="70"/>
  <c r="O9" i="70"/>
  <c r="O16" i="70"/>
  <c r="O26" i="70"/>
  <c r="O11" i="70"/>
  <c r="O27" i="70"/>
  <c r="O21" i="70"/>
  <c r="O17" i="70"/>
  <c r="O22" i="70"/>
  <c r="O29" i="70"/>
  <c r="O12" i="70"/>
  <c r="O28" i="70"/>
  <c r="O14" i="70"/>
  <c r="I27" i="68"/>
  <c r="K27" i="68"/>
  <c r="Q25" i="63"/>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I32" i="6"/>
  <c r="Q32" i="6"/>
  <c r="Y32" i="6"/>
  <c r="K32" i="6"/>
  <c r="S32" i="6"/>
  <c r="AA32" i="6"/>
  <c r="M27" i="21"/>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G32" i="6"/>
  <c r="O32" i="6"/>
  <c r="W32" i="6"/>
  <c r="M27" i="22"/>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E37" i="5"/>
  <c r="M37" i="5"/>
  <c r="S10" i="68"/>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1" i="70"/>
  <c r="E33" i="70"/>
  <c r="E12" i="70"/>
  <c r="E20" i="70"/>
  <c r="E22" i="70"/>
  <c r="E24" i="70"/>
  <c r="E27" i="70"/>
  <c r="E29" i="70"/>
  <c r="E14" i="70"/>
  <c r="E9" i="70"/>
  <c r="E11" i="70"/>
  <c r="E23" i="70"/>
  <c r="E28" i="70"/>
  <c r="E32" i="70"/>
  <c r="E13" i="70"/>
  <c r="E16" i="70"/>
  <c r="E25" i="70"/>
  <c r="E18" i="70"/>
  <c r="E21" i="70"/>
  <c r="E26" i="70"/>
  <c r="E30" i="70"/>
  <c r="E10" i="71"/>
  <c r="E16" i="71"/>
  <c r="E18" i="71"/>
  <c r="E25" i="71"/>
  <c r="E32" i="71"/>
  <c r="E9" i="71"/>
  <c r="E14" i="71"/>
  <c r="E11" i="71"/>
  <c r="E21" i="71"/>
  <c r="E23" i="71"/>
  <c r="E26" i="71"/>
  <c r="E28" i="71"/>
  <c r="E30" i="71"/>
  <c r="E12" i="71"/>
  <c r="E22" i="71"/>
  <c r="E27" i="71"/>
  <c r="E13" i="71"/>
  <c r="E17" i="71"/>
  <c r="E15" i="71"/>
  <c r="E19" i="71"/>
  <c r="E33" i="71"/>
  <c r="E31" i="71"/>
  <c r="E20" i="71"/>
  <c r="E24" i="71"/>
  <c r="E29" i="71"/>
  <c r="G10" i="71"/>
  <c r="G15" i="71"/>
  <c r="G17" i="71"/>
  <c r="G19" i="71"/>
  <c r="G24" i="71"/>
  <c r="G27" i="71"/>
  <c r="G29" i="71"/>
  <c r="G32" i="71"/>
  <c r="G20" i="71"/>
  <c r="G22" i="71"/>
  <c r="G25" i="71"/>
  <c r="G33" i="71"/>
  <c r="G12" i="71"/>
  <c r="G23" i="71"/>
  <c r="G18" i="71"/>
  <c r="G28" i="71"/>
  <c r="G13" i="71"/>
  <c r="G11" i="71"/>
  <c r="G16" i="71"/>
  <c r="G26" i="71"/>
  <c r="G30" i="71"/>
  <c r="G14" i="71"/>
  <c r="G9" i="71"/>
  <c r="G21" i="71"/>
  <c r="G31" i="71"/>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U29" i="43"/>
  <c r="U23" i="43"/>
  <c r="Y8" i="46"/>
  <c r="Q20" i="50"/>
  <c r="Y14" i="50"/>
  <c r="S24" i="5"/>
  <c r="S25" i="5"/>
  <c r="S26" i="5"/>
  <c r="S27" i="5"/>
  <c r="S12" i="44"/>
  <c r="S22" i="44"/>
  <c r="S24" i="44"/>
  <c r="I28" i="31"/>
  <c r="I26" i="27"/>
  <c r="G15" i="40"/>
  <c r="G15" i="39"/>
  <c r="I28" i="32"/>
  <c r="O10" i="31"/>
  <c r="I26" i="28"/>
  <c r="G32" i="27"/>
  <c r="I21" i="73"/>
  <c r="E30" i="72"/>
  <c r="G29" i="73"/>
  <c r="K16" i="72"/>
  <c r="S21" i="72"/>
  <c r="G23" i="72"/>
  <c r="I9" i="73"/>
  <c r="G15" i="69"/>
  <c r="O20" i="69"/>
  <c r="M13" i="69"/>
  <c r="Q23" i="68"/>
  <c r="S19" i="68"/>
  <c r="O24" i="68"/>
  <c r="S19" i="73"/>
  <c r="G22" i="73"/>
  <c r="G21" i="73"/>
  <c r="G25" i="73"/>
  <c r="I8" i="72"/>
  <c r="E15" i="72"/>
  <c r="I12" i="72"/>
  <c r="S31" i="72"/>
  <c r="G16" i="72"/>
  <c r="O8" i="72"/>
  <c r="K20" i="72"/>
  <c r="K28" i="72"/>
  <c r="E19" i="72"/>
  <c r="S15" i="73"/>
  <c r="S30" i="73"/>
  <c r="O21" i="69"/>
  <c r="G9" i="72"/>
  <c r="G28" i="72"/>
  <c r="O24" i="69"/>
  <c r="M15" i="69"/>
  <c r="Q16" i="69"/>
  <c r="E16" i="68"/>
  <c r="S25" i="68"/>
  <c r="O8" i="68"/>
  <c r="E11" i="72"/>
  <c r="K30" i="72"/>
  <c r="E10" i="68"/>
  <c r="E12" i="68"/>
  <c r="Q13" i="68"/>
  <c r="M14" i="68"/>
  <c r="E17" i="68"/>
  <c r="G27" i="68"/>
  <c r="I10" i="73"/>
  <c r="G28" i="73"/>
  <c r="S26" i="73"/>
  <c r="G27" i="73"/>
  <c r="E13" i="72"/>
  <c r="S12" i="72"/>
  <c r="G21" i="72"/>
  <c r="S22" i="72"/>
  <c r="K26" i="72"/>
  <c r="I31" i="72"/>
  <c r="K26" i="69"/>
  <c r="K9" i="69"/>
  <c r="G22" i="69"/>
  <c r="G14" i="69"/>
  <c r="G10" i="69"/>
  <c r="G26" i="69"/>
  <c r="K10" i="69"/>
  <c r="O16" i="69"/>
  <c r="O18" i="69"/>
  <c r="I17" i="69"/>
  <c r="I28" i="69"/>
  <c r="I18" i="69"/>
  <c r="I12" i="69"/>
  <c r="I25" i="69"/>
  <c r="I15" i="69"/>
  <c r="M22" i="69"/>
  <c r="Q24" i="69"/>
  <c r="I11" i="68"/>
  <c r="I13" i="68"/>
  <c r="I23" i="68"/>
  <c r="M15" i="68"/>
  <c r="Q16" i="68"/>
  <c r="G19" i="68"/>
  <c r="G24" i="68"/>
  <c r="G21" i="68"/>
  <c r="G14" i="68"/>
  <c r="G12" i="68"/>
  <c r="G20" i="68"/>
  <c r="G23" i="68"/>
  <c r="G18" i="68"/>
  <c r="G15" i="68"/>
  <c r="G16" i="68"/>
  <c r="G10" i="68"/>
  <c r="K25" i="68"/>
  <c r="K21" i="68"/>
  <c r="K28" i="68"/>
  <c r="K22" i="68"/>
  <c r="K20" i="68"/>
  <c r="K13" i="68"/>
  <c r="K11" i="68"/>
  <c r="K19" i="68"/>
  <c r="K23" i="68"/>
  <c r="K14" i="68"/>
  <c r="K10" i="68"/>
  <c r="K9" i="68"/>
  <c r="O22" i="68"/>
  <c r="G25" i="68"/>
  <c r="K26" i="68"/>
  <c r="M28" i="68"/>
  <c r="I20" i="73"/>
  <c r="I26" i="73"/>
  <c r="I23" i="73"/>
  <c r="I14" i="73"/>
  <c r="I13" i="73"/>
  <c r="I25" i="73"/>
  <c r="I28" i="73"/>
  <c r="I19" i="73"/>
  <c r="I18" i="73"/>
  <c r="I11" i="73"/>
  <c r="E21" i="73"/>
  <c r="E17" i="73"/>
  <c r="E26" i="73"/>
  <c r="E27" i="73"/>
  <c r="E25" i="73"/>
  <c r="E10" i="73"/>
  <c r="E8" i="73"/>
  <c r="E31" i="73"/>
  <c r="E20" i="73"/>
  <c r="I15" i="73"/>
  <c r="E16" i="73"/>
  <c r="I17" i="73"/>
  <c r="E22" i="73"/>
  <c r="M29" i="73"/>
  <c r="G11" i="68"/>
  <c r="S18" i="69"/>
  <c r="S25" i="69"/>
  <c r="S24" i="69"/>
  <c r="S22" i="69"/>
  <c r="S23" i="69"/>
  <c r="S13" i="69"/>
  <c r="S11" i="69"/>
  <c r="S16" i="69"/>
  <c r="S20" i="69"/>
  <c r="S9" i="69"/>
  <c r="S21" i="69"/>
  <c r="G16" i="69"/>
  <c r="K17" i="69"/>
  <c r="E21" i="69"/>
  <c r="E17" i="69"/>
  <c r="E28" i="69"/>
  <c r="E23" i="69"/>
  <c r="E13" i="69"/>
  <c r="E8" i="69"/>
  <c r="E11" i="68"/>
  <c r="E26" i="68"/>
  <c r="E27" i="68"/>
  <c r="E25" i="68"/>
  <c r="E23" i="68"/>
  <c r="E24" i="68"/>
  <c r="E18" i="68"/>
  <c r="I15" i="68"/>
  <c r="I26" i="68"/>
  <c r="I22" i="68"/>
  <c r="I17" i="68"/>
  <c r="I12" i="68"/>
  <c r="I20" i="68"/>
  <c r="I9" i="68"/>
  <c r="I28" i="68"/>
  <c r="I19" i="68"/>
  <c r="M10" i="68"/>
  <c r="Q11" i="68"/>
  <c r="E15" i="68"/>
  <c r="I18" i="68"/>
  <c r="S17" i="68"/>
  <c r="S23" i="68"/>
  <c r="S14" i="68"/>
  <c r="S9" i="68"/>
  <c r="S20" i="68"/>
  <c r="S11" i="68"/>
  <c r="S27" i="68"/>
  <c r="S18" i="68"/>
  <c r="S13" i="68"/>
  <c r="S22" i="68"/>
  <c r="O25" i="68"/>
  <c r="S26" i="68"/>
  <c r="Q29" i="73"/>
  <c r="E13" i="73"/>
  <c r="E14" i="73"/>
  <c r="K26" i="73"/>
  <c r="K28" i="73"/>
  <c r="S26" i="69"/>
  <c r="K17" i="68"/>
  <c r="E21" i="68"/>
  <c r="E12" i="73"/>
  <c r="E18" i="73"/>
  <c r="O25" i="69"/>
  <c r="O10" i="69"/>
  <c r="O15" i="69"/>
  <c r="O12" i="69"/>
  <c r="O14" i="69"/>
  <c r="O23" i="69"/>
  <c r="S17" i="69"/>
  <c r="S19" i="69"/>
  <c r="M21" i="69"/>
  <c r="M16" i="69"/>
  <c r="M10" i="69"/>
  <c r="M26" i="69"/>
  <c r="M24" i="69"/>
  <c r="M23" i="69"/>
  <c r="M11" i="69"/>
  <c r="M20" i="69"/>
  <c r="M17" i="69"/>
  <c r="M9" i="69"/>
  <c r="Q13" i="69"/>
  <c r="Q11" i="69"/>
  <c r="Q18" i="69"/>
  <c r="Q12" i="69"/>
  <c r="Q21" i="69"/>
  <c r="Q23" i="69"/>
  <c r="Q25" i="69"/>
  <c r="Q15" i="69"/>
  <c r="Q14" i="69"/>
  <c r="I24" i="69"/>
  <c r="M13" i="68"/>
  <c r="M20" i="68"/>
  <c r="M9" i="68"/>
  <c r="M24" i="68"/>
  <c r="M21" i="68"/>
  <c r="M25" i="68"/>
  <c r="M16" i="68"/>
  <c r="Q21" i="68"/>
  <c r="Q15" i="68"/>
  <c r="Q12" i="68"/>
  <c r="Q19" i="68"/>
  <c r="Q28" i="68"/>
  <c r="Q9" i="68"/>
  <c r="Q17" i="68"/>
  <c r="Q26" i="68"/>
  <c r="Q20" i="68"/>
  <c r="M12" i="68"/>
  <c r="E14" i="68"/>
  <c r="E19" i="68"/>
  <c r="O17" i="68"/>
  <c r="O13" i="68"/>
  <c r="O9" i="68"/>
  <c r="O18" i="68"/>
  <c r="O16" i="68"/>
  <c r="O15" i="68"/>
  <c r="O10" i="68"/>
  <c r="O14" i="68"/>
  <c r="O28" i="68"/>
  <c r="O21" i="68"/>
  <c r="O12" i="68"/>
  <c r="M31" i="73"/>
  <c r="K17" i="73"/>
  <c r="K15" i="73"/>
  <c r="K11" i="73"/>
  <c r="K9" i="73"/>
  <c r="K18" i="73"/>
  <c r="K10" i="73"/>
  <c r="K30" i="73"/>
  <c r="K27" i="73"/>
  <c r="K21" i="73"/>
  <c r="K19" i="73"/>
  <c r="K23" i="73"/>
  <c r="E11" i="69"/>
  <c r="Q10" i="69"/>
  <c r="M19" i="69"/>
  <c r="M18" i="68"/>
  <c r="Q22" i="68"/>
  <c r="S28" i="68"/>
  <c r="K13" i="73"/>
  <c r="M22" i="68"/>
  <c r="S16" i="73"/>
  <c r="S17" i="73"/>
  <c r="S29" i="73"/>
  <c r="S13" i="73"/>
  <c r="S22" i="73"/>
  <c r="I11" i="72"/>
  <c r="I27" i="72"/>
  <c r="I25" i="72"/>
  <c r="E18" i="72"/>
  <c r="S20" i="72"/>
  <c r="E22" i="72"/>
  <c r="G27" i="72"/>
  <c r="E29" i="72"/>
  <c r="D37" i="71"/>
  <c r="D37" i="70"/>
  <c r="I8" i="70"/>
  <c r="G8" i="70"/>
  <c r="G12" i="73"/>
  <c r="I14" i="72"/>
  <c r="L37" i="71"/>
  <c r="S14" i="73"/>
  <c r="S28" i="72"/>
  <c r="I30" i="73"/>
  <c r="E31" i="72"/>
  <c r="E10" i="72"/>
  <c r="E25" i="72"/>
  <c r="E27" i="72"/>
  <c r="E28" i="72"/>
  <c r="E26" i="72"/>
  <c r="E23" i="72"/>
  <c r="E9" i="72"/>
  <c r="I10" i="72"/>
  <c r="I15" i="72"/>
  <c r="G20" i="72"/>
  <c r="G8" i="72"/>
  <c r="G13" i="72"/>
  <c r="G11" i="72"/>
  <c r="L37" i="70"/>
  <c r="G15" i="73"/>
  <c r="G15" i="72"/>
  <c r="G19" i="72"/>
  <c r="S25" i="72"/>
  <c r="I29" i="72"/>
  <c r="S9" i="72"/>
  <c r="I23" i="72"/>
  <c r="S9" i="73"/>
  <c r="G14" i="73"/>
  <c r="G20" i="73"/>
  <c r="S21" i="73"/>
  <c r="O29" i="73"/>
  <c r="Q8" i="72"/>
  <c r="K14" i="72"/>
  <c r="I18" i="72"/>
  <c r="E21" i="72"/>
  <c r="K22" i="72"/>
  <c r="G26" i="72"/>
  <c r="K29" i="72"/>
  <c r="K8" i="70"/>
  <c r="E17" i="72"/>
  <c r="G12" i="72"/>
  <c r="I19" i="72"/>
  <c r="I26" i="72"/>
  <c r="G19" i="73"/>
  <c r="G26" i="73"/>
  <c r="G31" i="73"/>
  <c r="G18" i="73"/>
  <c r="G16" i="73"/>
  <c r="G10" i="73"/>
  <c r="F35" i="73"/>
  <c r="E29" i="73"/>
  <c r="I31" i="73"/>
  <c r="K15" i="72"/>
  <c r="K21" i="72"/>
  <c r="K11" i="72"/>
  <c r="K23" i="72"/>
  <c r="K17" i="72"/>
  <c r="K12" i="72"/>
  <c r="K8" i="72"/>
  <c r="E14" i="72"/>
  <c r="S17" i="72"/>
  <c r="S18" i="72"/>
  <c r="I30" i="72"/>
  <c r="Q8" i="71"/>
  <c r="S8" i="70"/>
  <c r="G11" i="73"/>
  <c r="L35" i="72"/>
  <c r="S16" i="72"/>
  <c r="I22" i="72"/>
  <c r="K27" i="72"/>
  <c r="G30" i="72"/>
  <c r="N35" i="73"/>
  <c r="S11" i="73"/>
  <c r="S23" i="73"/>
  <c r="S28" i="73"/>
  <c r="S31" i="73"/>
  <c r="S8" i="72"/>
  <c r="K10" i="72"/>
  <c r="S14" i="72"/>
  <c r="I16" i="72"/>
  <c r="K18" i="72"/>
  <c r="I20" i="72"/>
  <c r="K25" i="72"/>
  <c r="S27" i="72"/>
  <c r="S29" i="72"/>
  <c r="K31" i="72"/>
  <c r="Q8" i="70"/>
  <c r="G17" i="72"/>
  <c r="S13" i="72"/>
  <c r="K19" i="72"/>
  <c r="G31" i="72"/>
  <c r="Q9" i="63"/>
  <c r="S8" i="71"/>
  <c r="O8" i="70"/>
  <c r="G11" i="40"/>
  <c r="G11" i="39"/>
  <c r="Q29" i="38"/>
  <c r="K22" i="27"/>
  <c r="G23" i="24"/>
  <c r="U9" i="50"/>
  <c r="D32" i="69"/>
  <c r="Q9" i="69"/>
  <c r="K8" i="73"/>
  <c r="S8" i="73"/>
  <c r="G9" i="73"/>
  <c r="M23" i="38"/>
  <c r="M9" i="38"/>
  <c r="G21" i="30"/>
  <c r="G19" i="30"/>
  <c r="K22" i="28"/>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2" i="69"/>
  <c r="K28" i="38"/>
  <c r="G26" i="28"/>
  <c r="S34" i="44"/>
  <c r="S18" i="44"/>
  <c r="S25" i="44"/>
  <c r="S36" i="44"/>
  <c r="S13" i="44"/>
  <c r="S31" i="44"/>
  <c r="S16" i="44"/>
  <c r="S20" i="44"/>
  <c r="S14" i="44"/>
  <c r="S32" i="44"/>
  <c r="S19" i="44"/>
  <c r="S26" i="44"/>
  <c r="S37" i="44"/>
  <c r="S21" i="44"/>
  <c r="S28" i="44"/>
  <c r="S15" i="44"/>
  <c r="S33" i="44"/>
  <c r="S30" i="44"/>
  <c r="S29" i="44"/>
  <c r="S17" i="44"/>
  <c r="S23" i="44"/>
  <c r="S35" i="44"/>
  <c r="S27" i="44"/>
  <c r="E9" i="68"/>
  <c r="D35" i="72"/>
  <c r="M8" i="72"/>
  <c r="I9" i="72"/>
  <c r="G26" i="27"/>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G9" i="68"/>
  <c r="K9" i="72"/>
  <c r="S10" i="69"/>
  <c r="O11" i="69"/>
  <c r="S12" i="69"/>
  <c r="O13" i="69"/>
  <c r="K14" i="69"/>
  <c r="S14" i="69"/>
  <c r="K15" i="69"/>
  <c r="S15" i="69"/>
  <c r="K16" i="69"/>
  <c r="O17" i="69"/>
  <c r="G19" i="69"/>
  <c r="O19" i="69"/>
  <c r="G20" i="69"/>
  <c r="K21" i="69"/>
  <c r="O22" i="69"/>
  <c r="O26" i="69"/>
  <c r="I10" i="68"/>
  <c r="Q10" i="68"/>
  <c r="M11" i="68"/>
  <c r="E13" i="68"/>
  <c r="I14" i="68"/>
  <c r="Q14" i="68"/>
  <c r="M23" i="68"/>
  <c r="I16" i="68"/>
  <c r="M17" i="68"/>
  <c r="Q18" i="68"/>
  <c r="M19" i="68"/>
  <c r="E20" i="68"/>
  <c r="I21" i="68"/>
  <c r="E22" i="68"/>
  <c r="I24" i="68"/>
  <c r="Q24" i="68"/>
  <c r="I25" i="68"/>
  <c r="Q25" i="68"/>
  <c r="M26" i="68"/>
  <c r="E28" i="68"/>
  <c r="E11" i="73"/>
  <c r="I12" i="73"/>
  <c r="E15" i="73"/>
  <c r="I16" i="73"/>
  <c r="E19" i="73"/>
  <c r="I22" i="73"/>
  <c r="E23" i="73"/>
  <c r="I27" i="73"/>
  <c r="E28" i="73"/>
  <c r="I29" i="73"/>
  <c r="E30" i="73"/>
  <c r="M30" i="73"/>
  <c r="E12" i="72"/>
  <c r="I13" i="72"/>
  <c r="E16" i="72"/>
  <c r="I17" i="72"/>
  <c r="E20" i="72"/>
  <c r="I21" i="72"/>
  <c r="I28" i="72"/>
  <c r="I11" i="69"/>
  <c r="E12" i="69"/>
  <c r="M12" i="69"/>
  <c r="I13" i="69"/>
  <c r="M14" i="69"/>
  <c r="I23" i="69"/>
  <c r="Q17" i="69"/>
  <c r="M18" i="69"/>
  <c r="Q19" i="69"/>
  <c r="Q20" i="69"/>
  <c r="Q22" i="69"/>
  <c r="M25" i="69"/>
  <c r="Q26" i="69"/>
  <c r="O11" i="68"/>
  <c r="K12" i="68"/>
  <c r="S12" i="68"/>
  <c r="G13" i="68"/>
  <c r="O23" i="68"/>
  <c r="K15" i="68"/>
  <c r="S15" i="68"/>
  <c r="K16" i="68"/>
  <c r="S16" i="68"/>
  <c r="G17" i="68"/>
  <c r="K18" i="68"/>
  <c r="O19" i="68"/>
  <c r="O20" i="68"/>
  <c r="S21" i="68"/>
  <c r="G22" i="68"/>
  <c r="K24" i="68"/>
  <c r="S24" i="68"/>
  <c r="G26" i="68"/>
  <c r="O26" i="68"/>
  <c r="G28" i="68"/>
  <c r="S10" i="73"/>
  <c r="K12" i="73"/>
  <c r="S12" i="73"/>
  <c r="G13" i="73"/>
  <c r="K14" i="73"/>
  <c r="K16" i="73"/>
  <c r="G17" i="73"/>
  <c r="S18" i="73"/>
  <c r="K20" i="73"/>
  <c r="S20" i="73"/>
  <c r="K22" i="73"/>
  <c r="G23" i="73"/>
  <c r="K25" i="73"/>
  <c r="S25" i="73"/>
  <c r="S27" i="73"/>
  <c r="K29" i="73"/>
  <c r="G30" i="73"/>
  <c r="K31" i="73"/>
  <c r="G10" i="72"/>
  <c r="S11" i="72"/>
  <c r="K13" i="72"/>
  <c r="G14" i="72"/>
  <c r="S15" i="72"/>
  <c r="G18" i="72"/>
  <c r="S19" i="72"/>
  <c r="G22" i="72"/>
  <c r="S23" i="72"/>
  <c r="G25" i="72"/>
  <c r="S26" i="72"/>
  <c r="G29" i="72"/>
  <c r="S30" i="72"/>
  <c r="E8" i="70"/>
  <c r="M8" i="70"/>
  <c r="E8" i="71"/>
  <c r="M8" i="71"/>
  <c r="E8" i="72"/>
  <c r="D33" i="73"/>
  <c r="D34" i="73"/>
  <c r="D35" i="73"/>
  <c r="G8" i="73"/>
  <c r="D36" i="70"/>
  <c r="F37" i="70"/>
  <c r="F36" i="70"/>
  <c r="F35" i="70"/>
  <c r="J37" i="70"/>
  <c r="J36" i="70"/>
  <c r="J35" i="70"/>
  <c r="N37" i="70"/>
  <c r="N36" i="70"/>
  <c r="N35" i="70"/>
  <c r="R37" i="70"/>
  <c r="R36" i="70"/>
  <c r="R35" i="70"/>
  <c r="L36" i="70"/>
  <c r="D35" i="70"/>
  <c r="H37" i="70"/>
  <c r="H36" i="70"/>
  <c r="H35" i="70"/>
  <c r="P37" i="70"/>
  <c r="P36" i="70"/>
  <c r="P35" i="70"/>
  <c r="L35" i="70"/>
  <c r="D36" i="71"/>
  <c r="F37" i="71"/>
  <c r="F36" i="71"/>
  <c r="F35" i="71"/>
  <c r="J37" i="71"/>
  <c r="J36" i="71"/>
  <c r="J35" i="71"/>
  <c r="N37" i="71"/>
  <c r="N36" i="71"/>
  <c r="N35" i="71"/>
  <c r="R37" i="71"/>
  <c r="R36" i="71"/>
  <c r="R35" i="71"/>
  <c r="L36" i="71"/>
  <c r="G8" i="71"/>
  <c r="K8" i="71"/>
  <c r="O8" i="71"/>
  <c r="D35" i="71"/>
  <c r="H37" i="71"/>
  <c r="H36" i="71"/>
  <c r="H35" i="71"/>
  <c r="P37" i="71"/>
  <c r="P36" i="71"/>
  <c r="P35" i="71"/>
  <c r="L35" i="71"/>
  <c r="D34" i="72"/>
  <c r="F35" i="72"/>
  <c r="F34" i="72"/>
  <c r="F33" i="72"/>
  <c r="J35" i="72"/>
  <c r="J34" i="72"/>
  <c r="J33" i="72"/>
  <c r="N35" i="72"/>
  <c r="N34" i="72"/>
  <c r="N33" i="72"/>
  <c r="R35" i="72"/>
  <c r="R34" i="72"/>
  <c r="R33" i="72"/>
  <c r="L34" i="72"/>
  <c r="D33" i="72"/>
  <c r="H35" i="72"/>
  <c r="H34" i="72"/>
  <c r="H33" i="72"/>
  <c r="P35" i="72"/>
  <c r="P34" i="72"/>
  <c r="P33" i="72"/>
  <c r="L33" i="72"/>
  <c r="F33" i="73"/>
  <c r="F34" i="73"/>
  <c r="L33" i="73"/>
  <c r="L34" i="73"/>
  <c r="L35" i="73"/>
  <c r="H35" i="73"/>
  <c r="H34" i="73"/>
  <c r="H33" i="73"/>
  <c r="P35" i="73"/>
  <c r="P34" i="73"/>
  <c r="P33" i="73"/>
  <c r="I8" i="73"/>
  <c r="J35" i="73"/>
  <c r="J34" i="73"/>
  <c r="J33" i="73"/>
  <c r="R35" i="73"/>
  <c r="R34" i="73"/>
  <c r="R33" i="73"/>
  <c r="N33" i="73"/>
  <c r="N34" i="73"/>
  <c r="K8" i="68"/>
  <c r="G8" i="68"/>
  <c r="I8" i="68"/>
  <c r="S8" i="68"/>
  <c r="L32" i="68"/>
  <c r="L31" i="68"/>
  <c r="L30" i="68"/>
  <c r="D32" i="68"/>
  <c r="D31" i="68"/>
  <c r="D30" i="68"/>
  <c r="P32" i="68"/>
  <c r="P31" i="68"/>
  <c r="P30" i="68"/>
  <c r="E8" i="68"/>
  <c r="M8" i="68"/>
  <c r="Q8" i="68"/>
  <c r="H32" i="68"/>
  <c r="H31" i="68"/>
  <c r="H30" i="68"/>
  <c r="F32" i="68"/>
  <c r="F31" i="68"/>
  <c r="F30" i="68"/>
  <c r="J32" i="68"/>
  <c r="J31" i="68"/>
  <c r="J30" i="68"/>
  <c r="N32" i="68"/>
  <c r="N31" i="68"/>
  <c r="N30" i="68"/>
  <c r="R32" i="68"/>
  <c r="R31" i="68"/>
  <c r="R30" i="68"/>
  <c r="G21" i="69"/>
  <c r="Q8" i="69"/>
  <c r="M8" i="69"/>
  <c r="I8" i="69"/>
  <c r="K19" i="69"/>
  <c r="K20" i="69"/>
  <c r="K24" i="69"/>
  <c r="G28" i="69"/>
  <c r="G8" i="69"/>
  <c r="O8" i="69"/>
  <c r="E9" i="69"/>
  <c r="K11" i="69"/>
  <c r="G12" i="69"/>
  <c r="G13" i="69"/>
  <c r="E14" i="69"/>
  <c r="G23" i="69"/>
  <c r="K23" i="69"/>
  <c r="E16" i="69"/>
  <c r="I16" i="69"/>
  <c r="E18" i="69"/>
  <c r="K18" i="69"/>
  <c r="I19" i="69"/>
  <c r="I20" i="69"/>
  <c r="K22" i="69"/>
  <c r="E27" i="69"/>
  <c r="D31" i="69"/>
  <c r="I22" i="69"/>
  <c r="E25" i="69"/>
  <c r="K8" i="69"/>
  <c r="S8" i="69"/>
  <c r="I9" i="69"/>
  <c r="E10" i="69"/>
  <c r="I10" i="69"/>
  <c r="G11" i="69"/>
  <c r="K12" i="69"/>
  <c r="K13" i="69"/>
  <c r="I14" i="69"/>
  <c r="E15" i="69"/>
  <c r="H32" i="69"/>
  <c r="H31" i="69"/>
  <c r="H30" i="69"/>
  <c r="P32" i="69"/>
  <c r="P31" i="69"/>
  <c r="P30" i="69"/>
  <c r="G18" i="69"/>
  <c r="E19" i="69"/>
  <c r="E20" i="69"/>
  <c r="I21" i="69"/>
  <c r="G27" i="69"/>
  <c r="K28" i="69"/>
  <c r="L31" i="69"/>
  <c r="D30" i="69"/>
  <c r="E24" i="69"/>
  <c r="K25" i="69"/>
  <c r="I26" i="69"/>
  <c r="F32" i="69"/>
  <c r="F31" i="69"/>
  <c r="F30" i="69"/>
  <c r="J32" i="69"/>
  <c r="J31" i="69"/>
  <c r="J30" i="69"/>
  <c r="N32" i="69"/>
  <c r="N31" i="69"/>
  <c r="N30" i="69"/>
  <c r="R32" i="69"/>
  <c r="R31" i="69"/>
  <c r="R30" i="69"/>
  <c r="G17" i="69"/>
  <c r="E22" i="69"/>
  <c r="G24" i="69"/>
  <c r="G25" i="69"/>
  <c r="E26" i="69"/>
  <c r="L30"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Q9" i="54"/>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E30" i="54"/>
  <c r="M30" i="54"/>
  <c r="I31" i="54"/>
  <c r="E32" i="54"/>
  <c r="M32" i="54"/>
  <c r="I33" i="54"/>
  <c r="G28" i="54"/>
  <c r="K29" i="54"/>
  <c r="G30" i="54"/>
  <c r="K31" i="54"/>
  <c r="G32" i="54"/>
  <c r="K33" i="54"/>
  <c r="K21" i="54"/>
  <c r="I22" i="54"/>
  <c r="I23" i="54"/>
  <c r="K24" i="54"/>
  <c r="I25" i="54"/>
  <c r="G15" i="54"/>
  <c r="E16" i="54"/>
  <c r="G17" i="54"/>
  <c r="E18" i="54"/>
  <c r="G19" i="54"/>
  <c r="E20" i="54"/>
  <c r="G21" i="54"/>
  <c r="E22" i="54"/>
  <c r="E23" i="54"/>
  <c r="G24" i="54"/>
  <c r="E25" i="54"/>
  <c r="K26" i="54"/>
  <c r="I28" i="54"/>
  <c r="E29" i="54"/>
  <c r="M29" i="54"/>
  <c r="I30" i="54"/>
  <c r="E31" i="54"/>
  <c r="M31" i="54"/>
  <c r="I32" i="54"/>
  <c r="E33" i="54"/>
  <c r="M33" i="54"/>
  <c r="K27" i="54"/>
  <c r="K28" i="54"/>
  <c r="G29" i="54"/>
  <c r="K30" i="54"/>
  <c r="G31" i="54"/>
  <c r="K32" i="54"/>
  <c r="G33" i="54"/>
  <c r="E18" i="55"/>
  <c r="G18" i="55"/>
  <c r="G9" i="55"/>
  <c r="G11" i="55"/>
  <c r="E13" i="55"/>
  <c r="G10" i="55"/>
  <c r="E9" i="55"/>
  <c r="G12" i="55"/>
  <c r="E11" i="55"/>
  <c r="G14" i="55"/>
  <c r="E22" i="55"/>
  <c r="E15" i="55"/>
  <c r="E20" i="55"/>
  <c r="E17" i="55"/>
  <c r="E10" i="55"/>
  <c r="E12" i="55"/>
  <c r="E14" i="55"/>
  <c r="E23" i="55"/>
  <c r="E25" i="55"/>
  <c r="E31" i="55"/>
  <c r="E33" i="55"/>
  <c r="G15" i="55"/>
  <c r="G17" i="55"/>
  <c r="G20" i="55"/>
  <c r="G22" i="55"/>
  <c r="G23" i="55"/>
  <c r="G25" i="55"/>
  <c r="G27" i="55"/>
  <c r="G29" i="55"/>
  <c r="G31" i="55"/>
  <c r="G33" i="55"/>
  <c r="E27" i="55"/>
  <c r="M8" i="55"/>
  <c r="Q8" i="55"/>
  <c r="E16" i="55"/>
  <c r="E19" i="55"/>
  <c r="E21" i="55"/>
  <c r="E24" i="55"/>
  <c r="E26" i="55"/>
  <c r="E28" i="55"/>
  <c r="E30" i="55"/>
  <c r="E32" i="55"/>
  <c r="E29" i="55"/>
  <c r="G16" i="55"/>
  <c r="G19" i="55"/>
  <c r="G21" i="55"/>
  <c r="G24" i="55"/>
  <c r="G26" i="55"/>
  <c r="G28" i="55"/>
  <c r="G30" i="55"/>
  <c r="G32"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I9" i="27"/>
  <c r="O12" i="22"/>
  <c r="K15" i="22"/>
  <c r="K8" i="27"/>
  <c r="Q11" i="22"/>
  <c r="Q29" i="22"/>
  <c r="Q9" i="27"/>
  <c r="M10" i="27"/>
  <c r="S9" i="22"/>
  <c r="O10" i="22"/>
  <c r="O14" i="22"/>
  <c r="E13" i="21"/>
  <c r="M9" i="21"/>
  <c r="E10" i="24"/>
  <c r="M29" i="22"/>
  <c r="Q13" i="22"/>
  <c r="M29" i="21"/>
  <c r="E29" i="21"/>
  <c r="E16" i="21"/>
  <c r="O11" i="28"/>
  <c r="I11" i="27"/>
  <c r="G9" i="22"/>
  <c r="O9" i="22"/>
  <c r="I29" i="22"/>
  <c r="Q15" i="22"/>
  <c r="M16" i="22"/>
  <c r="K12" i="21"/>
  <c r="K14" i="21"/>
  <c r="K15" i="21"/>
  <c r="O8" i="24"/>
  <c r="M14" i="28"/>
  <c r="M10" i="28"/>
  <c r="K10" i="27"/>
  <c r="Q8" i="27"/>
  <c r="S11" i="27"/>
  <c r="M8" i="30"/>
  <c r="G8" i="29"/>
  <c r="G8" i="23"/>
  <c r="G11" i="24"/>
  <c r="S8" i="27"/>
  <c r="S11" i="30"/>
  <c r="K9" i="22"/>
  <c r="E10" i="22"/>
  <c r="K10" i="22"/>
  <c r="I18" i="22"/>
  <c r="G12" i="21"/>
  <c r="E9" i="24"/>
  <c r="E23" i="24"/>
  <c r="E17" i="24"/>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D45" i="25"/>
  <c r="D43" i="25"/>
  <c r="D44" i="25"/>
  <c r="H45" i="25"/>
  <c r="H44" i="25"/>
  <c r="H43" i="25"/>
  <c r="L45" i="25"/>
  <c r="L43" i="25"/>
  <c r="L44" i="25"/>
  <c r="P45" i="25"/>
  <c r="P44" i="25"/>
  <c r="P43" i="25"/>
  <c r="I41" i="25"/>
  <c r="Q41" i="25"/>
  <c r="F45" i="25"/>
  <c r="F44" i="25"/>
  <c r="F43" i="25"/>
  <c r="J45" i="25"/>
  <c r="J44" i="25"/>
  <c r="J43" i="25"/>
  <c r="N45" i="25"/>
  <c r="N44" i="25"/>
  <c r="N43" i="25"/>
  <c r="R45" i="25"/>
  <c r="R44" i="25"/>
  <c r="R43" i="25"/>
  <c r="K41" i="25"/>
  <c r="S41" i="25"/>
  <c r="E41" i="25"/>
  <c r="M41"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6" i="5"/>
  <c r="S18" i="4"/>
  <c r="O9" i="5"/>
  <c r="W8" i="5"/>
  <c r="K8" i="5"/>
  <c r="Q10" i="5"/>
  <c r="G13" i="5"/>
  <c r="W13" i="5"/>
  <c r="G15" i="5"/>
  <c r="Q9" i="4"/>
  <c r="S11" i="5"/>
  <c r="W16" i="5"/>
  <c r="G18" i="5"/>
  <c r="G20" i="5"/>
  <c r="W20" i="5"/>
  <c r="G24" i="5"/>
  <c r="E10" i="8"/>
  <c r="E9" i="4"/>
  <c r="M12" i="4"/>
  <c r="K8" i="4"/>
  <c r="K15" i="4"/>
  <c r="G8" i="8"/>
  <c r="O8" i="4"/>
  <c r="I19" i="4"/>
  <c r="G9" i="5"/>
  <c r="G11" i="5"/>
  <c r="G28" i="5"/>
  <c r="G21" i="5"/>
  <c r="E9" i="8"/>
  <c r="E11" i="8"/>
  <c r="E13" i="8"/>
  <c r="I8" i="8"/>
  <c r="L18" i="9"/>
  <c r="N19" i="9"/>
  <c r="F19" i="11"/>
  <c r="Q19" i="4"/>
  <c r="S10" i="4"/>
  <c r="G9" i="4"/>
  <c r="Q12" i="4"/>
  <c r="M14" i="4"/>
  <c r="G10" i="5"/>
  <c r="W19" i="5"/>
  <c r="G23" i="5"/>
  <c r="W23" i="5"/>
  <c r="G25" i="5"/>
  <c r="W9" i="6"/>
  <c r="AA10" i="6"/>
  <c r="W11" i="6"/>
  <c r="W13" i="6"/>
  <c r="W15" i="6"/>
  <c r="W16" i="6"/>
  <c r="W18" i="6"/>
  <c r="W20" i="6"/>
  <c r="O8" i="5"/>
  <c r="W9" i="5"/>
  <c r="E16" i="8"/>
  <c r="L19" i="9"/>
  <c r="P20" i="11"/>
  <c r="G18" i="4"/>
  <c r="M8" i="4"/>
  <c r="G13" i="4"/>
  <c r="I14" i="4"/>
  <c r="I36" i="5"/>
  <c r="W10" i="5"/>
  <c r="W11" i="5"/>
  <c r="G14" i="5"/>
  <c r="W14" i="5"/>
  <c r="W15" i="5"/>
  <c r="G17" i="5"/>
  <c r="W17" i="5"/>
  <c r="W18" i="5"/>
  <c r="Q19" i="5"/>
  <c r="G22" i="5"/>
  <c r="K32" i="5"/>
  <c r="W38" i="6"/>
  <c r="W42" i="6"/>
  <c r="E12" i="8"/>
  <c r="M9" i="4"/>
  <c r="W21" i="5"/>
  <c r="G26" i="5"/>
  <c r="E38" i="5"/>
  <c r="I39" i="5"/>
  <c r="K11" i="5"/>
  <c r="W22" i="5"/>
  <c r="Q39" i="5"/>
  <c r="K8" i="8"/>
  <c r="S8" i="8"/>
  <c r="D18" i="11"/>
  <c r="E19" i="4"/>
  <c r="I9" i="4"/>
  <c r="O18" i="4"/>
  <c r="I8" i="4"/>
  <c r="I12" i="4"/>
  <c r="G15" i="4"/>
  <c r="I16" i="4"/>
  <c r="I8" i="5"/>
  <c r="M10" i="5"/>
  <c r="G12" i="5"/>
  <c r="W12" i="5"/>
  <c r="I13" i="5"/>
  <c r="G19" i="5"/>
  <c r="G27" i="5"/>
  <c r="Y8" i="6"/>
  <c r="W35" i="6"/>
  <c r="W37" i="6"/>
  <c r="W39" i="6"/>
  <c r="W41" i="6"/>
  <c r="W43"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2" i="6"/>
  <c r="M42" i="6"/>
  <c r="U42" i="6"/>
  <c r="I43" i="6"/>
  <c r="Q43" i="6"/>
  <c r="Y43" i="6"/>
  <c r="E44" i="6"/>
  <c r="M44" i="6"/>
  <c r="U44"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2" i="6"/>
  <c r="O42" i="6"/>
  <c r="K43" i="6"/>
  <c r="S43" i="6"/>
  <c r="AA43" i="6"/>
  <c r="G44" i="6"/>
  <c r="O44" i="6"/>
  <c r="G30" i="6"/>
  <c r="M31" i="6"/>
  <c r="G33" i="6"/>
  <c r="I34" i="6"/>
  <c r="Q34" i="6"/>
  <c r="E35" i="6"/>
  <c r="M35" i="6"/>
  <c r="U35" i="6"/>
  <c r="I36" i="6"/>
  <c r="Q36" i="6"/>
  <c r="Y36" i="6"/>
  <c r="E37" i="6"/>
  <c r="M37" i="6"/>
  <c r="U37" i="6"/>
  <c r="I38" i="6"/>
  <c r="Q38" i="6"/>
  <c r="Y38" i="6"/>
  <c r="E39" i="6"/>
  <c r="M39" i="6"/>
  <c r="U39" i="6"/>
  <c r="I40" i="6"/>
  <c r="Q40" i="6"/>
  <c r="Y40" i="6"/>
  <c r="E41" i="6"/>
  <c r="M41" i="6"/>
  <c r="U41" i="6"/>
  <c r="I42" i="6"/>
  <c r="Q42" i="6"/>
  <c r="Y42" i="6"/>
  <c r="E43" i="6"/>
  <c r="M43" i="6"/>
  <c r="U43" i="6"/>
  <c r="I44" i="6"/>
  <c r="Q44" i="6"/>
  <c r="Y29" i="6"/>
  <c r="S30" i="6"/>
  <c r="I31" i="6"/>
  <c r="S33" i="6"/>
  <c r="K34" i="6"/>
  <c r="S34" i="6"/>
  <c r="AA34" i="6"/>
  <c r="G35" i="6"/>
  <c r="O35" i="6"/>
  <c r="K36" i="6"/>
  <c r="S36" i="6"/>
  <c r="AA36" i="6"/>
  <c r="G37" i="6"/>
  <c r="O37" i="6"/>
  <c r="K38" i="6"/>
  <c r="S38" i="6"/>
  <c r="AA38" i="6"/>
  <c r="G39" i="6"/>
  <c r="O39" i="6"/>
  <c r="K40" i="6"/>
  <c r="S40" i="6"/>
  <c r="AA40" i="6"/>
  <c r="G41" i="6"/>
  <c r="O41" i="6"/>
  <c r="K42" i="6"/>
  <c r="S42" i="6"/>
  <c r="AA42" i="6"/>
  <c r="G43" i="6"/>
  <c r="O43" i="6"/>
  <c r="K44" i="6"/>
  <c r="S44" i="6"/>
  <c r="AA44" i="6"/>
  <c r="Y8" i="5"/>
  <c r="Y23" i="5"/>
  <c r="Y21" i="5"/>
  <c r="Y19" i="5"/>
  <c r="Y17" i="5"/>
  <c r="Y14" i="5"/>
  <c r="Y12" i="5"/>
  <c r="Y10" i="5"/>
  <c r="M38" i="5"/>
  <c r="M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8"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E29" i="5"/>
  <c r="E33" i="5"/>
  <c r="I16" i="5"/>
  <c r="Y16" i="5"/>
  <c r="S17" i="5"/>
  <c r="I18" i="5"/>
  <c r="Y18" i="5"/>
  <c r="S19" i="5"/>
  <c r="I20" i="5"/>
  <c r="Y20" i="5"/>
  <c r="S21" i="5"/>
  <c r="I22" i="5"/>
  <c r="Y22" i="5"/>
  <c r="S23" i="5"/>
  <c r="I24" i="5"/>
  <c r="I26" i="5"/>
  <c r="I28" i="5"/>
  <c r="I30" i="5"/>
  <c r="Q31"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E31" i="5"/>
  <c r="S31" i="5"/>
  <c r="G32" i="5"/>
  <c r="O32" i="5"/>
  <c r="I33" i="5"/>
  <c r="O10" i="5"/>
  <c r="E11" i="5"/>
  <c r="G34" i="5"/>
  <c r="G30"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K27" i="5"/>
  <c r="Q28" i="5"/>
  <c r="Q29" i="5"/>
  <c r="I32" i="5"/>
  <c r="Q41" i="5"/>
  <c r="E42" i="5"/>
  <c r="I43" i="5"/>
  <c r="E44" i="5"/>
  <c r="I45" i="5"/>
  <c r="M46" i="5"/>
  <c r="E47" i="5"/>
  <c r="I48" i="5"/>
  <c r="M49" i="5"/>
  <c r="O29" i="5"/>
  <c r="E30" i="5"/>
  <c r="O31" i="5"/>
  <c r="E32" i="5"/>
  <c r="O33" i="5"/>
  <c r="E34" i="5"/>
  <c r="I35" i="5"/>
  <c r="M36" i="5"/>
  <c r="I41" i="5"/>
  <c r="M42" i="5"/>
  <c r="Q43" i="5"/>
  <c r="M44" i="5"/>
  <c r="Q45" i="5"/>
  <c r="E46" i="5"/>
  <c r="M47" i="5"/>
  <c r="Q48" i="5"/>
  <c r="E49" i="5"/>
  <c r="G8" i="5"/>
  <c r="Q36" i="5"/>
  <c r="E9" i="5"/>
  <c r="I9" i="5"/>
  <c r="Q9" i="5"/>
  <c r="U9" i="5"/>
  <c r="K29" i="5"/>
  <c r="Q30" i="5"/>
  <c r="K31" i="5"/>
  <c r="Q32" i="5"/>
  <c r="K33" i="5"/>
  <c r="Q34" i="5"/>
  <c r="O36" i="5"/>
  <c r="G29" i="5"/>
  <c r="M30" i="5"/>
  <c r="G31" i="5"/>
  <c r="M32" i="5"/>
  <c r="G33" i="5"/>
  <c r="Q33" i="5"/>
  <c r="M34" i="5"/>
  <c r="G35" i="5"/>
  <c r="Q35" i="5"/>
  <c r="K36" i="5"/>
  <c r="G38" i="5"/>
  <c r="O38" i="5"/>
  <c r="K39" i="5"/>
  <c r="S39" i="5"/>
  <c r="G40" i="5"/>
  <c r="O40" i="5"/>
  <c r="K41" i="5"/>
  <c r="S41" i="5"/>
  <c r="G42" i="5"/>
  <c r="O42" i="5"/>
  <c r="K43" i="5"/>
  <c r="S43" i="5"/>
  <c r="G44" i="5"/>
  <c r="O44" i="5"/>
  <c r="K45" i="5"/>
  <c r="S45" i="5"/>
  <c r="G46" i="5"/>
  <c r="O46" i="5"/>
  <c r="G47" i="5"/>
  <c r="O47" i="5"/>
  <c r="K48" i="5"/>
  <c r="S48" i="5"/>
  <c r="G49" i="5"/>
  <c r="O49" i="5"/>
  <c r="G36" i="5"/>
  <c r="I38" i="5"/>
  <c r="Q38" i="5"/>
  <c r="E39" i="5"/>
  <c r="M39" i="5"/>
  <c r="I40" i="5"/>
  <c r="Q40" i="5"/>
  <c r="E41" i="5"/>
  <c r="M41" i="5"/>
  <c r="I42" i="5"/>
  <c r="Q42" i="5"/>
  <c r="E43" i="5"/>
  <c r="M43" i="5"/>
  <c r="I44" i="5"/>
  <c r="Q44" i="5"/>
  <c r="E45" i="5"/>
  <c r="M45" i="5"/>
  <c r="I46" i="5"/>
  <c r="Q46" i="5"/>
  <c r="I47" i="5"/>
  <c r="Q47" i="5"/>
  <c r="E48" i="5"/>
  <c r="M48" i="5"/>
  <c r="I49" i="5"/>
  <c r="Q49" i="5"/>
  <c r="S36" i="5"/>
  <c r="K38" i="5"/>
  <c r="S38" i="5"/>
  <c r="G39" i="5"/>
  <c r="O39" i="5"/>
  <c r="K40" i="5"/>
  <c r="S40" i="5"/>
  <c r="G41" i="5"/>
  <c r="O41" i="5"/>
  <c r="K42" i="5"/>
  <c r="S42" i="5"/>
  <c r="G43" i="5"/>
  <c r="O43" i="5"/>
  <c r="K44" i="5"/>
  <c r="S44" i="5"/>
  <c r="G45" i="5"/>
  <c r="O45" i="5"/>
  <c r="K46" i="5"/>
  <c r="S46" i="5"/>
  <c r="K47" i="5"/>
  <c r="S47" i="5"/>
  <c r="G48" i="5"/>
  <c r="O48" i="5"/>
  <c r="K49" i="5"/>
  <c r="S49"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F18" i="11"/>
  <c r="N18" i="11"/>
  <c r="H19" i="11"/>
  <c r="P19" i="11"/>
  <c r="J20" i="11"/>
  <c r="H18" i="11"/>
  <c r="P18" i="11"/>
  <c r="J19" i="11"/>
  <c r="D20" i="11"/>
  <c r="L20" i="11"/>
  <c r="G8" i="11"/>
  <c r="D19" i="11"/>
  <c r="L19" i="11"/>
  <c r="F20" i="11"/>
  <c r="N20" i="11"/>
  <c r="E28" i="8"/>
  <c r="E32" i="8"/>
  <c r="E41" i="8"/>
  <c r="E68" i="8"/>
  <c r="E17" i="8"/>
  <c r="E52" i="8"/>
  <c r="E50" i="8"/>
  <c r="E48" i="8"/>
  <c r="E46" i="8"/>
  <c r="E42" i="8"/>
  <c r="E40" i="8"/>
  <c r="E38" i="8"/>
  <c r="E35" i="8"/>
  <c r="E33" i="8"/>
  <c r="E31" i="8"/>
  <c r="E29" i="8"/>
  <c r="E27" i="8"/>
  <c r="E25" i="8"/>
  <c r="E23" i="8"/>
  <c r="E21" i="8"/>
  <c r="E19" i="8"/>
  <c r="E20" i="8"/>
  <c r="M8" i="8"/>
  <c r="E37" i="8"/>
  <c r="E22" i="8"/>
  <c r="E26" i="8"/>
  <c r="E30" i="8"/>
  <c r="E34" i="8"/>
  <c r="E39" i="8"/>
  <c r="E57" i="8"/>
  <c r="E24" i="8"/>
  <c r="E36" i="8"/>
  <c r="E8" i="8"/>
  <c r="O8" i="8"/>
  <c r="E14" i="8"/>
  <c r="E15" i="8"/>
  <c r="E18" i="8"/>
  <c r="E44" i="8"/>
  <c r="E65" i="8"/>
  <c r="E45" i="8"/>
  <c r="E59" i="8"/>
  <c r="E53" i="8"/>
  <c r="E61" i="8"/>
  <c r="E43" i="8"/>
  <c r="E55" i="8"/>
  <c r="E63" i="8"/>
  <c r="E47" i="8"/>
  <c r="E49" i="8"/>
  <c r="E51" i="8"/>
  <c r="E54" i="8"/>
  <c r="E56" i="8"/>
  <c r="E58" i="8"/>
  <c r="E60" i="8"/>
  <c r="E62" i="8"/>
  <c r="E64" i="8"/>
  <c r="E66" i="8"/>
  <c r="E67"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M8" i="7"/>
  <c r="E11" i="7"/>
  <c r="E19" i="7"/>
  <c r="E8" i="7"/>
  <c r="E9" i="7"/>
  <c r="E13" i="7"/>
  <c r="E14" i="7"/>
  <c r="E16" i="7"/>
  <c r="E39" i="7"/>
  <c r="E12" i="7"/>
  <c r="E18" i="7"/>
  <c r="S8" i="7"/>
  <c r="E15" i="7"/>
  <c r="E17" i="7"/>
  <c r="E37" i="7"/>
  <c r="Q8" i="7"/>
  <c r="E43" i="7"/>
  <c r="E45" i="7"/>
  <c r="E49" i="7"/>
  <c r="E53" i="7"/>
  <c r="E59" i="7"/>
  <c r="E61" i="7"/>
  <c r="E66" i="7"/>
  <c r="G8" i="7"/>
  <c r="O8" i="7"/>
  <c r="E10" i="7"/>
  <c r="E34" i="7"/>
  <c r="E47" i="7"/>
  <c r="E55" i="7"/>
  <c r="E57" i="7"/>
  <c r="E63" i="7"/>
  <c r="E20" i="7"/>
  <c r="E22" i="7"/>
  <c r="E24" i="7"/>
  <c r="E26" i="7"/>
  <c r="E28" i="7"/>
  <c r="E30" i="7"/>
  <c r="E32" i="7"/>
  <c r="E36" i="7"/>
  <c r="E41" i="7"/>
  <c r="E65" i="7"/>
  <c r="K8" i="7"/>
  <c r="E21" i="7"/>
  <c r="E23" i="7"/>
  <c r="E25" i="7"/>
  <c r="E27" i="7"/>
  <c r="E29" i="7"/>
  <c r="E31" i="7"/>
  <c r="E33" i="7"/>
  <c r="E35" i="7"/>
  <c r="E38" i="7"/>
  <c r="E40" i="7"/>
  <c r="E42" i="7"/>
  <c r="E44" i="7"/>
  <c r="E46" i="7"/>
  <c r="E48" i="7"/>
  <c r="E50" i="7"/>
  <c r="E51" i="7"/>
  <c r="E52" i="7"/>
  <c r="E54" i="7"/>
  <c r="E56" i="7"/>
  <c r="E58" i="7"/>
  <c r="E60" i="7"/>
  <c r="E62" i="7"/>
  <c r="E64"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3" i="5" l="1"/>
  <c r="N53" i="5"/>
  <c r="V53" i="5"/>
  <c r="J47" i="6"/>
  <c r="R47" i="6"/>
  <c r="Z47" i="6"/>
  <c r="J68" i="7"/>
  <c r="R71" i="8"/>
  <c r="F53" i="5"/>
  <c r="R68" i="7"/>
  <c r="J71" i="8"/>
  <c r="D46" i="6"/>
  <c r="L46" i="6"/>
  <c r="T46" i="6"/>
  <c r="F23" i="1"/>
  <c r="H24" i="1"/>
  <c r="P24" i="1"/>
  <c r="L69" i="7"/>
  <c r="D70" i="8"/>
  <c r="L70" i="8"/>
  <c r="F72" i="8"/>
  <c r="N72" i="8"/>
  <c r="H70" i="7"/>
  <c r="P70" i="7"/>
  <c r="H72" i="8"/>
  <c r="P72" i="8"/>
  <c r="E8" i="5"/>
  <c r="F48" i="6"/>
  <c r="N48" i="6"/>
  <c r="V48"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70" i="7"/>
  <c r="H68" i="7"/>
  <c r="J69" i="7"/>
  <c r="L70" i="7"/>
  <c r="P68" i="7"/>
  <c r="R69" i="7"/>
  <c r="R72" i="8"/>
  <c r="N70" i="8"/>
  <c r="L71" i="8"/>
  <c r="J72" i="8"/>
  <c r="F70" i="8"/>
  <c r="D71" i="8"/>
  <c r="H39" i="2"/>
  <c r="H38" i="2"/>
  <c r="H37" i="2"/>
  <c r="P39" i="2"/>
  <c r="P38" i="2"/>
  <c r="P37" i="2"/>
  <c r="F18" i="9"/>
  <c r="F17" i="9"/>
  <c r="F19" i="9"/>
  <c r="F68" i="7"/>
  <c r="H69" i="7"/>
  <c r="J70" i="7"/>
  <c r="N68" i="7"/>
  <c r="P69" i="7"/>
  <c r="R70" i="7"/>
  <c r="P70" i="8"/>
  <c r="N71" i="8"/>
  <c r="L72" i="8"/>
  <c r="H70" i="8"/>
  <c r="F71" i="8"/>
  <c r="D72" i="8"/>
  <c r="J37" i="2"/>
  <c r="J39" i="2"/>
  <c r="J38" i="2"/>
  <c r="R37" i="2"/>
  <c r="R39" i="2"/>
  <c r="R38" i="2"/>
  <c r="H17" i="9"/>
  <c r="H19" i="9"/>
  <c r="H18" i="9"/>
  <c r="P19" i="9"/>
  <c r="P18" i="9"/>
  <c r="P17" i="9"/>
  <c r="D68" i="7"/>
  <c r="F69" i="7"/>
  <c r="L68" i="7"/>
  <c r="N69" i="7"/>
  <c r="R70" i="8"/>
  <c r="P71" i="8"/>
  <c r="J70" i="8"/>
  <c r="H71" i="8"/>
  <c r="D38" i="2"/>
  <c r="D37" i="2"/>
  <c r="D39" i="2"/>
  <c r="L38" i="2"/>
  <c r="L37" i="2"/>
  <c r="L39" i="2"/>
  <c r="J19" i="9"/>
  <c r="J18" i="9"/>
  <c r="J17" i="9"/>
  <c r="E8" i="9"/>
  <c r="D19" i="9"/>
  <c r="D18" i="9"/>
  <c r="D17" i="9"/>
  <c r="D69" i="7"/>
  <c r="F70" i="7"/>
  <c r="N70"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3" i="5"/>
  <c r="H51" i="5"/>
  <c r="J52" i="5"/>
  <c r="L53" i="5"/>
  <c r="P51" i="5"/>
  <c r="R52" i="5"/>
  <c r="T53" i="5"/>
  <c r="X51" i="5"/>
  <c r="Z52" i="5"/>
  <c r="F51" i="5"/>
  <c r="H52" i="5"/>
  <c r="J53" i="5"/>
  <c r="N51" i="5"/>
  <c r="P52" i="5"/>
  <c r="R53" i="5"/>
  <c r="V51" i="5"/>
  <c r="X52" i="5"/>
  <c r="Z53" i="5"/>
  <c r="D51" i="5"/>
  <c r="F52" i="5"/>
  <c r="H53" i="5"/>
  <c r="L51" i="5"/>
  <c r="N52" i="5"/>
  <c r="T51" i="5"/>
  <c r="V52" i="5"/>
  <c r="X53" i="5"/>
  <c r="D52" i="5"/>
  <c r="J51" i="5"/>
  <c r="L52" i="5"/>
  <c r="R51" i="5"/>
  <c r="T52" i="5"/>
  <c r="Z51" i="5"/>
  <c r="F46" i="6"/>
  <c r="H47" i="6"/>
  <c r="J48" i="6"/>
  <c r="N46" i="6"/>
  <c r="P47" i="6"/>
  <c r="R48" i="6"/>
  <c r="V46" i="6"/>
  <c r="X47" i="6"/>
  <c r="Z48" i="6"/>
  <c r="F47" i="6"/>
  <c r="H48" i="6"/>
  <c r="N47" i="6"/>
  <c r="P48" i="6"/>
  <c r="V47" i="6"/>
  <c r="X48" i="6"/>
  <c r="D47" i="6"/>
  <c r="J46" i="6"/>
  <c r="L47" i="6"/>
  <c r="R46" i="6"/>
  <c r="T47" i="6"/>
  <c r="Z46" i="6"/>
  <c r="D48" i="6"/>
  <c r="H46" i="6"/>
  <c r="L48" i="6"/>
  <c r="P46" i="6"/>
  <c r="T48" i="6"/>
  <c r="X46"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<sst xmlns="http://schemas.openxmlformats.org/spreadsheetml/2006/main" count="11218" uniqueCount="2033">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</sst>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0" fillId="0" borderId="0" xfId="0"/>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1779</v>
      </c>
      <c r="T3" s="148"/>
      <c r="U3" s="149"/>
      <c r="V3" s="48"/>
      <c r="W3" s="147" t="s">
        <v>1780</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1766</v>
      </c>
      <c r="L15" s="148"/>
      <c r="M15" s="149"/>
      <c r="N15" s="51"/>
      <c r="O15" s="147" t="s">
        <v>1767</v>
      </c>
      <c r="P15" s="148"/>
      <c r="Q15" s="149"/>
      <c r="S15" s="147" t="s">
        <v>1604</v>
      </c>
      <c r="T15" s="148"/>
      <c r="U15" s="149"/>
      <c r="V15" s="51"/>
      <c r="W15" s="147" t="s">
        <v>1605</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53" t="s">
        <v>454</v>
      </c>
      <c r="D19" s="154"/>
      <c r="E19" s="155"/>
      <c r="F19" s="51"/>
      <c r="G19" s="153" t="s">
        <v>455</v>
      </c>
      <c r="H19" s="154"/>
      <c r="I19" s="155"/>
      <c r="K19" s="153" t="s">
        <v>456</v>
      </c>
      <c r="L19" s="154"/>
      <c r="M19" s="155"/>
      <c r="N19" s="51"/>
      <c r="O19" s="153" t="s">
        <v>457</v>
      </c>
      <c r="P19" s="154"/>
      <c r="Q19" s="155"/>
      <c r="S19" s="153" t="s">
        <v>459</v>
      </c>
      <c r="T19" s="154"/>
      <c r="U19" s="155"/>
      <c r="V19" s="51"/>
      <c r="W19" s="153" t="s">
        <v>458</v>
      </c>
      <c r="X19" s="154"/>
      <c r="Y19" s="155"/>
      <c r="Z19" s="52"/>
    </row>
    <row r="20" spans="2:26" s="16" customFormat="1" ht="15" customHeight="1" thickBot="1" x14ac:dyDescent="0.35">
      <c r="B20" s="50"/>
      <c r="C20" s="156"/>
      <c r="D20" s="157"/>
      <c r="E20" s="158"/>
      <c r="F20" s="51"/>
      <c r="G20" s="156"/>
      <c r="H20" s="157"/>
      <c r="I20" s="158"/>
      <c r="K20" s="156"/>
      <c r="L20" s="157"/>
      <c r="M20" s="158"/>
      <c r="N20" s="51"/>
      <c r="O20" s="156"/>
      <c r="P20" s="157"/>
      <c r="Q20" s="158"/>
      <c r="S20" s="156"/>
      <c r="T20" s="157"/>
      <c r="U20" s="158"/>
      <c r="V20" s="51"/>
      <c r="W20" s="156"/>
      <c r="X20" s="157"/>
      <c r="Y20" s="158"/>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53" t="s">
        <v>1602</v>
      </c>
      <c r="D23" s="154"/>
      <c r="E23" s="155"/>
      <c r="F23" s="51"/>
      <c r="G23" s="153" t="s">
        <v>1603</v>
      </c>
      <c r="H23" s="154"/>
      <c r="I23" s="155"/>
      <c r="K23" s="135" t="s">
        <v>452</v>
      </c>
      <c r="L23" s="136"/>
      <c r="M23" s="137"/>
      <c r="N23" s="51"/>
      <c r="O23" s="135" t="s">
        <v>453</v>
      </c>
      <c r="P23" s="136"/>
      <c r="Q23" s="137"/>
      <c r="S23" s="135" t="s">
        <v>336</v>
      </c>
      <c r="T23" s="136"/>
      <c r="U23" s="137"/>
      <c r="V23" s="51"/>
      <c r="W23" s="135" t="s">
        <v>337</v>
      </c>
      <c r="X23" s="136"/>
      <c r="Y23" s="137"/>
      <c r="Z23" s="52"/>
    </row>
    <row r="24" spans="2:26" s="16" customFormat="1" ht="15" thickBot="1" x14ac:dyDescent="0.35">
      <c r="B24" s="50"/>
      <c r="C24" s="156"/>
      <c r="D24" s="157"/>
      <c r="E24" s="158"/>
      <c r="F24" s="51"/>
      <c r="G24" s="156"/>
      <c r="H24" s="157"/>
      <c r="I24" s="158"/>
      <c r="K24" s="138"/>
      <c r="L24" s="139"/>
      <c r="M24" s="140"/>
      <c r="N24" s="51"/>
      <c r="O24" s="138"/>
      <c r="P24" s="139"/>
      <c r="Q24" s="140"/>
      <c r="S24" s="138"/>
      <c r="T24" s="139"/>
      <c r="U24" s="140"/>
      <c r="V24" s="51"/>
      <c r="W24" s="138"/>
      <c r="X24" s="139"/>
      <c r="Y24" s="140"/>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5" t="s">
        <v>1555</v>
      </c>
      <c r="D27" s="136"/>
      <c r="E27" s="137"/>
      <c r="F27" s="51"/>
      <c r="G27" s="135" t="s">
        <v>1556</v>
      </c>
      <c r="H27" s="136"/>
      <c r="I27" s="137"/>
      <c r="K27" s="135" t="s">
        <v>462</v>
      </c>
      <c r="L27" s="136"/>
      <c r="M27" s="137"/>
      <c r="N27" s="51"/>
      <c r="O27" s="135" t="s">
        <v>463</v>
      </c>
      <c r="P27" s="136"/>
      <c r="Q27" s="137"/>
      <c r="S27" s="135" t="s">
        <v>464</v>
      </c>
      <c r="T27" s="136"/>
      <c r="U27" s="137"/>
      <c r="V27" s="51"/>
      <c r="W27" s="135" t="s">
        <v>465</v>
      </c>
      <c r="X27" s="136"/>
      <c r="Y27" s="137"/>
      <c r="Z27" s="52"/>
    </row>
    <row r="28" spans="2:26" s="16" customFormat="1" ht="15" thickBot="1" x14ac:dyDescent="0.35">
      <c r="B28" s="50"/>
      <c r="C28" s="138"/>
      <c r="D28" s="139"/>
      <c r="E28" s="140"/>
      <c r="F28" s="51"/>
      <c r="G28" s="138"/>
      <c r="H28" s="139"/>
      <c r="I28" s="140"/>
      <c r="K28" s="138"/>
      <c r="L28" s="139"/>
      <c r="M28" s="140"/>
      <c r="N28" s="51"/>
      <c r="O28" s="138"/>
      <c r="P28" s="139"/>
      <c r="Q28" s="140"/>
      <c r="S28" s="138"/>
      <c r="T28" s="139"/>
      <c r="U28" s="140"/>
      <c r="V28" s="51"/>
      <c r="W28" s="138"/>
      <c r="X28" s="139"/>
      <c r="Y28" s="140"/>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5" t="s">
        <v>467</v>
      </c>
      <c r="D31" s="136"/>
      <c r="E31" s="137"/>
      <c r="F31" s="51"/>
      <c r="G31" s="135" t="s">
        <v>466</v>
      </c>
      <c r="H31" s="136"/>
      <c r="I31" s="137"/>
      <c r="K31" s="135" t="s">
        <v>468</v>
      </c>
      <c r="L31" s="136"/>
      <c r="M31" s="137"/>
      <c r="N31" s="51"/>
      <c r="O31" s="135" t="s">
        <v>469</v>
      </c>
      <c r="P31" s="136"/>
      <c r="Q31" s="137"/>
      <c r="S31" s="135" t="s">
        <v>470</v>
      </c>
      <c r="T31" s="136"/>
      <c r="U31" s="137"/>
      <c r="W31" s="135" t="s">
        <v>471</v>
      </c>
      <c r="X31" s="136"/>
      <c r="Y31" s="137"/>
      <c r="Z31" s="52"/>
    </row>
    <row r="32" spans="2:26" s="16" customFormat="1" ht="15" thickBot="1" x14ac:dyDescent="0.35">
      <c r="B32" s="50"/>
      <c r="C32" s="138"/>
      <c r="D32" s="139"/>
      <c r="E32" s="140"/>
      <c r="F32" s="51"/>
      <c r="G32" s="138"/>
      <c r="H32" s="139"/>
      <c r="I32" s="140"/>
      <c r="K32" s="138"/>
      <c r="L32" s="139"/>
      <c r="M32" s="140"/>
      <c r="N32" s="51"/>
      <c r="O32" s="138"/>
      <c r="P32" s="139"/>
      <c r="Q32" s="140"/>
      <c r="S32" s="138"/>
      <c r="T32" s="139"/>
      <c r="U32" s="140"/>
      <c r="W32" s="138"/>
      <c r="X32" s="139"/>
      <c r="Y32" s="140"/>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5" t="s">
        <v>472</v>
      </c>
      <c r="D35" s="136"/>
      <c r="E35" s="137"/>
      <c r="F35" s="51"/>
      <c r="G35" s="135" t="s">
        <v>473</v>
      </c>
      <c r="H35" s="136"/>
      <c r="I35" s="137"/>
      <c r="K35" s="135" t="s">
        <v>338</v>
      </c>
      <c r="L35" s="136"/>
      <c r="M35" s="137"/>
      <c r="O35" s="135" t="s">
        <v>339</v>
      </c>
      <c r="P35" s="136"/>
      <c r="Q35" s="137"/>
      <c r="S35" s="135" t="s">
        <v>474</v>
      </c>
      <c r="T35" s="136"/>
      <c r="U35" s="137"/>
      <c r="W35" s="135" t="s">
        <v>475</v>
      </c>
      <c r="X35" s="136"/>
      <c r="Y35" s="137"/>
      <c r="Z35" s="52"/>
    </row>
    <row r="36" spans="2:26" s="16" customFormat="1" ht="15" thickBot="1" x14ac:dyDescent="0.35">
      <c r="B36" s="50"/>
      <c r="C36" s="138"/>
      <c r="D36" s="139"/>
      <c r="E36" s="140"/>
      <c r="F36" s="51"/>
      <c r="G36" s="138"/>
      <c r="H36" s="139"/>
      <c r="I36" s="140"/>
      <c r="K36" s="138"/>
      <c r="L36" s="139"/>
      <c r="M36" s="140"/>
      <c r="O36" s="138"/>
      <c r="P36" s="139"/>
      <c r="Q36" s="140"/>
      <c r="S36" s="138"/>
      <c r="T36" s="139"/>
      <c r="U36" s="140"/>
      <c r="W36" s="138"/>
      <c r="X36" s="139"/>
      <c r="Y36" s="140"/>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5" t="s">
        <v>1594</v>
      </c>
      <c r="D39" s="136"/>
      <c r="E39" s="137"/>
      <c r="F39" s="51"/>
      <c r="G39" s="135" t="s">
        <v>1595</v>
      </c>
      <c r="H39" s="136"/>
      <c r="I39" s="137"/>
      <c r="K39" s="135" t="s">
        <v>1553</v>
      </c>
      <c r="L39" s="136"/>
      <c r="M39" s="137"/>
      <c r="N39" s="51"/>
      <c r="O39" s="135" t="s">
        <v>1554</v>
      </c>
      <c r="P39" s="136"/>
      <c r="Q39" s="137"/>
      <c r="S39" s="141" t="s">
        <v>460</v>
      </c>
      <c r="T39" s="142"/>
      <c r="U39" s="143"/>
      <c r="V39" s="51"/>
      <c r="W39" s="141" t="s">
        <v>461</v>
      </c>
      <c r="X39" s="142"/>
      <c r="Y39" s="143"/>
      <c r="Z39" s="52"/>
    </row>
    <row r="40" spans="2:26" s="16" customFormat="1" ht="15" thickBot="1" x14ac:dyDescent="0.35">
      <c r="B40" s="50"/>
      <c r="C40" s="138"/>
      <c r="D40" s="139"/>
      <c r="E40" s="140"/>
      <c r="F40" s="51"/>
      <c r="G40" s="138"/>
      <c r="H40" s="139"/>
      <c r="I40" s="140"/>
      <c r="K40" s="138"/>
      <c r="L40" s="139"/>
      <c r="M40" s="140"/>
      <c r="N40" s="51"/>
      <c r="O40" s="138"/>
      <c r="P40" s="139"/>
      <c r="Q40" s="140"/>
      <c r="S40" s="144"/>
      <c r="T40" s="145"/>
      <c r="U40" s="146"/>
      <c r="V40" s="51"/>
      <c r="W40" s="144"/>
      <c r="X40" s="145"/>
      <c r="Y40" s="146"/>
      <c r="Z40" s="52"/>
    </row>
    <row r="41" spans="2:26" s="16" customFormat="1" ht="12" customHeight="1" x14ac:dyDescent="0.3">
      <c r="B41" s="50"/>
      <c r="C41" s="51"/>
      <c r="D41" s="51"/>
      <c r="E41" s="51"/>
      <c r="F41" s="51"/>
      <c r="G41" s="51"/>
      <c r="H41" s="51"/>
      <c r="I41" s="51"/>
      <c r="Z41" s="52"/>
    </row>
    <row r="42" spans="2:26" x14ac:dyDescent="0.3">
      <c r="B42" s="47"/>
      <c r="C42" s="48"/>
      <c r="D42" s="48"/>
      <c r="E42" s="134"/>
      <c r="F42" s="134"/>
      <c r="G42" s="134"/>
      <c r="H42" s="134" t="s">
        <v>353</v>
      </c>
      <c r="I42" s="134"/>
      <c r="J42" s="134"/>
      <c r="K42" s="134" t="s">
        <v>352</v>
      </c>
      <c r="L42" s="134"/>
      <c r="M42" s="134"/>
      <c r="N42" s="134"/>
      <c r="O42" s="134" t="s">
        <v>354</v>
      </c>
      <c r="P42" s="134"/>
      <c r="Q42" s="134"/>
      <c r="R42" s="134"/>
      <c r="S42" s="134"/>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Data'!$B$7:$R$2292,3,0)</f>
        <v>44512</v>
      </c>
      <c r="C8" s="65">
        <f>VLOOKUP($A8,'Return Data'!$B$7:$R$2292,4,0)</f>
        <v>1201.51</v>
      </c>
      <c r="D8" s="65">
        <f>VLOOKUP($A8,'Return Data'!$B$7:$R$2292,10,0)</f>
        <v>7.8139000000000003</v>
      </c>
      <c r="E8" s="66">
        <f t="shared" ref="E8:E40" si="0">RANK(D8,D$8:D$40,0)</f>
        <v>19</v>
      </c>
      <c r="F8" s="65">
        <f>VLOOKUP($A8,'Return Data'!$B$7:$R$2292,11,0)</f>
        <v>19.9495</v>
      </c>
      <c r="G8" s="66">
        <f t="shared" ref="G8:G40" si="1">RANK(F8,F$8:F$40,0)</f>
        <v>14</v>
      </c>
      <c r="H8" s="65">
        <f>VLOOKUP($A8,'Return Data'!$B$7:$R$2292,12,0)</f>
        <v>21.5623</v>
      </c>
      <c r="I8" s="66">
        <f t="shared" ref="I8:I40" si="2">RANK(H8,H$8:H$40,0)</f>
        <v>13</v>
      </c>
      <c r="J8" s="65">
        <f>VLOOKUP($A8,'Return Data'!$B$7:$R$2292,13,0)</f>
        <v>42.029200000000003</v>
      </c>
      <c r="K8" s="66">
        <f t="shared" ref="K8:K40" si="3">RANK(J8,J$8:J$40,0)</f>
        <v>14</v>
      </c>
      <c r="L8" s="65">
        <f>VLOOKUP($A8,'Return Data'!$B$7:$R$2292,17,0)</f>
        <v>21.4069</v>
      </c>
      <c r="M8" s="66">
        <f t="shared" ref="M8:M17" si="4">RANK(L8,L$8:L$40,0)</f>
        <v>21</v>
      </c>
      <c r="N8" s="65">
        <f>VLOOKUP($A8,'Return Data'!$B$7:$R$2292,14,0)</f>
        <v>16.518899999999999</v>
      </c>
      <c r="O8" s="66">
        <f>RANK(N8,N$8:N$40,0)</f>
        <v>21</v>
      </c>
      <c r="P8" s="65">
        <f>VLOOKUP($A8,'Return Data'!$B$7:$R$2292,15,0)</f>
        <v>12.9483</v>
      </c>
      <c r="Q8" s="66">
        <f>RANK(P8,P$8:P$40,0)</f>
        <v>19</v>
      </c>
      <c r="R8" s="65">
        <f>VLOOKUP($A8,'Return Data'!$B$7:$R$2292,16,0)</f>
        <v>14.9613</v>
      </c>
      <c r="S8" s="67">
        <f t="shared" ref="S8:S40" si="5">RANK(R8,R$8:R$40,0)</f>
        <v>18</v>
      </c>
    </row>
    <row r="9" spans="1:20" x14ac:dyDescent="0.3">
      <c r="A9" s="63" t="s">
        <v>480</v>
      </c>
      <c r="B9" s="64">
        <f>VLOOKUP($A9,'Return Data'!$B$7:$R$2292,3,0)</f>
        <v>44512</v>
      </c>
      <c r="C9" s="65">
        <f>VLOOKUP($A9,'Return Data'!$B$7:$R$2292,4,0)</f>
        <v>17.170000000000002</v>
      </c>
      <c r="D9" s="65">
        <f>VLOOKUP($A9,'Return Data'!$B$7:$R$2292,10,0)</f>
        <v>11.0608</v>
      </c>
      <c r="E9" s="66">
        <f t="shared" si="0"/>
        <v>3</v>
      </c>
      <c r="F9" s="65">
        <f>VLOOKUP($A9,'Return Data'!$B$7:$R$2292,11,0)</f>
        <v>25.787500000000001</v>
      </c>
      <c r="G9" s="66">
        <f t="shared" si="1"/>
        <v>2</v>
      </c>
      <c r="H9" s="65">
        <f>VLOOKUP($A9,'Return Data'!$B$7:$R$2292,12,0)</f>
        <v>23.1707</v>
      </c>
      <c r="I9" s="66">
        <f t="shared" si="2"/>
        <v>8</v>
      </c>
      <c r="J9" s="65">
        <f>VLOOKUP($A9,'Return Data'!$B$7:$R$2292,13,0)</f>
        <v>39.366900000000001</v>
      </c>
      <c r="K9" s="66">
        <f t="shared" si="3"/>
        <v>21</v>
      </c>
      <c r="L9" s="65">
        <f>VLOOKUP($A9,'Return Data'!$B$7:$R$2292,17,0)</f>
        <v>22.871400000000001</v>
      </c>
      <c r="M9" s="66">
        <f t="shared" si="4"/>
        <v>17</v>
      </c>
      <c r="N9" s="65"/>
      <c r="O9" s="66"/>
      <c r="P9" s="65"/>
      <c r="Q9" s="66"/>
      <c r="R9" s="65">
        <f>VLOOKUP($A9,'Return Data'!$B$7:$R$2292,16,0)</f>
        <v>18.0182</v>
      </c>
      <c r="S9" s="67">
        <f t="shared" si="5"/>
        <v>6</v>
      </c>
    </row>
    <row r="10" spans="1:20" x14ac:dyDescent="0.3">
      <c r="A10" s="63" t="s">
        <v>483</v>
      </c>
      <c r="B10" s="64">
        <f>VLOOKUP($A10,'Return Data'!$B$7:$R$2292,3,0)</f>
        <v>44512</v>
      </c>
      <c r="C10" s="65">
        <f>VLOOKUP($A10,'Return Data'!$B$7:$R$2292,4,0)</f>
        <v>94.77</v>
      </c>
      <c r="D10" s="65">
        <f>VLOOKUP($A10,'Return Data'!$B$7:$R$2292,10,0)</f>
        <v>11.5992</v>
      </c>
      <c r="E10" s="66">
        <f t="shared" si="0"/>
        <v>2</v>
      </c>
      <c r="F10" s="65">
        <f>VLOOKUP($A10,'Return Data'!$B$7:$R$2292,11,0)</f>
        <v>25.125399999999999</v>
      </c>
      <c r="G10" s="66">
        <f t="shared" si="1"/>
        <v>3</v>
      </c>
      <c r="H10" s="65">
        <f>VLOOKUP($A10,'Return Data'!$B$7:$R$2292,12,0)</f>
        <v>25.092400000000001</v>
      </c>
      <c r="I10" s="66">
        <f t="shared" si="2"/>
        <v>6</v>
      </c>
      <c r="J10" s="65">
        <f>VLOOKUP($A10,'Return Data'!$B$7:$R$2292,13,0)</f>
        <v>44.930399999999999</v>
      </c>
      <c r="K10" s="66">
        <f t="shared" si="3"/>
        <v>7</v>
      </c>
      <c r="L10" s="65">
        <f>VLOOKUP($A10,'Return Data'!$B$7:$R$2292,17,0)</f>
        <v>25.4955</v>
      </c>
      <c r="M10" s="66">
        <f t="shared" si="4"/>
        <v>7</v>
      </c>
      <c r="N10" s="65">
        <f>VLOOKUP($A10,'Return Data'!$B$7:$R$2292,14,0)</f>
        <v>18.9938</v>
      </c>
      <c r="O10" s="66">
        <f t="shared" ref="O10:O17" si="6">RANK(N10,N$8:N$40,0)</f>
        <v>12</v>
      </c>
      <c r="P10" s="65">
        <f>VLOOKUP($A10,'Return Data'!$B$7:$R$2292,15,0)</f>
        <v>14.4855</v>
      </c>
      <c r="Q10" s="66">
        <f>RANK(P10,P$8:P$40,0)</f>
        <v>12</v>
      </c>
      <c r="R10" s="65">
        <f>VLOOKUP($A10,'Return Data'!$B$7:$R$2292,16,0)</f>
        <v>13.7593</v>
      </c>
      <c r="S10" s="67">
        <f t="shared" si="5"/>
        <v>24</v>
      </c>
    </row>
    <row r="11" spans="1:20" x14ac:dyDescent="0.3">
      <c r="A11" s="63" t="s">
        <v>1773</v>
      </c>
      <c r="B11" s="64">
        <f>VLOOKUP($A11,'Return Data'!$B$7:$R$2292,3,0)</f>
        <v>44512</v>
      </c>
      <c r="C11" s="65">
        <f>VLOOKUP($A11,'Return Data'!$B$7:$R$2292,4,0)</f>
        <v>20.445499999999999</v>
      </c>
      <c r="D11" s="65">
        <f>VLOOKUP($A11,'Return Data'!$B$7:$R$2292,10,0)</f>
        <v>7.1201999999999996</v>
      </c>
      <c r="E11" s="66">
        <f t="shared" si="0"/>
        <v>25</v>
      </c>
      <c r="F11" s="65">
        <f>VLOOKUP($A11,'Return Data'!$B$7:$R$2292,11,0)</f>
        <v>18.265499999999999</v>
      </c>
      <c r="G11" s="66">
        <f t="shared" si="1"/>
        <v>27</v>
      </c>
      <c r="H11" s="65">
        <f>VLOOKUP($A11,'Return Data'!$B$7:$R$2292,12,0)</f>
        <v>19.187899999999999</v>
      </c>
      <c r="I11" s="66">
        <f t="shared" si="2"/>
        <v>20</v>
      </c>
      <c r="J11" s="65">
        <f>VLOOKUP($A11,'Return Data'!$B$7:$R$2292,13,0)</f>
        <v>39.959099999999999</v>
      </c>
      <c r="K11" s="66">
        <f t="shared" si="3"/>
        <v>17</v>
      </c>
      <c r="L11" s="65">
        <f>VLOOKUP($A11,'Return Data'!$B$7:$R$2292,17,0)</f>
        <v>23.6632</v>
      </c>
      <c r="M11" s="66">
        <f t="shared" si="4"/>
        <v>12</v>
      </c>
      <c r="N11" s="65">
        <f>VLOOKUP($A11,'Return Data'!$B$7:$R$2292,14,0)</f>
        <v>22.895600000000002</v>
      </c>
      <c r="O11" s="66">
        <f t="shared" si="6"/>
        <v>4</v>
      </c>
      <c r="P11" s="65"/>
      <c r="Q11" s="66"/>
      <c r="R11" s="65">
        <f>VLOOKUP($A11,'Return Data'!$B$7:$R$2292,16,0)</f>
        <v>16.810300000000002</v>
      </c>
      <c r="S11" s="67">
        <f t="shared" si="5"/>
        <v>9</v>
      </c>
    </row>
    <row r="12" spans="1:20" x14ac:dyDescent="0.3">
      <c r="A12" s="63" t="s">
        <v>484</v>
      </c>
      <c r="B12" s="64">
        <f>VLOOKUP($A12,'Return Data'!$B$7:$R$2292,3,0)</f>
        <v>44512</v>
      </c>
      <c r="C12" s="65">
        <f>VLOOKUP($A12,'Return Data'!$B$7:$R$2292,4,0)</f>
        <v>24.66</v>
      </c>
      <c r="D12" s="65">
        <f>VLOOKUP($A12,'Return Data'!$B$7:$R$2292,10,0)</f>
        <v>9.6486999999999998</v>
      </c>
      <c r="E12" s="66">
        <f t="shared" si="0"/>
        <v>8</v>
      </c>
      <c r="F12" s="65">
        <f>VLOOKUP($A12,'Return Data'!$B$7:$R$2292,11,0)</f>
        <v>29.448799999999999</v>
      </c>
      <c r="G12" s="66">
        <f t="shared" si="1"/>
        <v>1</v>
      </c>
      <c r="H12" s="65">
        <f>VLOOKUP($A12,'Return Data'!$B$7:$R$2292,12,0)</f>
        <v>43.622599999999998</v>
      </c>
      <c r="I12" s="66">
        <f t="shared" si="2"/>
        <v>1</v>
      </c>
      <c r="J12" s="65">
        <f>VLOOKUP($A12,'Return Data'!$B$7:$R$2292,13,0)</f>
        <v>65.725800000000007</v>
      </c>
      <c r="K12" s="66">
        <f t="shared" si="3"/>
        <v>3</v>
      </c>
      <c r="L12" s="65">
        <f>VLOOKUP($A12,'Return Data'!$B$7:$R$2292,17,0)</f>
        <v>41.978200000000001</v>
      </c>
      <c r="M12" s="66">
        <f t="shared" si="4"/>
        <v>2</v>
      </c>
      <c r="N12" s="65">
        <f>VLOOKUP($A12,'Return Data'!$B$7:$R$2292,14,0)</f>
        <v>24.961099999999998</v>
      </c>
      <c r="O12" s="66">
        <f t="shared" si="6"/>
        <v>2</v>
      </c>
      <c r="P12" s="65"/>
      <c r="Q12" s="66"/>
      <c r="R12" s="65">
        <f>VLOOKUP($A12,'Return Data'!$B$7:$R$2292,16,0)</f>
        <v>18.4986</v>
      </c>
      <c r="S12" s="67">
        <f t="shared" si="5"/>
        <v>4</v>
      </c>
    </row>
    <row r="13" spans="1:20" x14ac:dyDescent="0.3">
      <c r="A13" s="63" t="s">
        <v>486</v>
      </c>
      <c r="B13" s="64">
        <f>VLOOKUP($A13,'Return Data'!$B$7:$R$2292,3,0)</f>
        <v>44512</v>
      </c>
      <c r="C13" s="65">
        <f>VLOOKUP($A13,'Return Data'!$B$7:$R$2292,4,0)</f>
        <v>273.26</v>
      </c>
      <c r="D13" s="65">
        <f>VLOOKUP($A13,'Return Data'!$B$7:$R$2292,10,0)</f>
        <v>7.3712999999999997</v>
      </c>
      <c r="E13" s="66">
        <f t="shared" si="0"/>
        <v>22</v>
      </c>
      <c r="F13" s="65">
        <f>VLOOKUP($A13,'Return Data'!$B$7:$R$2292,11,0)</f>
        <v>19.552</v>
      </c>
      <c r="G13" s="66">
        <f t="shared" si="1"/>
        <v>19</v>
      </c>
      <c r="H13" s="65">
        <f>VLOOKUP($A13,'Return Data'!$B$7:$R$2292,12,0)</f>
        <v>18.4328</v>
      </c>
      <c r="I13" s="66">
        <f t="shared" si="2"/>
        <v>27</v>
      </c>
      <c r="J13" s="65">
        <f>VLOOKUP($A13,'Return Data'!$B$7:$R$2292,13,0)</f>
        <v>36.214500000000001</v>
      </c>
      <c r="K13" s="66">
        <f t="shared" si="3"/>
        <v>24</v>
      </c>
      <c r="L13" s="65">
        <f>VLOOKUP($A13,'Return Data'!$B$7:$R$2292,17,0)</f>
        <v>24.791</v>
      </c>
      <c r="M13" s="66">
        <f t="shared" si="4"/>
        <v>8</v>
      </c>
      <c r="N13" s="65">
        <f>VLOOKUP($A13,'Return Data'!$B$7:$R$2292,14,0)</f>
        <v>21.312000000000001</v>
      </c>
      <c r="O13" s="66">
        <f t="shared" si="6"/>
        <v>7</v>
      </c>
      <c r="P13" s="65">
        <f>VLOOKUP($A13,'Return Data'!$B$7:$R$2292,15,0)</f>
        <v>16.969899999999999</v>
      </c>
      <c r="Q13" s="66">
        <f>RANK(P13,P$8:P$40,0)</f>
        <v>4</v>
      </c>
      <c r="R13" s="65">
        <f>VLOOKUP($A13,'Return Data'!$B$7:$R$2292,16,0)</f>
        <v>16.289300000000001</v>
      </c>
      <c r="S13" s="67">
        <f t="shared" si="5"/>
        <v>12</v>
      </c>
    </row>
    <row r="14" spans="1:20" x14ac:dyDescent="0.3">
      <c r="A14" s="63" t="s">
        <v>488</v>
      </c>
      <c r="B14" s="64">
        <f>VLOOKUP($A14,'Return Data'!$B$7:$R$2292,3,0)</f>
        <v>44512</v>
      </c>
      <c r="C14" s="65">
        <f>VLOOKUP($A14,'Return Data'!$B$7:$R$2292,4,0)</f>
        <v>264.45400000000001</v>
      </c>
      <c r="D14" s="65">
        <f>VLOOKUP($A14,'Return Data'!$B$7:$R$2292,10,0)</f>
        <v>7.2474999999999996</v>
      </c>
      <c r="E14" s="66">
        <f t="shared" si="0"/>
        <v>24</v>
      </c>
      <c r="F14" s="65">
        <f>VLOOKUP($A14,'Return Data'!$B$7:$R$2292,11,0)</f>
        <v>19.611000000000001</v>
      </c>
      <c r="G14" s="66">
        <f t="shared" si="1"/>
        <v>18</v>
      </c>
      <c r="H14" s="65">
        <f>VLOOKUP($A14,'Return Data'!$B$7:$R$2292,12,0)</f>
        <v>19.910900000000002</v>
      </c>
      <c r="I14" s="66">
        <f t="shared" si="2"/>
        <v>18</v>
      </c>
      <c r="J14" s="65">
        <f>VLOOKUP($A14,'Return Data'!$B$7:$R$2292,13,0)</f>
        <v>40.604900000000001</v>
      </c>
      <c r="K14" s="66">
        <f t="shared" si="3"/>
        <v>16</v>
      </c>
      <c r="L14" s="65">
        <f>VLOOKUP($A14,'Return Data'!$B$7:$R$2292,17,0)</f>
        <v>23.948899999999998</v>
      </c>
      <c r="M14" s="66">
        <f t="shared" si="4"/>
        <v>11</v>
      </c>
      <c r="N14" s="65">
        <f>VLOOKUP($A14,'Return Data'!$B$7:$R$2292,14,0)</f>
        <v>22.0121</v>
      </c>
      <c r="O14" s="66">
        <f t="shared" si="6"/>
        <v>5</v>
      </c>
      <c r="P14" s="65">
        <f>VLOOKUP($A14,'Return Data'!$B$7:$R$2292,15,0)</f>
        <v>15.940300000000001</v>
      </c>
      <c r="Q14" s="66">
        <f>RANK(P14,P$8:P$40,0)</f>
        <v>8</v>
      </c>
      <c r="R14" s="65">
        <f>VLOOKUP($A14,'Return Data'!$B$7:$R$2292,16,0)</f>
        <v>15.7477</v>
      </c>
      <c r="S14" s="67">
        <f t="shared" si="5"/>
        <v>15</v>
      </c>
    </row>
    <row r="15" spans="1:20" x14ac:dyDescent="0.3">
      <c r="A15" s="63" t="s">
        <v>490</v>
      </c>
      <c r="B15" s="64">
        <f>VLOOKUP($A15,'Return Data'!$B$7:$R$2292,3,0)</f>
        <v>44512</v>
      </c>
      <c r="C15" s="65">
        <f>VLOOKUP($A15,'Return Data'!$B$7:$R$2292,4,0)</f>
        <v>42.07</v>
      </c>
      <c r="D15" s="65">
        <f>VLOOKUP($A15,'Return Data'!$B$7:$R$2292,10,0)</f>
        <v>9.1027000000000005</v>
      </c>
      <c r="E15" s="66">
        <f t="shared" si="0"/>
        <v>12</v>
      </c>
      <c r="F15" s="65">
        <f>VLOOKUP($A15,'Return Data'!$B$7:$R$2292,11,0)</f>
        <v>21.309100000000001</v>
      </c>
      <c r="G15" s="66">
        <f t="shared" si="1"/>
        <v>9</v>
      </c>
      <c r="H15" s="65">
        <f>VLOOKUP($A15,'Return Data'!$B$7:$R$2292,12,0)</f>
        <v>21.414100000000001</v>
      </c>
      <c r="I15" s="66">
        <f t="shared" si="2"/>
        <v>14</v>
      </c>
      <c r="J15" s="65">
        <f>VLOOKUP($A15,'Return Data'!$B$7:$R$2292,13,0)</f>
        <v>42.706899999999997</v>
      </c>
      <c r="K15" s="66">
        <f t="shared" si="3"/>
        <v>10</v>
      </c>
      <c r="L15" s="65">
        <f>VLOOKUP($A15,'Return Data'!$B$7:$R$2292,17,0)</f>
        <v>23.636399999999998</v>
      </c>
      <c r="M15" s="66">
        <f t="shared" si="4"/>
        <v>13</v>
      </c>
      <c r="N15" s="65">
        <f>VLOOKUP($A15,'Return Data'!$B$7:$R$2292,14,0)</f>
        <v>19.842600000000001</v>
      </c>
      <c r="O15" s="66">
        <f t="shared" si="6"/>
        <v>9</v>
      </c>
      <c r="P15" s="65">
        <f>VLOOKUP($A15,'Return Data'!$B$7:$R$2292,15,0)</f>
        <v>15.456300000000001</v>
      </c>
      <c r="Q15" s="66">
        <f>RANK(P15,P$8:P$40,0)</f>
        <v>10</v>
      </c>
      <c r="R15" s="65">
        <f>VLOOKUP($A15,'Return Data'!$B$7:$R$2292,16,0)</f>
        <v>14.316800000000001</v>
      </c>
      <c r="S15" s="67">
        <f t="shared" si="5"/>
        <v>20</v>
      </c>
    </row>
    <row r="16" spans="1:20" x14ac:dyDescent="0.3">
      <c r="A16" s="63" t="s">
        <v>493</v>
      </c>
      <c r="B16" s="64">
        <f>VLOOKUP($A16,'Return Data'!$B$7:$R$2292,3,0)</f>
        <v>44512</v>
      </c>
      <c r="C16" s="65">
        <f>VLOOKUP($A16,'Return Data'!$B$7:$R$2292,4,0)</f>
        <v>199.78460000000001</v>
      </c>
      <c r="D16" s="65">
        <f>VLOOKUP($A16,'Return Data'!$B$7:$R$2292,10,0)</f>
        <v>6.7403000000000004</v>
      </c>
      <c r="E16" s="66">
        <f t="shared" si="0"/>
        <v>31</v>
      </c>
      <c r="F16" s="65">
        <f>VLOOKUP($A16,'Return Data'!$B$7:$R$2292,11,0)</f>
        <v>17.478899999999999</v>
      </c>
      <c r="G16" s="66">
        <f t="shared" si="1"/>
        <v>31</v>
      </c>
      <c r="H16" s="65">
        <f>VLOOKUP($A16,'Return Data'!$B$7:$R$2292,12,0)</f>
        <v>18.769300000000001</v>
      </c>
      <c r="I16" s="66">
        <f t="shared" si="2"/>
        <v>25</v>
      </c>
      <c r="J16" s="65">
        <f>VLOOKUP($A16,'Return Data'!$B$7:$R$2292,13,0)</f>
        <v>39.558700000000002</v>
      </c>
      <c r="K16" s="66">
        <f t="shared" si="3"/>
        <v>20</v>
      </c>
      <c r="L16" s="65">
        <f>VLOOKUP($A16,'Return Data'!$B$7:$R$2292,17,0)</f>
        <v>22.933299999999999</v>
      </c>
      <c r="M16" s="66">
        <f t="shared" si="4"/>
        <v>16</v>
      </c>
      <c r="N16" s="65">
        <f>VLOOKUP($A16,'Return Data'!$B$7:$R$2292,14,0)</f>
        <v>18.611599999999999</v>
      </c>
      <c r="O16" s="66">
        <f t="shared" si="6"/>
        <v>13</v>
      </c>
      <c r="P16" s="65">
        <f>VLOOKUP($A16,'Return Data'!$B$7:$R$2292,15,0)</f>
        <v>14.2066</v>
      </c>
      <c r="Q16" s="66">
        <f>RANK(P16,P$8:P$40,0)</f>
        <v>13</v>
      </c>
      <c r="R16" s="65">
        <f>VLOOKUP($A16,'Return Data'!$B$7:$R$2292,16,0)</f>
        <v>15.6195</v>
      </c>
      <c r="S16" s="67">
        <f t="shared" si="5"/>
        <v>17</v>
      </c>
    </row>
    <row r="17" spans="1:19" x14ac:dyDescent="0.3">
      <c r="A17" s="63" t="s">
        <v>495</v>
      </c>
      <c r="B17" s="64">
        <f>VLOOKUP($A17,'Return Data'!$B$7:$R$2292,3,0)</f>
        <v>44512</v>
      </c>
      <c r="C17" s="65">
        <f>VLOOKUP($A17,'Return Data'!$B$7:$R$2292,4,0)</f>
        <v>86.269000000000005</v>
      </c>
      <c r="D17" s="65">
        <f>VLOOKUP($A17,'Return Data'!$B$7:$R$2292,10,0)</f>
        <v>8.1607000000000003</v>
      </c>
      <c r="E17" s="66">
        <f t="shared" si="0"/>
        <v>15</v>
      </c>
      <c r="F17" s="65">
        <f>VLOOKUP($A17,'Return Data'!$B$7:$R$2292,11,0)</f>
        <v>19.236799999999999</v>
      </c>
      <c r="G17" s="66">
        <f t="shared" si="1"/>
        <v>20</v>
      </c>
      <c r="H17" s="65">
        <f>VLOOKUP($A17,'Return Data'!$B$7:$R$2292,12,0)</f>
        <v>19.207100000000001</v>
      </c>
      <c r="I17" s="66">
        <f t="shared" si="2"/>
        <v>19</v>
      </c>
      <c r="J17" s="65">
        <f>VLOOKUP($A17,'Return Data'!$B$7:$R$2292,13,0)</f>
        <v>41.822200000000002</v>
      </c>
      <c r="K17" s="66">
        <f t="shared" si="3"/>
        <v>15</v>
      </c>
      <c r="L17" s="65">
        <f>VLOOKUP($A17,'Return Data'!$B$7:$R$2292,17,0)</f>
        <v>23.1312</v>
      </c>
      <c r="M17" s="66">
        <f t="shared" si="4"/>
        <v>15</v>
      </c>
      <c r="N17" s="65">
        <f>VLOOKUP($A17,'Return Data'!$B$7:$R$2292,14,0)</f>
        <v>18.5198</v>
      </c>
      <c r="O17" s="66">
        <f t="shared" si="6"/>
        <v>15</v>
      </c>
      <c r="P17" s="65">
        <f>VLOOKUP($A17,'Return Data'!$B$7:$R$2292,15,0)</f>
        <v>15.0341</v>
      </c>
      <c r="Q17" s="66">
        <f>RANK(P17,P$8:P$40,0)</f>
        <v>11</v>
      </c>
      <c r="R17" s="65">
        <f>VLOOKUP($A17,'Return Data'!$B$7:$R$2292,16,0)</f>
        <v>16.625299999999999</v>
      </c>
      <c r="S17" s="67">
        <f t="shared" si="5"/>
        <v>11</v>
      </c>
    </row>
    <row r="18" spans="1:19" x14ac:dyDescent="0.3">
      <c r="A18" s="63" t="s">
        <v>496</v>
      </c>
      <c r="B18" s="64">
        <f>VLOOKUP($A18,'Return Data'!$B$7:$R$2292,3,0)</f>
        <v>44512</v>
      </c>
      <c r="C18" s="65">
        <f>VLOOKUP($A18,'Return Data'!$B$7:$R$2292,4,0)</f>
        <v>16.983899999999998</v>
      </c>
      <c r="D18" s="65">
        <f>VLOOKUP($A18,'Return Data'!$B$7:$R$2292,10,0)</f>
        <v>7.8273999999999999</v>
      </c>
      <c r="E18" s="66">
        <f t="shared" si="0"/>
        <v>18</v>
      </c>
      <c r="F18" s="65">
        <f>VLOOKUP($A18,'Return Data'!$B$7:$R$2292,11,0)</f>
        <v>18.974900000000002</v>
      </c>
      <c r="G18" s="66">
        <f t="shared" si="1"/>
        <v>21</v>
      </c>
      <c r="H18" s="65">
        <f>VLOOKUP($A18,'Return Data'!$B$7:$R$2292,12,0)</f>
        <v>16.634799999999998</v>
      </c>
      <c r="I18" s="66">
        <f t="shared" si="2"/>
        <v>29</v>
      </c>
      <c r="J18" s="65">
        <f>VLOOKUP($A18,'Return Data'!$B$7:$R$2292,13,0)</f>
        <v>34.024900000000002</v>
      </c>
      <c r="K18" s="66">
        <f t="shared" si="3"/>
        <v>28</v>
      </c>
      <c r="L18" s="65"/>
      <c r="M18" s="66"/>
      <c r="N18" s="65"/>
      <c r="O18" s="66"/>
      <c r="P18" s="65"/>
      <c r="Q18" s="66"/>
      <c r="R18" s="65">
        <f>VLOOKUP($A18,'Return Data'!$B$7:$R$2292,16,0)</f>
        <v>18.8965</v>
      </c>
      <c r="S18" s="67">
        <f t="shared" si="5"/>
        <v>2</v>
      </c>
    </row>
    <row r="19" spans="1:19" x14ac:dyDescent="0.3">
      <c r="A19" s="63" t="s">
        <v>499</v>
      </c>
      <c r="B19" s="64">
        <f>VLOOKUP($A19,'Return Data'!$B$7:$R$2292,3,0)</f>
        <v>44512</v>
      </c>
      <c r="C19" s="65">
        <f>VLOOKUP($A19,'Return Data'!$B$7:$R$2292,4,0)</f>
        <v>243.68</v>
      </c>
      <c r="D19" s="65">
        <f>VLOOKUP($A19,'Return Data'!$B$7:$R$2292,10,0)</f>
        <v>13.3817</v>
      </c>
      <c r="E19" s="66">
        <f t="shared" si="0"/>
        <v>1</v>
      </c>
      <c r="F19" s="65">
        <f>VLOOKUP($A19,'Return Data'!$B$7:$R$2292,11,0)</f>
        <v>24.740200000000002</v>
      </c>
      <c r="G19" s="66">
        <f t="shared" si="1"/>
        <v>4</v>
      </c>
      <c r="H19" s="65">
        <f>VLOOKUP($A19,'Return Data'!$B$7:$R$2292,12,0)</f>
        <v>33.713799999999999</v>
      </c>
      <c r="I19" s="66">
        <f t="shared" si="2"/>
        <v>3</v>
      </c>
      <c r="J19" s="65">
        <f>VLOOKUP($A19,'Return Data'!$B$7:$R$2292,13,0)</f>
        <v>67.064300000000003</v>
      </c>
      <c r="K19" s="66">
        <f t="shared" si="3"/>
        <v>2</v>
      </c>
      <c r="L19" s="65">
        <f>VLOOKUP($A19,'Return Data'!$B$7:$R$2292,17,0)</f>
        <v>28.6798</v>
      </c>
      <c r="M19" s="66">
        <f>RANK(L19,L$8:L$40,0)</f>
        <v>4</v>
      </c>
      <c r="N19" s="65">
        <f>VLOOKUP($A19,'Return Data'!$B$7:$R$2292,14,0)</f>
        <v>21.7776</v>
      </c>
      <c r="O19" s="66">
        <f>RANK(N19,N$8:N$40,0)</f>
        <v>6</v>
      </c>
      <c r="P19" s="65">
        <f>VLOOKUP($A19,'Return Data'!$B$7:$R$2292,15,0)</f>
        <v>17.613600000000002</v>
      </c>
      <c r="Q19" s="66">
        <f>RANK(P19,P$8:P$40,0)</f>
        <v>2</v>
      </c>
      <c r="R19" s="65">
        <f>VLOOKUP($A19,'Return Data'!$B$7:$R$2292,16,0)</f>
        <v>17.994800000000001</v>
      </c>
      <c r="S19" s="67">
        <f t="shared" si="5"/>
        <v>7</v>
      </c>
    </row>
    <row r="20" spans="1:19" x14ac:dyDescent="0.3">
      <c r="A20" s="63" t="s">
        <v>501</v>
      </c>
      <c r="B20" s="64">
        <f>VLOOKUP($A20,'Return Data'!$B$7:$R$2292,3,0)</f>
        <v>44512</v>
      </c>
      <c r="C20" s="65">
        <f>VLOOKUP($A20,'Return Data'!$B$7:$R$2292,4,0)</f>
        <v>17.799900000000001</v>
      </c>
      <c r="D20" s="65">
        <f>VLOOKUP($A20,'Return Data'!$B$7:$R$2292,10,0)</f>
        <v>11.0128</v>
      </c>
      <c r="E20" s="66">
        <f t="shared" si="0"/>
        <v>4</v>
      </c>
      <c r="F20" s="65">
        <f>VLOOKUP($A20,'Return Data'!$B$7:$R$2292,11,0)</f>
        <v>19.6785</v>
      </c>
      <c r="G20" s="66">
        <f t="shared" si="1"/>
        <v>17</v>
      </c>
      <c r="H20" s="65">
        <f>VLOOKUP($A20,'Return Data'!$B$7:$R$2292,12,0)</f>
        <v>19.187200000000001</v>
      </c>
      <c r="I20" s="66">
        <f t="shared" si="2"/>
        <v>21</v>
      </c>
      <c r="J20" s="65">
        <f>VLOOKUP($A20,'Return Data'!$B$7:$R$2292,13,0)</f>
        <v>34.782400000000003</v>
      </c>
      <c r="K20" s="66">
        <f t="shared" si="3"/>
        <v>26</v>
      </c>
      <c r="L20" s="65">
        <f>VLOOKUP($A20,'Return Data'!$B$7:$R$2292,17,0)</f>
        <v>21.840199999999999</v>
      </c>
      <c r="M20" s="66">
        <f>RANK(L20,L$8:L$40,0)</f>
        <v>19</v>
      </c>
      <c r="N20" s="65">
        <f>VLOOKUP($A20,'Return Data'!$B$7:$R$2292,14,0)</f>
        <v>15.508100000000001</v>
      </c>
      <c r="O20" s="66">
        <f>RANK(N20,N$8:N$40,0)</f>
        <v>25</v>
      </c>
      <c r="P20" s="65"/>
      <c r="Q20" s="66"/>
      <c r="R20" s="65">
        <f>VLOOKUP($A20,'Return Data'!$B$7:$R$2292,16,0)</f>
        <v>12.0832</v>
      </c>
      <c r="S20" s="67">
        <f t="shared" si="5"/>
        <v>32</v>
      </c>
    </row>
    <row r="21" spans="1:19" x14ac:dyDescent="0.3">
      <c r="A21" s="63" t="s">
        <v>502</v>
      </c>
      <c r="B21" s="64">
        <f>VLOOKUP($A21,'Return Data'!$B$7:$R$2292,3,0)</f>
        <v>44512</v>
      </c>
      <c r="C21" s="65">
        <f>VLOOKUP($A21,'Return Data'!$B$7:$R$2292,4,0)</f>
        <v>18.8</v>
      </c>
      <c r="D21" s="65">
        <f>VLOOKUP($A21,'Return Data'!$B$7:$R$2292,10,0)</f>
        <v>5.7962999999999996</v>
      </c>
      <c r="E21" s="66">
        <f t="shared" si="0"/>
        <v>33</v>
      </c>
      <c r="F21" s="65">
        <f>VLOOKUP($A21,'Return Data'!$B$7:$R$2292,11,0)</f>
        <v>20.978100000000001</v>
      </c>
      <c r="G21" s="66">
        <f t="shared" si="1"/>
        <v>10</v>
      </c>
      <c r="H21" s="65">
        <f>VLOOKUP($A21,'Return Data'!$B$7:$R$2292,12,0)</f>
        <v>23.3596</v>
      </c>
      <c r="I21" s="66">
        <f t="shared" si="2"/>
        <v>7</v>
      </c>
      <c r="J21" s="65">
        <f>VLOOKUP($A21,'Return Data'!$B$7:$R$2292,13,0)</f>
        <v>44.504199999999997</v>
      </c>
      <c r="K21" s="66">
        <f t="shared" si="3"/>
        <v>8</v>
      </c>
      <c r="L21" s="65">
        <f>VLOOKUP($A21,'Return Data'!$B$7:$R$2292,17,0)</f>
        <v>24.0124</v>
      </c>
      <c r="M21" s="66">
        <f>RANK(L21,L$8:L$40,0)</f>
        <v>10</v>
      </c>
      <c r="N21" s="65">
        <f>VLOOKUP($A21,'Return Data'!$B$7:$R$2292,14,0)</f>
        <v>18.509699999999999</v>
      </c>
      <c r="O21" s="66">
        <f>RANK(N21,N$8:N$40,0)</f>
        <v>16</v>
      </c>
      <c r="P21" s="65"/>
      <c r="Q21" s="66"/>
      <c r="R21" s="65">
        <f>VLOOKUP($A21,'Return Data'!$B$7:$R$2292,16,0)</f>
        <v>13.836399999999999</v>
      </c>
      <c r="S21" s="67">
        <f t="shared" si="5"/>
        <v>23</v>
      </c>
    </row>
    <row r="22" spans="1:19" x14ac:dyDescent="0.3">
      <c r="A22" s="63" t="s">
        <v>504</v>
      </c>
      <c r="B22" s="64">
        <f>VLOOKUP($A22,'Return Data'!$B$7:$R$2292,3,0)</f>
        <v>44512</v>
      </c>
      <c r="C22" s="65">
        <f>VLOOKUP($A22,'Return Data'!$B$7:$R$2292,4,0)</f>
        <v>16.250299999999999</v>
      </c>
      <c r="D22" s="65">
        <f>VLOOKUP($A22,'Return Data'!$B$7:$R$2292,10,0)</f>
        <v>10.8161</v>
      </c>
      <c r="E22" s="66">
        <f t="shared" si="0"/>
        <v>5</v>
      </c>
      <c r="F22" s="65">
        <f>VLOOKUP($A22,'Return Data'!$B$7:$R$2292,11,0)</f>
        <v>19.780799999999999</v>
      </c>
      <c r="G22" s="66">
        <f t="shared" si="1"/>
        <v>15</v>
      </c>
      <c r="H22" s="65">
        <f>VLOOKUP($A22,'Return Data'!$B$7:$R$2292,12,0)</f>
        <v>18.9496</v>
      </c>
      <c r="I22" s="66">
        <f t="shared" si="2"/>
        <v>23</v>
      </c>
      <c r="J22" s="65">
        <f>VLOOKUP($A22,'Return Data'!$B$7:$R$2292,13,0)</f>
        <v>33.939100000000003</v>
      </c>
      <c r="K22" s="66">
        <f t="shared" si="3"/>
        <v>29</v>
      </c>
      <c r="L22" s="65"/>
      <c r="M22" s="66"/>
      <c r="N22" s="65"/>
      <c r="O22" s="66"/>
      <c r="P22" s="65"/>
      <c r="Q22" s="66"/>
      <c r="R22" s="65">
        <f>VLOOKUP($A22,'Return Data'!$B$7:$R$2292,16,0)</f>
        <v>18.104700000000001</v>
      </c>
      <c r="S22" s="67">
        <f t="shared" si="5"/>
        <v>5</v>
      </c>
    </row>
    <row r="23" spans="1:19" x14ac:dyDescent="0.3">
      <c r="A23" s="63" t="s">
        <v>506</v>
      </c>
      <c r="B23" s="64">
        <f>VLOOKUP($A23,'Return Data'!$B$7:$R$2292,3,0)</f>
        <v>44512</v>
      </c>
      <c r="C23" s="65">
        <f>VLOOKUP($A23,'Return Data'!$B$7:$R$2292,4,0)</f>
        <v>15.652200000000001</v>
      </c>
      <c r="D23" s="65">
        <f>VLOOKUP($A23,'Return Data'!$B$7:$R$2292,10,0)</f>
        <v>6.7907000000000002</v>
      </c>
      <c r="E23" s="66">
        <f t="shared" si="0"/>
        <v>30</v>
      </c>
      <c r="F23" s="65">
        <f>VLOOKUP($A23,'Return Data'!$B$7:$R$2292,11,0)</f>
        <v>18.651900000000001</v>
      </c>
      <c r="G23" s="66">
        <f t="shared" si="1"/>
        <v>26</v>
      </c>
      <c r="H23" s="65">
        <f>VLOOKUP($A23,'Return Data'!$B$7:$R$2292,12,0)</f>
        <v>16.615100000000002</v>
      </c>
      <c r="I23" s="66">
        <f t="shared" si="2"/>
        <v>30</v>
      </c>
      <c r="J23" s="65">
        <f>VLOOKUP($A23,'Return Data'!$B$7:$R$2292,13,0)</f>
        <v>33.714300000000001</v>
      </c>
      <c r="K23" s="66">
        <f t="shared" si="3"/>
        <v>30</v>
      </c>
      <c r="L23" s="65">
        <f>VLOOKUP($A23,'Return Data'!$B$7:$R$2292,17,0)</f>
        <v>18.167400000000001</v>
      </c>
      <c r="M23" s="66">
        <f>RANK(L23,L$8:L$40,0)</f>
        <v>25</v>
      </c>
      <c r="N23" s="65"/>
      <c r="O23" s="66"/>
      <c r="P23" s="65"/>
      <c r="Q23" s="66"/>
      <c r="R23" s="65">
        <f>VLOOKUP($A23,'Return Data'!$B$7:$R$2292,16,0)</f>
        <v>14.207100000000001</v>
      </c>
      <c r="S23" s="67">
        <f t="shared" si="5"/>
        <v>21</v>
      </c>
    </row>
    <row r="24" spans="1:19" x14ac:dyDescent="0.3">
      <c r="A24" s="63" t="s">
        <v>509</v>
      </c>
      <c r="B24" s="64">
        <f>VLOOKUP($A24,'Return Data'!$B$7:$R$2292,3,0)</f>
        <v>44512</v>
      </c>
      <c r="C24" s="65">
        <f>VLOOKUP($A24,'Return Data'!$B$7:$R$2292,4,0)</f>
        <v>77.198800000000006</v>
      </c>
      <c r="D24" s="65">
        <f>VLOOKUP($A24,'Return Data'!$B$7:$R$2292,10,0)</f>
        <v>8.9773999999999994</v>
      </c>
      <c r="E24" s="66">
        <f t="shared" si="0"/>
        <v>13</v>
      </c>
      <c r="F24" s="65">
        <f>VLOOKUP($A24,'Return Data'!$B$7:$R$2292,11,0)</f>
        <v>18.912800000000001</v>
      </c>
      <c r="G24" s="66">
        <f t="shared" si="1"/>
        <v>22</v>
      </c>
      <c r="H24" s="65">
        <f>VLOOKUP($A24,'Return Data'!$B$7:$R$2292,12,0)</f>
        <v>20.876799999999999</v>
      </c>
      <c r="I24" s="66">
        <f t="shared" si="2"/>
        <v>15</v>
      </c>
      <c r="J24" s="65">
        <f>VLOOKUP($A24,'Return Data'!$B$7:$R$2292,13,0)</f>
        <v>42.380400000000002</v>
      </c>
      <c r="K24" s="66">
        <f t="shared" si="3"/>
        <v>12</v>
      </c>
      <c r="L24" s="65">
        <f>VLOOKUP($A24,'Return Data'!$B$7:$R$2292,17,0)</f>
        <v>33.581099999999999</v>
      </c>
      <c r="M24" s="66">
        <f>RANK(L24,L$8:L$40,0)</f>
        <v>3</v>
      </c>
      <c r="N24" s="65">
        <f>VLOOKUP($A24,'Return Data'!$B$7:$R$2292,14,0)</f>
        <v>17.528300000000002</v>
      </c>
      <c r="O24" s="66">
        <f>RANK(N24,N$8:N$40,0)</f>
        <v>19</v>
      </c>
      <c r="P24" s="65">
        <f>VLOOKUP($A24,'Return Data'!$B$7:$R$2292,15,0)</f>
        <v>14.0594</v>
      </c>
      <c r="Q24" s="66">
        <f>RANK(P24,P$8:P$40,0)</f>
        <v>14</v>
      </c>
      <c r="R24" s="65">
        <f>VLOOKUP($A24,'Return Data'!$B$7:$R$2292,16,0)</f>
        <v>13.555899999999999</v>
      </c>
      <c r="S24" s="67">
        <f t="shared" si="5"/>
        <v>26</v>
      </c>
    </row>
    <row r="25" spans="1:19" x14ac:dyDescent="0.3">
      <c r="A25" s="63" t="s">
        <v>1830</v>
      </c>
      <c r="B25" s="64">
        <f>VLOOKUP($A25,'Return Data'!$B$7:$R$2292,3,0)</f>
        <v>44512</v>
      </c>
      <c r="C25" s="65">
        <f>VLOOKUP($A25,'Return Data'!$B$7:$R$2292,4,0)</f>
        <v>45.457000000000001</v>
      </c>
      <c r="D25" s="65">
        <f>VLOOKUP($A25,'Return Data'!$B$7:$R$2292,10,0)</f>
        <v>9.8314000000000004</v>
      </c>
      <c r="E25" s="66">
        <f t="shared" si="0"/>
        <v>7</v>
      </c>
      <c r="F25" s="65">
        <f>VLOOKUP($A25,'Return Data'!$B$7:$R$2292,11,0)</f>
        <v>19.740300000000001</v>
      </c>
      <c r="G25" s="66">
        <f t="shared" si="1"/>
        <v>16</v>
      </c>
      <c r="H25" s="65">
        <f>VLOOKUP($A25,'Return Data'!$B$7:$R$2292,12,0)</f>
        <v>21.796800000000001</v>
      </c>
      <c r="I25" s="66">
        <f t="shared" si="2"/>
        <v>12</v>
      </c>
      <c r="J25" s="65">
        <f>VLOOKUP($A25,'Return Data'!$B$7:$R$2292,13,0)</f>
        <v>45.387999999999998</v>
      </c>
      <c r="K25" s="66">
        <f t="shared" si="3"/>
        <v>6</v>
      </c>
      <c r="L25" s="65">
        <f>VLOOKUP($A25,'Return Data'!$B$7:$R$2292,17,0)</f>
        <v>26.417999999999999</v>
      </c>
      <c r="M25" s="66">
        <f>RANK(L25,L$8:L$40,0)</f>
        <v>5</v>
      </c>
      <c r="N25" s="65">
        <f>VLOOKUP($A25,'Return Data'!$B$7:$R$2292,14,0)</f>
        <v>23.2409</v>
      </c>
      <c r="O25" s="66">
        <f>RANK(N25,N$8:N$40,0)</f>
        <v>3</v>
      </c>
      <c r="P25" s="65">
        <f>VLOOKUP($A25,'Return Data'!$B$7:$R$2292,15,0)</f>
        <v>16.129100000000001</v>
      </c>
      <c r="Q25" s="66">
        <f>RANK(P25,P$8:P$40,0)</f>
        <v>6</v>
      </c>
      <c r="R25" s="65">
        <f>VLOOKUP($A25,'Return Data'!$B$7:$R$2292,16,0)</f>
        <v>14.1448</v>
      </c>
      <c r="S25" s="67">
        <f t="shared" si="5"/>
        <v>22</v>
      </c>
    </row>
    <row r="26" spans="1:19" x14ac:dyDescent="0.3">
      <c r="A26" s="63" t="s">
        <v>510</v>
      </c>
      <c r="B26" s="64">
        <f>VLOOKUP($A26,'Return Data'!$B$7:$R$2292,3,0)</f>
        <v>44512</v>
      </c>
      <c r="C26" s="65">
        <f>VLOOKUP($A26,'Return Data'!$B$7:$R$2292,4,0)</f>
        <v>41.866</v>
      </c>
      <c r="D26" s="65">
        <f>VLOOKUP($A26,'Return Data'!$B$7:$R$2292,10,0)</f>
        <v>7.0960999999999999</v>
      </c>
      <c r="E26" s="66">
        <f t="shared" si="0"/>
        <v>26</v>
      </c>
      <c r="F26" s="65">
        <f>VLOOKUP($A26,'Return Data'!$B$7:$R$2292,11,0)</f>
        <v>17.518599999999999</v>
      </c>
      <c r="G26" s="66">
        <f t="shared" si="1"/>
        <v>30</v>
      </c>
      <c r="H26" s="65">
        <f>VLOOKUP($A26,'Return Data'!$B$7:$R$2292,12,0)</f>
        <v>17.3506</v>
      </c>
      <c r="I26" s="66">
        <f t="shared" si="2"/>
        <v>28</v>
      </c>
      <c r="J26" s="65">
        <f>VLOOKUP($A26,'Return Data'!$B$7:$R$2292,13,0)</f>
        <v>34.660699999999999</v>
      </c>
      <c r="K26" s="66">
        <f t="shared" si="3"/>
        <v>27</v>
      </c>
      <c r="L26" s="65">
        <f>VLOOKUP($A26,'Return Data'!$B$7:$R$2292,17,0)</f>
        <v>20.787600000000001</v>
      </c>
      <c r="M26" s="66">
        <f>RANK(L26,L$8:L$40,0)</f>
        <v>23</v>
      </c>
      <c r="N26" s="65">
        <f>VLOOKUP($A26,'Return Data'!$B$7:$R$2292,14,0)</f>
        <v>16.289400000000001</v>
      </c>
      <c r="O26" s="66">
        <f>RANK(N26,N$8:N$40,0)</f>
        <v>23</v>
      </c>
      <c r="P26" s="65">
        <f>VLOOKUP($A26,'Return Data'!$B$7:$R$2292,15,0)</f>
        <v>13.671900000000001</v>
      </c>
      <c r="Q26" s="66">
        <f>RANK(P26,P$8:P$40,0)</f>
        <v>16</v>
      </c>
      <c r="R26" s="65">
        <f>VLOOKUP($A26,'Return Data'!$B$7:$R$2292,16,0)</f>
        <v>15.642899999999999</v>
      </c>
      <c r="S26" s="67">
        <f t="shared" si="5"/>
        <v>16</v>
      </c>
    </row>
    <row r="27" spans="1:19" x14ac:dyDescent="0.3">
      <c r="A27" s="63" t="s">
        <v>513</v>
      </c>
      <c r="B27" s="64">
        <f>VLOOKUP($A27,'Return Data'!$B$7:$R$2292,3,0)</f>
        <v>44512</v>
      </c>
      <c r="C27" s="65">
        <f>VLOOKUP($A27,'Return Data'!$B$7:$R$2292,4,0)</f>
        <v>154.7714</v>
      </c>
      <c r="D27" s="65">
        <f>VLOOKUP($A27,'Return Data'!$B$7:$R$2292,10,0)</f>
        <v>6.1871999999999998</v>
      </c>
      <c r="E27" s="66">
        <f t="shared" si="0"/>
        <v>32</v>
      </c>
      <c r="F27" s="65">
        <f>VLOOKUP($A27,'Return Data'!$B$7:$R$2292,11,0)</f>
        <v>17.570399999999999</v>
      </c>
      <c r="G27" s="66">
        <f t="shared" si="1"/>
        <v>28</v>
      </c>
      <c r="H27" s="65">
        <f>VLOOKUP($A27,'Return Data'!$B$7:$R$2292,12,0)</f>
        <v>15.065200000000001</v>
      </c>
      <c r="I27" s="66">
        <f t="shared" si="2"/>
        <v>31</v>
      </c>
      <c r="J27" s="65">
        <f>VLOOKUP($A27,'Return Data'!$B$7:$R$2292,13,0)</f>
        <v>28.526499999999999</v>
      </c>
      <c r="K27" s="66">
        <f t="shared" si="3"/>
        <v>32</v>
      </c>
      <c r="L27" s="65">
        <f>VLOOKUP($A27,'Return Data'!$B$7:$R$2292,17,0)</f>
        <v>16.117599999999999</v>
      </c>
      <c r="M27" s="66">
        <f>RANK(L27,L$8:L$40,0)</f>
        <v>28</v>
      </c>
      <c r="N27" s="65">
        <f>VLOOKUP($A27,'Return Data'!$B$7:$R$2292,14,0)</f>
        <v>16.353100000000001</v>
      </c>
      <c r="O27" s="66">
        <f>RANK(N27,N$8:N$40,0)</f>
        <v>22</v>
      </c>
      <c r="P27" s="65">
        <f>VLOOKUP($A27,'Return Data'!$B$7:$R$2292,15,0)</f>
        <v>11.7601</v>
      </c>
      <c r="Q27" s="66">
        <f>RANK(P27,P$8:P$40,0)</f>
        <v>21</v>
      </c>
      <c r="R27" s="65">
        <f>VLOOKUP($A27,'Return Data'!$B$7:$R$2292,16,0)</f>
        <v>11.3012</v>
      </c>
      <c r="S27" s="67">
        <f t="shared" si="5"/>
        <v>33</v>
      </c>
    </row>
    <row r="28" spans="1:19" x14ac:dyDescent="0.3">
      <c r="A28" s="63" t="s">
        <v>514</v>
      </c>
      <c r="B28" s="64">
        <f>VLOOKUP($A28,'Return Data'!$B$7:$R$2292,3,0)</f>
        <v>44512</v>
      </c>
      <c r="C28" s="65">
        <f>VLOOKUP($A28,'Return Data'!$B$7:$R$2292,4,0)</f>
        <v>18.034300000000002</v>
      </c>
      <c r="D28" s="65">
        <f>VLOOKUP($A28,'Return Data'!$B$7:$R$2292,10,0)</f>
        <v>9.3306000000000004</v>
      </c>
      <c r="E28" s="66">
        <f t="shared" si="0"/>
        <v>11</v>
      </c>
      <c r="F28" s="65">
        <f>VLOOKUP($A28,'Return Data'!$B$7:$R$2292,11,0)</f>
        <v>22.918099999999999</v>
      </c>
      <c r="G28" s="66">
        <f t="shared" si="1"/>
        <v>5</v>
      </c>
      <c r="H28" s="65">
        <f>VLOOKUP($A28,'Return Data'!$B$7:$R$2292,12,0)</f>
        <v>25.258199999999999</v>
      </c>
      <c r="I28" s="66">
        <f t="shared" si="2"/>
        <v>4</v>
      </c>
      <c r="J28" s="65">
        <f>VLOOKUP($A28,'Return Data'!$B$7:$R$2292,13,0)</f>
        <v>49.775300000000001</v>
      </c>
      <c r="K28" s="66">
        <f t="shared" si="3"/>
        <v>4</v>
      </c>
      <c r="L28" s="65"/>
      <c r="M28" s="66"/>
      <c r="N28" s="65"/>
      <c r="O28" s="66"/>
      <c r="P28" s="65"/>
      <c r="Q28" s="66"/>
      <c r="R28" s="65">
        <f>VLOOKUP($A28,'Return Data'!$B$7:$R$2292,16,0)</f>
        <v>28.932200000000002</v>
      </c>
      <c r="S28" s="67">
        <f t="shared" si="5"/>
        <v>1</v>
      </c>
    </row>
    <row r="29" spans="1:19" x14ac:dyDescent="0.3">
      <c r="A29" s="63" t="s">
        <v>517</v>
      </c>
      <c r="B29" s="64">
        <f>VLOOKUP($A29,'Return Data'!$B$7:$R$2292,3,0)</f>
        <v>44512</v>
      </c>
      <c r="C29" s="65">
        <f>VLOOKUP($A29,'Return Data'!$B$7:$R$2292,4,0)</f>
        <v>25.266999999999999</v>
      </c>
      <c r="D29" s="65">
        <f>VLOOKUP($A29,'Return Data'!$B$7:$R$2292,10,0)</f>
        <v>8.0709999999999997</v>
      </c>
      <c r="E29" s="66">
        <f t="shared" si="0"/>
        <v>16</v>
      </c>
      <c r="F29" s="65">
        <f>VLOOKUP($A29,'Return Data'!$B$7:$R$2292,11,0)</f>
        <v>20.433700000000002</v>
      </c>
      <c r="G29" s="66">
        <f t="shared" si="1"/>
        <v>12</v>
      </c>
      <c r="H29" s="65">
        <f>VLOOKUP($A29,'Return Data'!$B$7:$R$2292,12,0)</f>
        <v>19.9877</v>
      </c>
      <c r="I29" s="66">
        <f t="shared" si="2"/>
        <v>17</v>
      </c>
      <c r="J29" s="65">
        <f>VLOOKUP($A29,'Return Data'!$B$7:$R$2292,13,0)</f>
        <v>38.799199999999999</v>
      </c>
      <c r="K29" s="66">
        <f t="shared" si="3"/>
        <v>23</v>
      </c>
      <c r="L29" s="65">
        <f>VLOOKUP($A29,'Return Data'!$B$7:$R$2292,17,0)</f>
        <v>23.514600000000002</v>
      </c>
      <c r="M29" s="66">
        <f>RANK(L29,L$8:L$40,0)</f>
        <v>14</v>
      </c>
      <c r="N29" s="65">
        <f>VLOOKUP($A29,'Return Data'!$B$7:$R$2292,14,0)</f>
        <v>20.501300000000001</v>
      </c>
      <c r="O29" s="66">
        <f>RANK(N29,N$8:N$40,0)</f>
        <v>8</v>
      </c>
      <c r="P29" s="65">
        <f>VLOOKUP($A29,'Return Data'!$B$7:$R$2292,15,0)</f>
        <v>17.5761</v>
      </c>
      <c r="Q29" s="66">
        <f>RANK(P29,P$8:P$40,0)</f>
        <v>3</v>
      </c>
      <c r="R29" s="65">
        <f>VLOOKUP($A29,'Return Data'!$B$7:$R$2292,16,0)</f>
        <v>15.861499999999999</v>
      </c>
      <c r="S29" s="67">
        <f t="shared" si="5"/>
        <v>14</v>
      </c>
    </row>
    <row r="30" spans="1:19" x14ac:dyDescent="0.3">
      <c r="A30" s="63" t="s">
        <v>519</v>
      </c>
      <c r="B30" s="64">
        <f>VLOOKUP($A30,'Return Data'!$B$7:$R$2292,3,0)</f>
        <v>44512</v>
      </c>
      <c r="C30" s="65">
        <f>VLOOKUP($A30,'Return Data'!$B$7:$R$2292,4,0)</f>
        <v>16.573499999999999</v>
      </c>
      <c r="D30" s="65">
        <f>VLOOKUP($A30,'Return Data'!$B$7:$R$2292,10,0)</f>
        <v>6.8898999999999999</v>
      </c>
      <c r="E30" s="66">
        <f t="shared" si="0"/>
        <v>28</v>
      </c>
      <c r="F30" s="65">
        <f>VLOOKUP($A30,'Return Data'!$B$7:$R$2292,11,0)</f>
        <v>16.304400000000001</v>
      </c>
      <c r="G30" s="66">
        <f t="shared" si="1"/>
        <v>33</v>
      </c>
      <c r="H30" s="65">
        <f>VLOOKUP($A30,'Return Data'!$B$7:$R$2292,12,0)</f>
        <v>13.022500000000001</v>
      </c>
      <c r="I30" s="66">
        <f t="shared" si="2"/>
        <v>33</v>
      </c>
      <c r="J30" s="65">
        <f>VLOOKUP($A30,'Return Data'!$B$7:$R$2292,13,0)</f>
        <v>28.137</v>
      </c>
      <c r="K30" s="66">
        <f t="shared" si="3"/>
        <v>33</v>
      </c>
      <c r="L30" s="65"/>
      <c r="M30" s="66"/>
      <c r="N30" s="65"/>
      <c r="O30" s="66"/>
      <c r="P30" s="65"/>
      <c r="Q30" s="66"/>
      <c r="R30" s="65">
        <f>VLOOKUP($A30,'Return Data'!$B$7:$R$2292,16,0)</f>
        <v>17.311</v>
      </c>
      <c r="S30" s="67">
        <f t="shared" si="5"/>
        <v>8</v>
      </c>
    </row>
    <row r="31" spans="1:19" x14ac:dyDescent="0.3">
      <c r="A31" s="63" t="s">
        <v>2003</v>
      </c>
      <c r="B31" s="64">
        <f>VLOOKUP($A31,'Return Data'!$B$7:$R$2292,3,0)</f>
        <v>44512</v>
      </c>
      <c r="C31" s="65">
        <f>VLOOKUP($A31,'Return Data'!$B$7:$R$2292,4,0)</f>
        <v>15.5632</v>
      </c>
      <c r="D31" s="65">
        <f>VLOOKUP($A31,'Return Data'!$B$7:$R$2292,10,0)</f>
        <v>8.8336000000000006</v>
      </c>
      <c r="E31" s="66">
        <f t="shared" si="0"/>
        <v>14</v>
      </c>
      <c r="F31" s="65">
        <f>VLOOKUP($A31,'Return Data'!$B$7:$R$2292,11,0)</f>
        <v>19.9892</v>
      </c>
      <c r="G31" s="66">
        <f t="shared" si="1"/>
        <v>13</v>
      </c>
      <c r="H31" s="65">
        <f>VLOOKUP($A31,'Return Data'!$B$7:$R$2292,12,0)</f>
        <v>18.584</v>
      </c>
      <c r="I31" s="66">
        <f t="shared" si="2"/>
        <v>26</v>
      </c>
      <c r="J31" s="65">
        <f>VLOOKUP($A31,'Return Data'!$B$7:$R$2292,13,0)</f>
        <v>35.4724</v>
      </c>
      <c r="K31" s="66">
        <f t="shared" si="3"/>
        <v>25</v>
      </c>
      <c r="L31" s="65">
        <f>VLOOKUP($A31,'Return Data'!$B$7:$R$2292,17,0)</f>
        <v>17.9495</v>
      </c>
      <c r="M31" s="66">
        <f t="shared" ref="M31:M40" si="7">RANK(L31,L$8:L$40,0)</f>
        <v>26</v>
      </c>
      <c r="N31" s="65"/>
      <c r="O31" s="66"/>
      <c r="P31" s="65"/>
      <c r="Q31" s="66"/>
      <c r="R31" s="65">
        <f>VLOOKUP($A31,'Return Data'!$B$7:$R$2292,16,0)</f>
        <v>13.3103</v>
      </c>
      <c r="S31" s="67">
        <f t="shared" si="5"/>
        <v>28</v>
      </c>
    </row>
    <row r="32" spans="1:19" x14ac:dyDescent="0.3">
      <c r="A32" s="63" t="s">
        <v>522</v>
      </c>
      <c r="B32" s="64">
        <f>VLOOKUP($A32,'Return Data'!$B$7:$R$2292,3,0)</f>
        <v>44512</v>
      </c>
      <c r="C32" s="65">
        <f>VLOOKUP($A32,'Return Data'!$B$7:$R$2292,4,0)</f>
        <v>73.928299999999993</v>
      </c>
      <c r="D32" s="65">
        <f>VLOOKUP($A32,'Return Data'!$B$7:$R$2292,10,0)</f>
        <v>6.8739999999999997</v>
      </c>
      <c r="E32" s="66">
        <f t="shared" si="0"/>
        <v>29</v>
      </c>
      <c r="F32" s="65">
        <f>VLOOKUP($A32,'Return Data'!$B$7:$R$2292,11,0)</f>
        <v>17.54</v>
      </c>
      <c r="G32" s="66">
        <f t="shared" si="1"/>
        <v>29</v>
      </c>
      <c r="H32" s="65">
        <f>VLOOKUP($A32,'Return Data'!$B$7:$R$2292,12,0)</f>
        <v>20.595700000000001</v>
      </c>
      <c r="I32" s="66">
        <f t="shared" si="2"/>
        <v>16</v>
      </c>
      <c r="J32" s="65">
        <f>VLOOKUP($A32,'Return Data'!$B$7:$R$2292,13,0)</f>
        <v>43.348300000000002</v>
      </c>
      <c r="K32" s="66">
        <f t="shared" si="3"/>
        <v>9</v>
      </c>
      <c r="L32" s="65">
        <f>VLOOKUP($A32,'Return Data'!$B$7:$R$2292,17,0)</f>
        <v>12.2502</v>
      </c>
      <c r="M32" s="66">
        <f t="shared" si="7"/>
        <v>29</v>
      </c>
      <c r="N32" s="65">
        <f>VLOOKUP($A32,'Return Data'!$B$7:$R$2292,14,0)</f>
        <v>9.9419000000000004</v>
      </c>
      <c r="O32" s="66">
        <f t="shared" ref="O32:O40" si="8">RANK(N32,N$8:N$40,0)</f>
        <v>26</v>
      </c>
      <c r="P32" s="65">
        <f>VLOOKUP($A32,'Return Data'!$B$7:$R$2292,15,0)</f>
        <v>10.115600000000001</v>
      </c>
      <c r="Q32" s="66">
        <f t="shared" ref="Q32:Q40" si="9">RANK(P32,P$8:P$40,0)</f>
        <v>22</v>
      </c>
      <c r="R32" s="65">
        <f>VLOOKUP($A32,'Return Data'!$B$7:$R$2292,16,0)</f>
        <v>12.610200000000001</v>
      </c>
      <c r="S32" s="67">
        <f t="shared" si="5"/>
        <v>30</v>
      </c>
    </row>
    <row r="33" spans="1:19" x14ac:dyDescent="0.3">
      <c r="A33" s="63" t="s">
        <v>528</v>
      </c>
      <c r="B33" s="64">
        <f>VLOOKUP($A33,'Return Data'!$B$7:$R$2292,3,0)</f>
        <v>44512</v>
      </c>
      <c r="C33" s="65">
        <f>VLOOKUP($A33,'Return Data'!$B$7:$R$2292,4,0)</f>
        <v>113.66</v>
      </c>
      <c r="D33" s="65">
        <f>VLOOKUP($A33,'Return Data'!$B$7:$R$2292,10,0)</f>
        <v>7.5103999999999997</v>
      </c>
      <c r="E33" s="66">
        <f t="shared" si="0"/>
        <v>21</v>
      </c>
      <c r="F33" s="65">
        <f>VLOOKUP($A33,'Return Data'!$B$7:$R$2292,11,0)</f>
        <v>18.866299999999999</v>
      </c>
      <c r="G33" s="66">
        <f t="shared" si="1"/>
        <v>23</v>
      </c>
      <c r="H33" s="65">
        <f>VLOOKUP($A33,'Return Data'!$B$7:$R$2292,12,0)</f>
        <v>22.637</v>
      </c>
      <c r="I33" s="66">
        <f t="shared" si="2"/>
        <v>10</v>
      </c>
      <c r="J33" s="65">
        <f>VLOOKUP($A33,'Return Data'!$B$7:$R$2292,13,0)</f>
        <v>39.837600000000002</v>
      </c>
      <c r="K33" s="66">
        <f t="shared" si="3"/>
        <v>18</v>
      </c>
      <c r="L33" s="65">
        <f>VLOOKUP($A33,'Return Data'!$B$7:$R$2292,17,0)</f>
        <v>21.611699999999999</v>
      </c>
      <c r="M33" s="66">
        <f t="shared" si="7"/>
        <v>20</v>
      </c>
      <c r="N33" s="65">
        <f>VLOOKUP($A33,'Return Data'!$B$7:$R$2292,14,0)</f>
        <v>18.5945</v>
      </c>
      <c r="O33" s="66">
        <f t="shared" si="8"/>
        <v>14</v>
      </c>
      <c r="P33" s="65">
        <f>VLOOKUP($A33,'Return Data'!$B$7:$R$2292,15,0)</f>
        <v>13.365600000000001</v>
      </c>
      <c r="Q33" s="66">
        <f t="shared" si="9"/>
        <v>17</v>
      </c>
      <c r="R33" s="65">
        <f>VLOOKUP($A33,'Return Data'!$B$7:$R$2292,16,0)</f>
        <v>13.535500000000001</v>
      </c>
      <c r="S33" s="67">
        <f t="shared" si="5"/>
        <v>27</v>
      </c>
    </row>
    <row r="34" spans="1:19" x14ac:dyDescent="0.3">
      <c r="A34" s="63" t="s">
        <v>530</v>
      </c>
      <c r="B34" s="64">
        <f>VLOOKUP($A34,'Return Data'!$B$7:$R$2292,3,0)</f>
        <v>44512</v>
      </c>
      <c r="C34" s="65">
        <f>VLOOKUP($A34,'Return Data'!$B$7:$R$2292,4,0)</f>
        <v>127.22</v>
      </c>
      <c r="D34" s="65">
        <f>VLOOKUP($A34,'Return Data'!$B$7:$R$2292,10,0)</f>
        <v>10.3574</v>
      </c>
      <c r="E34" s="66">
        <f t="shared" si="0"/>
        <v>6</v>
      </c>
      <c r="F34" s="65">
        <f>VLOOKUP($A34,'Return Data'!$B$7:$R$2292,11,0)</f>
        <v>22.680800000000001</v>
      </c>
      <c r="G34" s="66">
        <f t="shared" si="1"/>
        <v>7</v>
      </c>
      <c r="H34" s="65">
        <f>VLOOKUP($A34,'Return Data'!$B$7:$R$2292,12,0)</f>
        <v>21.916599999999999</v>
      </c>
      <c r="I34" s="66">
        <f t="shared" si="2"/>
        <v>11</v>
      </c>
      <c r="J34" s="65">
        <f>VLOOKUP($A34,'Return Data'!$B$7:$R$2292,13,0)</f>
        <v>42.272399999999998</v>
      </c>
      <c r="K34" s="66">
        <f t="shared" si="3"/>
        <v>13</v>
      </c>
      <c r="L34" s="65">
        <f>VLOOKUP($A34,'Return Data'!$B$7:$R$2292,17,0)</f>
        <v>24.748799999999999</v>
      </c>
      <c r="M34" s="66">
        <f t="shared" si="7"/>
        <v>9</v>
      </c>
      <c r="N34" s="65">
        <f>VLOOKUP($A34,'Return Data'!$B$7:$R$2292,14,0)</f>
        <v>17.624099999999999</v>
      </c>
      <c r="O34" s="66">
        <f t="shared" si="8"/>
        <v>18</v>
      </c>
      <c r="P34" s="65">
        <f>VLOOKUP($A34,'Return Data'!$B$7:$R$2292,15,0)</f>
        <v>16.571999999999999</v>
      </c>
      <c r="Q34" s="66">
        <f t="shared" si="9"/>
        <v>5</v>
      </c>
      <c r="R34" s="65">
        <f>VLOOKUP($A34,'Return Data'!$B$7:$R$2292,16,0)</f>
        <v>15.8788</v>
      </c>
      <c r="S34" s="67">
        <f t="shared" si="5"/>
        <v>13</v>
      </c>
    </row>
    <row r="35" spans="1:19" x14ac:dyDescent="0.3">
      <c r="A35" s="63" t="s">
        <v>532</v>
      </c>
      <c r="B35" s="64">
        <f>VLOOKUP($A35,'Return Data'!$B$7:$R$2292,3,0)</f>
        <v>44512</v>
      </c>
      <c r="C35" s="65">
        <f>VLOOKUP($A35,'Return Data'!$B$7:$R$2292,4,0)</f>
        <v>292.18990000000002</v>
      </c>
      <c r="D35" s="65">
        <f>VLOOKUP($A35,'Return Data'!$B$7:$R$2292,10,0)</f>
        <v>7.7717000000000001</v>
      </c>
      <c r="E35" s="66">
        <f t="shared" si="0"/>
        <v>20</v>
      </c>
      <c r="F35" s="65">
        <f>VLOOKUP($A35,'Return Data'!$B$7:$R$2292,11,0)</f>
        <v>18.824400000000001</v>
      </c>
      <c r="G35" s="66">
        <f t="shared" si="1"/>
        <v>24</v>
      </c>
      <c r="H35" s="65">
        <f>VLOOKUP($A35,'Return Data'!$B$7:$R$2292,12,0)</f>
        <v>42.675400000000003</v>
      </c>
      <c r="I35" s="66">
        <f t="shared" si="2"/>
        <v>2</v>
      </c>
      <c r="J35" s="65">
        <f>VLOOKUP($A35,'Return Data'!$B$7:$R$2292,13,0)</f>
        <v>69.087500000000006</v>
      </c>
      <c r="K35" s="66">
        <f t="shared" si="3"/>
        <v>1</v>
      </c>
      <c r="L35" s="65">
        <f>VLOOKUP($A35,'Return Data'!$B$7:$R$2292,17,0)</f>
        <v>42.023800000000001</v>
      </c>
      <c r="M35" s="66">
        <f t="shared" si="7"/>
        <v>1</v>
      </c>
      <c r="N35" s="65">
        <f>VLOOKUP($A35,'Return Data'!$B$7:$R$2292,14,0)</f>
        <v>31.5002</v>
      </c>
      <c r="O35" s="66">
        <f t="shared" si="8"/>
        <v>1</v>
      </c>
      <c r="P35" s="65">
        <f>VLOOKUP($A35,'Return Data'!$B$7:$R$2292,15,0)</f>
        <v>21.546900000000001</v>
      </c>
      <c r="Q35" s="66">
        <f t="shared" si="9"/>
        <v>1</v>
      </c>
      <c r="R35" s="65">
        <f>VLOOKUP($A35,'Return Data'!$B$7:$R$2292,16,0)</f>
        <v>18.8188</v>
      </c>
      <c r="S35" s="67">
        <f t="shared" si="5"/>
        <v>3</v>
      </c>
    </row>
    <row r="36" spans="1:19" x14ac:dyDescent="0.3">
      <c r="A36" s="63" t="s">
        <v>1834</v>
      </c>
      <c r="B36" s="64">
        <f>VLOOKUP($A36,'Return Data'!$B$7:$R$2292,3,0)</f>
        <v>44512</v>
      </c>
      <c r="C36" s="65">
        <f>VLOOKUP($A36,'Return Data'!$B$7:$R$2292,4,0)</f>
        <v>223.2045</v>
      </c>
      <c r="D36" s="65">
        <f>VLOOKUP($A36,'Return Data'!$B$7:$R$2292,10,0)</f>
        <v>7.9724000000000004</v>
      </c>
      <c r="E36" s="66">
        <f t="shared" si="0"/>
        <v>17</v>
      </c>
      <c r="F36" s="65">
        <f>VLOOKUP($A36,'Return Data'!$B$7:$R$2292,11,0)</f>
        <v>18.7605</v>
      </c>
      <c r="G36" s="66">
        <f t="shared" si="1"/>
        <v>25</v>
      </c>
      <c r="H36" s="65">
        <f>VLOOKUP($A36,'Return Data'!$B$7:$R$2292,12,0)</f>
        <v>19.081299999999999</v>
      </c>
      <c r="I36" s="66">
        <f t="shared" si="2"/>
        <v>22</v>
      </c>
      <c r="J36" s="65">
        <f>VLOOKUP($A36,'Return Data'!$B$7:$R$2292,13,0)</f>
        <v>38.976300000000002</v>
      </c>
      <c r="K36" s="66">
        <f t="shared" si="3"/>
        <v>22</v>
      </c>
      <c r="L36" s="65">
        <f>VLOOKUP($A36,'Return Data'!$B$7:$R$2292,17,0)</f>
        <v>21.197900000000001</v>
      </c>
      <c r="M36" s="66">
        <f t="shared" si="7"/>
        <v>22</v>
      </c>
      <c r="N36" s="65">
        <f>VLOOKUP($A36,'Return Data'!$B$7:$R$2292,14,0)</f>
        <v>19.833300000000001</v>
      </c>
      <c r="O36" s="66">
        <f t="shared" si="8"/>
        <v>10</v>
      </c>
      <c r="P36" s="65">
        <f>VLOOKUP($A36,'Return Data'!$B$7:$R$2292,15,0)</f>
        <v>15.519299999999999</v>
      </c>
      <c r="Q36" s="66">
        <f t="shared" si="9"/>
        <v>9</v>
      </c>
      <c r="R36" s="65">
        <f>VLOOKUP($A36,'Return Data'!$B$7:$R$2292,16,0)</f>
        <v>16.704499999999999</v>
      </c>
      <c r="S36" s="67">
        <f t="shared" si="5"/>
        <v>10</v>
      </c>
    </row>
    <row r="37" spans="1:19" x14ac:dyDescent="0.3">
      <c r="A37" s="63" t="s">
        <v>533</v>
      </c>
      <c r="B37" s="64">
        <f>VLOOKUP($A37,'Return Data'!$B$7:$R$2292,3,0)</f>
        <v>44512</v>
      </c>
      <c r="C37" s="65">
        <f>VLOOKUP($A37,'Return Data'!$B$7:$R$2292,4,0)</f>
        <v>25.3764</v>
      </c>
      <c r="D37" s="65">
        <f>VLOOKUP($A37,'Return Data'!$B$7:$R$2292,10,0)</f>
        <v>7.3296999999999999</v>
      </c>
      <c r="E37" s="66">
        <f t="shared" si="0"/>
        <v>23</v>
      </c>
      <c r="F37" s="65">
        <f>VLOOKUP($A37,'Return Data'!$B$7:$R$2292,11,0)</f>
        <v>16.3292</v>
      </c>
      <c r="G37" s="66">
        <f t="shared" si="1"/>
        <v>32</v>
      </c>
      <c r="H37" s="65">
        <f>VLOOKUP($A37,'Return Data'!$B$7:$R$2292,12,0)</f>
        <v>14.471</v>
      </c>
      <c r="I37" s="66">
        <f t="shared" si="2"/>
        <v>32</v>
      </c>
      <c r="J37" s="65">
        <f>VLOOKUP($A37,'Return Data'!$B$7:$R$2292,13,0)</f>
        <v>28.937899999999999</v>
      </c>
      <c r="K37" s="66">
        <f t="shared" si="3"/>
        <v>31</v>
      </c>
      <c r="L37" s="65">
        <f>VLOOKUP($A37,'Return Data'!$B$7:$R$2292,17,0)</f>
        <v>17.401299999999999</v>
      </c>
      <c r="M37" s="66">
        <f t="shared" si="7"/>
        <v>27</v>
      </c>
      <c r="N37" s="65">
        <f>VLOOKUP($A37,'Return Data'!$B$7:$R$2292,14,0)</f>
        <v>15.608700000000001</v>
      </c>
      <c r="O37" s="66">
        <f t="shared" si="8"/>
        <v>24</v>
      </c>
      <c r="P37" s="65">
        <f>VLOOKUP($A37,'Return Data'!$B$7:$R$2292,15,0)</f>
        <v>13.138199999999999</v>
      </c>
      <c r="Q37" s="66">
        <f t="shared" si="9"/>
        <v>18</v>
      </c>
      <c r="R37" s="65">
        <f>VLOOKUP($A37,'Return Data'!$B$7:$R$2292,16,0)</f>
        <v>12.452400000000001</v>
      </c>
      <c r="S37" s="67">
        <f t="shared" si="5"/>
        <v>31</v>
      </c>
    </row>
    <row r="38" spans="1:19" x14ac:dyDescent="0.3">
      <c r="A38" s="63" t="s">
        <v>536</v>
      </c>
      <c r="B38" s="64">
        <f>VLOOKUP($A38,'Return Data'!$B$7:$R$2292,3,0)</f>
        <v>44512</v>
      </c>
      <c r="C38" s="65">
        <f>VLOOKUP($A38,'Return Data'!$B$7:$R$2292,4,0)</f>
        <v>150.14279999999999</v>
      </c>
      <c r="D38" s="65">
        <f>VLOOKUP($A38,'Return Data'!$B$7:$R$2292,10,0)</f>
        <v>9.4644999999999992</v>
      </c>
      <c r="E38" s="66">
        <f t="shared" si="0"/>
        <v>9</v>
      </c>
      <c r="F38" s="65">
        <f>VLOOKUP($A38,'Return Data'!$B$7:$R$2292,11,0)</f>
        <v>22.780999999999999</v>
      </c>
      <c r="G38" s="66">
        <f t="shared" si="1"/>
        <v>6</v>
      </c>
      <c r="H38" s="65">
        <f>VLOOKUP($A38,'Return Data'!$B$7:$R$2292,12,0)</f>
        <v>23.040800000000001</v>
      </c>
      <c r="I38" s="66">
        <f t="shared" si="2"/>
        <v>9</v>
      </c>
      <c r="J38" s="65">
        <f>VLOOKUP($A38,'Return Data'!$B$7:$R$2292,13,0)</f>
        <v>42.484299999999998</v>
      </c>
      <c r="K38" s="66">
        <f t="shared" si="3"/>
        <v>11</v>
      </c>
      <c r="L38" s="65">
        <f>VLOOKUP($A38,'Return Data'!$B$7:$R$2292,17,0)</f>
        <v>22.136199999999999</v>
      </c>
      <c r="M38" s="66">
        <f t="shared" si="7"/>
        <v>18</v>
      </c>
      <c r="N38" s="65">
        <f>VLOOKUP($A38,'Return Data'!$B$7:$R$2292,14,0)</f>
        <v>19.439499999999999</v>
      </c>
      <c r="O38" s="66">
        <f t="shared" si="8"/>
        <v>11</v>
      </c>
      <c r="P38" s="65">
        <f>VLOOKUP($A38,'Return Data'!$B$7:$R$2292,15,0)</f>
        <v>15.987399999999999</v>
      </c>
      <c r="Q38" s="66">
        <f t="shared" si="9"/>
        <v>7</v>
      </c>
      <c r="R38" s="65">
        <f>VLOOKUP($A38,'Return Data'!$B$7:$R$2292,16,0)</f>
        <v>13.132099999999999</v>
      </c>
      <c r="S38" s="67">
        <f t="shared" si="5"/>
        <v>29</v>
      </c>
    </row>
    <row r="39" spans="1:19" x14ac:dyDescent="0.3">
      <c r="A39" s="63" t="s">
        <v>537</v>
      </c>
      <c r="B39" s="64">
        <f>VLOOKUP($A39,'Return Data'!$B$7:$R$2292,3,0)</f>
        <v>44512</v>
      </c>
      <c r="C39" s="65">
        <f>VLOOKUP($A39,'Return Data'!$B$7:$R$2292,4,0)</f>
        <v>337.88319999999999</v>
      </c>
      <c r="D39" s="65">
        <f>VLOOKUP($A39,'Return Data'!$B$7:$R$2292,10,0)</f>
        <v>6.9474999999999998</v>
      </c>
      <c r="E39" s="66">
        <f t="shared" si="0"/>
        <v>27</v>
      </c>
      <c r="F39" s="65">
        <f>VLOOKUP($A39,'Return Data'!$B$7:$R$2292,11,0)</f>
        <v>20.963899999999999</v>
      </c>
      <c r="G39" s="66">
        <f t="shared" si="1"/>
        <v>11</v>
      </c>
      <c r="H39" s="65">
        <f>VLOOKUP($A39,'Return Data'!$B$7:$R$2292,12,0)</f>
        <v>18.796900000000001</v>
      </c>
      <c r="I39" s="66">
        <f t="shared" si="2"/>
        <v>24</v>
      </c>
      <c r="J39" s="65">
        <f>VLOOKUP($A39,'Return Data'!$B$7:$R$2292,13,0)</f>
        <v>39.7605</v>
      </c>
      <c r="K39" s="66">
        <f t="shared" si="3"/>
        <v>19</v>
      </c>
      <c r="L39" s="65">
        <f>VLOOKUP($A39,'Return Data'!$B$7:$R$2292,17,0)</f>
        <v>20.583300000000001</v>
      </c>
      <c r="M39" s="66">
        <f t="shared" si="7"/>
        <v>24</v>
      </c>
      <c r="N39" s="65">
        <f>VLOOKUP($A39,'Return Data'!$B$7:$R$2292,14,0)</f>
        <v>17.472000000000001</v>
      </c>
      <c r="O39" s="66">
        <f t="shared" si="8"/>
        <v>20</v>
      </c>
      <c r="P39" s="65">
        <f>VLOOKUP($A39,'Return Data'!$B$7:$R$2292,15,0)</f>
        <v>12.8544</v>
      </c>
      <c r="Q39" s="66">
        <f t="shared" si="9"/>
        <v>20</v>
      </c>
      <c r="R39" s="65">
        <f>VLOOKUP($A39,'Return Data'!$B$7:$R$2292,16,0)</f>
        <v>14.819000000000001</v>
      </c>
      <c r="S39" s="67">
        <f t="shared" si="5"/>
        <v>19</v>
      </c>
    </row>
    <row r="40" spans="1:19" x14ac:dyDescent="0.3">
      <c r="A40" s="63" t="s">
        <v>539</v>
      </c>
      <c r="B40" s="64">
        <f>VLOOKUP($A40,'Return Data'!$B$7:$R$2292,3,0)</f>
        <v>44512</v>
      </c>
      <c r="C40" s="65">
        <f>VLOOKUP($A40,'Return Data'!$B$7:$R$2292,4,0)</f>
        <v>272.22910000000002</v>
      </c>
      <c r="D40" s="65">
        <f>VLOOKUP($A40,'Return Data'!$B$7:$R$2292,10,0)</f>
        <v>9.4257000000000009</v>
      </c>
      <c r="E40" s="66">
        <f t="shared" si="0"/>
        <v>10</v>
      </c>
      <c r="F40" s="65">
        <f>VLOOKUP($A40,'Return Data'!$B$7:$R$2292,11,0)</f>
        <v>21.7135</v>
      </c>
      <c r="G40" s="66">
        <f t="shared" si="1"/>
        <v>8</v>
      </c>
      <c r="H40" s="65">
        <f>VLOOKUP($A40,'Return Data'!$B$7:$R$2292,12,0)</f>
        <v>25.139299999999999</v>
      </c>
      <c r="I40" s="66">
        <f t="shared" si="2"/>
        <v>5</v>
      </c>
      <c r="J40" s="65">
        <f>VLOOKUP($A40,'Return Data'!$B$7:$R$2292,13,0)</f>
        <v>48.566000000000003</v>
      </c>
      <c r="K40" s="66">
        <f t="shared" si="3"/>
        <v>5</v>
      </c>
      <c r="L40" s="65">
        <f>VLOOKUP($A40,'Return Data'!$B$7:$R$2292,17,0)</f>
        <v>26.100300000000001</v>
      </c>
      <c r="M40" s="66">
        <f t="shared" si="7"/>
        <v>6</v>
      </c>
      <c r="N40" s="65">
        <f>VLOOKUP($A40,'Return Data'!$B$7:$R$2292,14,0)</f>
        <v>17.782800000000002</v>
      </c>
      <c r="O40" s="66">
        <f t="shared" si="8"/>
        <v>17</v>
      </c>
      <c r="P40" s="65">
        <f>VLOOKUP($A40,'Return Data'!$B$7:$R$2292,15,0)</f>
        <v>13.8093</v>
      </c>
      <c r="Q40" s="66">
        <f t="shared" si="9"/>
        <v>15</v>
      </c>
      <c r="R40" s="65">
        <f>VLOOKUP($A40,'Return Data'!$B$7:$R$2292,16,0)</f>
        <v>13.557</v>
      </c>
      <c r="S40" s="67">
        <f t="shared" si="5"/>
        <v>25</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8.4957818181818183</v>
      </c>
      <c r="E42" s="74"/>
      <c r="F42" s="75">
        <f>AVERAGE(F8:F40)</f>
        <v>20.315636363636354</v>
      </c>
      <c r="G42" s="74"/>
      <c r="H42" s="75">
        <f>AVERAGE(H8:H40)</f>
        <v>21.791696969696968</v>
      </c>
      <c r="I42" s="74"/>
      <c r="J42" s="75">
        <f>AVERAGE(J8:J40)</f>
        <v>41.738124242424263</v>
      </c>
      <c r="K42" s="74"/>
      <c r="L42" s="75">
        <f>AVERAGE(L8:L40)</f>
        <v>23.89578275862069</v>
      </c>
      <c r="M42" s="74"/>
      <c r="N42" s="75">
        <f>AVERAGE(N8:N40)</f>
        <v>19.275880769230771</v>
      </c>
      <c r="O42" s="74"/>
      <c r="P42" s="75">
        <f>AVERAGE(P8:P40)</f>
        <v>14.943631818181816</v>
      </c>
      <c r="Q42" s="74"/>
      <c r="R42" s="75">
        <f>AVERAGE(R8:R40)</f>
        <v>15.676881818181817</v>
      </c>
      <c r="S42" s="76"/>
    </row>
    <row r="43" spans="1:19" x14ac:dyDescent="0.3">
      <c r="A43" s="73" t="s">
        <v>28</v>
      </c>
      <c r="B43" s="74"/>
      <c r="C43" s="74"/>
      <c r="D43" s="75">
        <f>MIN(D8:D40)</f>
        <v>5.7962999999999996</v>
      </c>
      <c r="E43" s="74"/>
      <c r="F43" s="75">
        <f>MIN(F8:F40)</f>
        <v>16.304400000000001</v>
      </c>
      <c r="G43" s="74"/>
      <c r="H43" s="75">
        <f>MIN(H8:H40)</f>
        <v>13.022500000000001</v>
      </c>
      <c r="I43" s="74"/>
      <c r="J43" s="75">
        <f>MIN(J8:J40)</f>
        <v>28.137</v>
      </c>
      <c r="K43" s="74"/>
      <c r="L43" s="75">
        <f>MIN(L8:L40)</f>
        <v>12.2502</v>
      </c>
      <c r="M43" s="74"/>
      <c r="N43" s="75">
        <f>MIN(N8:N40)</f>
        <v>9.9419000000000004</v>
      </c>
      <c r="O43" s="74"/>
      <c r="P43" s="75">
        <f>MIN(P8:P40)</f>
        <v>10.115600000000001</v>
      </c>
      <c r="Q43" s="74"/>
      <c r="R43" s="75">
        <f>MIN(R8:R40)</f>
        <v>11.3012</v>
      </c>
      <c r="S43" s="76"/>
    </row>
    <row r="44" spans="1:19" ht="15" thickBot="1" x14ac:dyDescent="0.35">
      <c r="A44" s="77" t="s">
        <v>29</v>
      </c>
      <c r="B44" s="78"/>
      <c r="C44" s="78"/>
      <c r="D44" s="79">
        <f>MAX(D8:D40)</f>
        <v>13.3817</v>
      </c>
      <c r="E44" s="78"/>
      <c r="F44" s="79">
        <f>MAX(F8:F40)</f>
        <v>29.448799999999999</v>
      </c>
      <c r="G44" s="78"/>
      <c r="H44" s="79">
        <f>MAX(H8:H40)</f>
        <v>43.622599999999998</v>
      </c>
      <c r="I44" s="78"/>
      <c r="J44" s="79">
        <f>MAX(J8:J40)</f>
        <v>69.087500000000006</v>
      </c>
      <c r="K44" s="78"/>
      <c r="L44" s="79">
        <f>MAX(L8:L40)</f>
        <v>42.023800000000001</v>
      </c>
      <c r="M44" s="78"/>
      <c r="N44" s="79">
        <f>MAX(N8:N40)</f>
        <v>31.5002</v>
      </c>
      <c r="O44" s="78"/>
      <c r="P44" s="79">
        <f>MAX(P8:P40)</f>
        <v>21.546900000000001</v>
      </c>
      <c r="Q44" s="78"/>
      <c r="R44" s="79">
        <f>MAX(R8:R40)</f>
        <v>28.932200000000002</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Data'!$B$7:$R$2292,3,0)</f>
        <v>44512</v>
      </c>
      <c r="C8" s="65">
        <f>VLOOKUP($A8,'Return Data'!$B$7:$R$2292,4,0)</f>
        <v>1104.06</v>
      </c>
      <c r="D8" s="65">
        <f>VLOOKUP($A8,'Return Data'!$B$7:$R$2292,10,0)</f>
        <v>7.5934999999999997</v>
      </c>
      <c r="E8" s="66">
        <f t="shared" ref="E8:E40" si="0">RANK(D8,D$8:D$40,0)</f>
        <v>19</v>
      </c>
      <c r="F8" s="65">
        <f>VLOOKUP($A8,'Return Data'!$B$7:$R$2292,11,0)</f>
        <v>19.445599999999999</v>
      </c>
      <c r="G8" s="66">
        <f t="shared" ref="G8:G40" si="1">RANK(F8,F$8:F$40,0)</f>
        <v>13</v>
      </c>
      <c r="H8" s="65">
        <f>VLOOKUP($A8,'Return Data'!$B$7:$R$2292,12,0)</f>
        <v>20.870999999999999</v>
      </c>
      <c r="I8" s="66">
        <f t="shared" ref="I8:I40" si="2">RANK(H8,H$8:H$40,0)</f>
        <v>11</v>
      </c>
      <c r="J8" s="65">
        <f>VLOOKUP($A8,'Return Data'!$B$7:$R$2292,13,0)</f>
        <v>40.939</v>
      </c>
      <c r="K8" s="66">
        <f t="shared" ref="K8:K40" si="3">RANK(J8,J$8:J$40,0)</f>
        <v>12</v>
      </c>
      <c r="L8" s="65">
        <f>VLOOKUP($A8,'Return Data'!$B$7:$R$2292,17,0)</f>
        <v>20.453499999999998</v>
      </c>
      <c r="M8" s="66">
        <f t="shared" ref="M8:M17" si="4">RANK(L8,L$8:L$40,0)</f>
        <v>20</v>
      </c>
      <c r="N8" s="65">
        <f>VLOOKUP($A8,'Return Data'!$B$7:$R$2292,14,0)</f>
        <v>15.6183</v>
      </c>
      <c r="O8" s="66">
        <f>RANK(N8,N$8:N$40,0)</f>
        <v>21</v>
      </c>
      <c r="P8" s="65">
        <f>VLOOKUP($A8,'Return Data'!$B$7:$R$2292,15,0)</f>
        <v>11.863799999999999</v>
      </c>
      <c r="Q8" s="66">
        <f>RANK(P8,P$8:P$40,0)</f>
        <v>17</v>
      </c>
      <c r="R8" s="65">
        <f>VLOOKUP($A8,'Return Data'!$B$7:$R$2292,16,0)</f>
        <v>19.209</v>
      </c>
      <c r="S8" s="67">
        <f t="shared" ref="S8:S40" si="5">RANK(R8,R$8:R$40,0)</f>
        <v>2</v>
      </c>
    </row>
    <row r="9" spans="1:20" x14ac:dyDescent="0.3">
      <c r="A9" s="63" t="s">
        <v>481</v>
      </c>
      <c r="B9" s="64">
        <f>VLOOKUP($A9,'Return Data'!$B$7:$R$2292,3,0)</f>
        <v>44512</v>
      </c>
      <c r="C9" s="65">
        <f>VLOOKUP($A9,'Return Data'!$B$7:$R$2292,4,0)</f>
        <v>16.36</v>
      </c>
      <c r="D9" s="65">
        <f>VLOOKUP($A9,'Return Data'!$B$7:$R$2292,10,0)</f>
        <v>10.690099999999999</v>
      </c>
      <c r="E9" s="66">
        <f t="shared" si="0"/>
        <v>4</v>
      </c>
      <c r="F9" s="65">
        <f>VLOOKUP($A9,'Return Data'!$B$7:$R$2292,11,0)</f>
        <v>24.8855</v>
      </c>
      <c r="G9" s="66">
        <f t="shared" si="1"/>
        <v>2</v>
      </c>
      <c r="H9" s="65">
        <f>VLOOKUP($A9,'Return Data'!$B$7:$R$2292,12,0)</f>
        <v>21.907599999999999</v>
      </c>
      <c r="I9" s="66">
        <f t="shared" si="2"/>
        <v>8</v>
      </c>
      <c r="J9" s="65">
        <f>VLOOKUP($A9,'Return Data'!$B$7:$R$2292,13,0)</f>
        <v>37.363599999999998</v>
      </c>
      <c r="K9" s="66">
        <f t="shared" si="3"/>
        <v>22</v>
      </c>
      <c r="L9" s="65">
        <f>VLOOKUP($A9,'Return Data'!$B$7:$R$2292,17,0)</f>
        <v>21.23</v>
      </c>
      <c r="M9" s="66">
        <f t="shared" si="4"/>
        <v>17</v>
      </c>
      <c r="N9" s="65"/>
      <c r="O9" s="66"/>
      <c r="P9" s="65"/>
      <c r="Q9" s="66"/>
      <c r="R9" s="65">
        <f>VLOOKUP($A9,'Return Data'!$B$7:$R$2292,16,0)</f>
        <v>16.283200000000001</v>
      </c>
      <c r="S9" s="67">
        <f t="shared" si="5"/>
        <v>6</v>
      </c>
    </row>
    <row r="10" spans="1:20" x14ac:dyDescent="0.3">
      <c r="A10" s="63" t="s">
        <v>482</v>
      </c>
      <c r="B10" s="64">
        <f>VLOOKUP($A10,'Return Data'!$B$7:$R$2292,3,0)</f>
        <v>44512</v>
      </c>
      <c r="C10" s="65">
        <f>VLOOKUP($A10,'Return Data'!$B$7:$R$2292,4,0)</f>
        <v>86.49</v>
      </c>
      <c r="D10" s="65">
        <f>VLOOKUP($A10,'Return Data'!$B$7:$R$2292,10,0)</f>
        <v>11.384399999999999</v>
      </c>
      <c r="E10" s="66">
        <f t="shared" si="0"/>
        <v>2</v>
      </c>
      <c r="F10" s="65">
        <f>VLOOKUP($A10,'Return Data'!$B$7:$R$2292,11,0)</f>
        <v>24.679300000000001</v>
      </c>
      <c r="G10" s="66">
        <f t="shared" si="1"/>
        <v>3</v>
      </c>
      <c r="H10" s="65">
        <f>VLOOKUP($A10,'Return Data'!$B$7:$R$2292,12,0)</f>
        <v>24.446000000000002</v>
      </c>
      <c r="I10" s="66">
        <f t="shared" si="2"/>
        <v>5</v>
      </c>
      <c r="J10" s="65">
        <f>VLOOKUP($A10,'Return Data'!$B$7:$R$2292,13,0)</f>
        <v>43.934100000000001</v>
      </c>
      <c r="K10" s="66">
        <f t="shared" si="3"/>
        <v>6</v>
      </c>
      <c r="L10" s="65">
        <f>VLOOKUP($A10,'Return Data'!$B$7:$R$2292,17,0)</f>
        <v>24.669799999999999</v>
      </c>
      <c r="M10" s="66">
        <f t="shared" si="4"/>
        <v>7</v>
      </c>
      <c r="N10" s="65">
        <f>VLOOKUP($A10,'Return Data'!$B$7:$R$2292,14,0)</f>
        <v>18.1097</v>
      </c>
      <c r="O10" s="66">
        <f t="shared" ref="O10:O17" si="6">RANK(N10,N$8:N$40,0)</f>
        <v>11</v>
      </c>
      <c r="P10" s="65">
        <f>VLOOKUP($A10,'Return Data'!$B$7:$R$2292,15,0)</f>
        <v>13.287000000000001</v>
      </c>
      <c r="Q10" s="66">
        <f>RANK(P10,P$8:P$40,0)</f>
        <v>11</v>
      </c>
      <c r="R10" s="65">
        <f>VLOOKUP($A10,'Return Data'!$B$7:$R$2292,16,0)</f>
        <v>12.599399999999999</v>
      </c>
      <c r="S10" s="67">
        <f t="shared" si="5"/>
        <v>21</v>
      </c>
    </row>
    <row r="11" spans="1:20" x14ac:dyDescent="0.3">
      <c r="A11" s="63" t="s">
        <v>1774</v>
      </c>
      <c r="B11" s="64">
        <f>VLOOKUP($A11,'Return Data'!$B$7:$R$2292,3,0)</f>
        <v>44512</v>
      </c>
      <c r="C11" s="65">
        <f>VLOOKUP($A11,'Return Data'!$B$7:$R$2292,4,0)</f>
        <v>19</v>
      </c>
      <c r="D11" s="65">
        <f>VLOOKUP($A11,'Return Data'!$B$7:$R$2292,10,0)</f>
        <v>6.6624999999999996</v>
      </c>
      <c r="E11" s="66">
        <f t="shared" si="0"/>
        <v>28</v>
      </c>
      <c r="F11" s="65">
        <f>VLOOKUP($A11,'Return Data'!$B$7:$R$2292,11,0)</f>
        <v>17.231100000000001</v>
      </c>
      <c r="G11" s="66">
        <f t="shared" si="1"/>
        <v>27</v>
      </c>
      <c r="H11" s="65">
        <f>VLOOKUP($A11,'Return Data'!$B$7:$R$2292,12,0)</f>
        <v>17.6325</v>
      </c>
      <c r="I11" s="66">
        <f t="shared" si="2"/>
        <v>24</v>
      </c>
      <c r="J11" s="65">
        <f>VLOOKUP($A11,'Return Data'!$B$7:$R$2292,13,0)</f>
        <v>37.593400000000003</v>
      </c>
      <c r="K11" s="66">
        <f t="shared" si="3"/>
        <v>20</v>
      </c>
      <c r="L11" s="65">
        <f>VLOOKUP($A11,'Return Data'!$B$7:$R$2292,17,0)</f>
        <v>21.618200000000002</v>
      </c>
      <c r="M11" s="66">
        <f t="shared" si="4"/>
        <v>15</v>
      </c>
      <c r="N11" s="65">
        <f>VLOOKUP($A11,'Return Data'!$B$7:$R$2292,14,0)</f>
        <v>20.956800000000001</v>
      </c>
      <c r="O11" s="66">
        <f t="shared" si="6"/>
        <v>5</v>
      </c>
      <c r="P11" s="65"/>
      <c r="Q11" s="66"/>
      <c r="R11" s="65">
        <f>VLOOKUP($A11,'Return Data'!$B$7:$R$2292,16,0)</f>
        <v>14.9642</v>
      </c>
      <c r="S11" s="67">
        <f t="shared" si="5"/>
        <v>13</v>
      </c>
    </row>
    <row r="12" spans="1:20" x14ac:dyDescent="0.3">
      <c r="A12" s="63" t="s">
        <v>485</v>
      </c>
      <c r="B12" s="64">
        <f>VLOOKUP($A12,'Return Data'!$B$7:$R$2292,3,0)</f>
        <v>44512</v>
      </c>
      <c r="C12" s="65">
        <f>VLOOKUP($A12,'Return Data'!$B$7:$R$2292,4,0)</f>
        <v>23.56</v>
      </c>
      <c r="D12" s="65">
        <f>VLOOKUP($A12,'Return Data'!$B$7:$R$2292,10,0)</f>
        <v>9.4795999999999996</v>
      </c>
      <c r="E12" s="66">
        <f t="shared" si="0"/>
        <v>7</v>
      </c>
      <c r="F12" s="65">
        <f>VLOOKUP($A12,'Return Data'!$B$7:$R$2292,11,0)</f>
        <v>28.954599999999999</v>
      </c>
      <c r="G12" s="66">
        <f t="shared" si="1"/>
        <v>1</v>
      </c>
      <c r="H12" s="65">
        <f>VLOOKUP($A12,'Return Data'!$B$7:$R$2292,12,0)</f>
        <v>42.7879</v>
      </c>
      <c r="I12" s="66">
        <f t="shared" si="2"/>
        <v>1</v>
      </c>
      <c r="J12" s="65">
        <f>VLOOKUP($A12,'Return Data'!$B$7:$R$2292,13,0)</f>
        <v>64.410300000000007</v>
      </c>
      <c r="K12" s="66">
        <f t="shared" si="3"/>
        <v>3</v>
      </c>
      <c r="L12" s="65">
        <f>VLOOKUP($A12,'Return Data'!$B$7:$R$2292,17,0)</f>
        <v>40.811500000000002</v>
      </c>
      <c r="M12" s="66">
        <f t="shared" si="4"/>
        <v>2</v>
      </c>
      <c r="N12" s="65">
        <f>VLOOKUP($A12,'Return Data'!$B$7:$R$2292,14,0)</f>
        <v>23.898599999999998</v>
      </c>
      <c r="O12" s="66">
        <f t="shared" si="6"/>
        <v>2</v>
      </c>
      <c r="P12" s="65"/>
      <c r="Q12" s="66"/>
      <c r="R12" s="65">
        <f>VLOOKUP($A12,'Return Data'!$B$7:$R$2292,16,0)</f>
        <v>17.4861</v>
      </c>
      <c r="S12" s="67">
        <f t="shared" si="5"/>
        <v>4</v>
      </c>
    </row>
    <row r="13" spans="1:20" x14ac:dyDescent="0.3">
      <c r="A13" s="63" t="s">
        <v>487</v>
      </c>
      <c r="B13" s="64">
        <f>VLOOKUP($A13,'Return Data'!$B$7:$R$2292,3,0)</f>
        <v>44512</v>
      </c>
      <c r="C13" s="65">
        <f>VLOOKUP($A13,'Return Data'!$B$7:$R$2292,4,0)</f>
        <v>252.13</v>
      </c>
      <c r="D13" s="65">
        <f>VLOOKUP($A13,'Return Data'!$B$7:$R$2292,10,0)</f>
        <v>7.0388000000000002</v>
      </c>
      <c r="E13" s="66">
        <f t="shared" si="0"/>
        <v>21</v>
      </c>
      <c r="F13" s="65">
        <f>VLOOKUP($A13,'Return Data'!$B$7:$R$2292,11,0)</f>
        <v>18.806000000000001</v>
      </c>
      <c r="G13" s="66">
        <f t="shared" si="1"/>
        <v>20</v>
      </c>
      <c r="H13" s="65">
        <f>VLOOKUP($A13,'Return Data'!$B$7:$R$2292,12,0)</f>
        <v>17.357099999999999</v>
      </c>
      <c r="I13" s="66">
        <f t="shared" si="2"/>
        <v>25</v>
      </c>
      <c r="J13" s="65">
        <f>VLOOKUP($A13,'Return Data'!$B$7:$R$2292,13,0)</f>
        <v>34.605699999999999</v>
      </c>
      <c r="K13" s="66">
        <f t="shared" si="3"/>
        <v>24</v>
      </c>
      <c r="L13" s="65">
        <f>VLOOKUP($A13,'Return Data'!$B$7:$R$2292,17,0)</f>
        <v>23.3383</v>
      </c>
      <c r="M13" s="66">
        <f t="shared" si="4"/>
        <v>8</v>
      </c>
      <c r="N13" s="65">
        <f>VLOOKUP($A13,'Return Data'!$B$7:$R$2292,14,0)</f>
        <v>19.897600000000001</v>
      </c>
      <c r="O13" s="66">
        <f t="shared" si="6"/>
        <v>7</v>
      </c>
      <c r="P13" s="65">
        <f>VLOOKUP($A13,'Return Data'!$B$7:$R$2292,15,0)</f>
        <v>15.544600000000001</v>
      </c>
      <c r="Q13" s="66">
        <f>RANK(P13,P$8:P$40,0)</f>
        <v>4</v>
      </c>
      <c r="R13" s="65">
        <f>VLOOKUP($A13,'Return Data'!$B$7:$R$2292,16,0)</f>
        <v>11.859299999999999</v>
      </c>
      <c r="S13" s="67">
        <f t="shared" si="5"/>
        <v>28</v>
      </c>
    </row>
    <row r="14" spans="1:20" x14ac:dyDescent="0.3">
      <c r="A14" s="63" t="s">
        <v>489</v>
      </c>
      <c r="B14" s="64">
        <f>VLOOKUP($A14,'Return Data'!$B$7:$R$2292,3,0)</f>
        <v>44512</v>
      </c>
      <c r="C14" s="65">
        <f>VLOOKUP($A14,'Return Data'!$B$7:$R$2292,4,0)</f>
        <v>244.37200000000001</v>
      </c>
      <c r="D14" s="65">
        <f>VLOOKUP($A14,'Return Data'!$B$7:$R$2292,10,0)</f>
        <v>6.9756999999999998</v>
      </c>
      <c r="E14" s="66">
        <f t="shared" si="0"/>
        <v>23</v>
      </c>
      <c r="F14" s="65">
        <f>VLOOKUP($A14,'Return Data'!$B$7:$R$2292,11,0)</f>
        <v>19.000900000000001</v>
      </c>
      <c r="G14" s="66">
        <f t="shared" si="1"/>
        <v>15</v>
      </c>
      <c r="H14" s="65">
        <f>VLOOKUP($A14,'Return Data'!$B$7:$R$2292,12,0)</f>
        <v>19.004999999999999</v>
      </c>
      <c r="I14" s="66">
        <f t="shared" si="2"/>
        <v>17</v>
      </c>
      <c r="J14" s="65">
        <f>VLOOKUP($A14,'Return Data'!$B$7:$R$2292,13,0)</f>
        <v>39.187800000000003</v>
      </c>
      <c r="K14" s="66">
        <f t="shared" si="3"/>
        <v>16</v>
      </c>
      <c r="L14" s="65">
        <f>VLOOKUP($A14,'Return Data'!$B$7:$R$2292,17,0)</f>
        <v>22.729299999999999</v>
      </c>
      <c r="M14" s="66">
        <f t="shared" si="4"/>
        <v>10</v>
      </c>
      <c r="N14" s="65">
        <f>VLOOKUP($A14,'Return Data'!$B$7:$R$2292,14,0)</f>
        <v>20.799499999999998</v>
      </c>
      <c r="O14" s="66">
        <f t="shared" si="6"/>
        <v>6</v>
      </c>
      <c r="P14" s="65">
        <f>VLOOKUP($A14,'Return Data'!$B$7:$R$2292,15,0)</f>
        <v>14.7218</v>
      </c>
      <c r="Q14" s="66">
        <f>RANK(P14,P$8:P$40,0)</f>
        <v>6</v>
      </c>
      <c r="R14" s="65">
        <f>VLOOKUP($A14,'Return Data'!$B$7:$R$2292,16,0)</f>
        <v>15.2783</v>
      </c>
      <c r="S14" s="67">
        <f t="shared" si="5"/>
        <v>11</v>
      </c>
    </row>
    <row r="15" spans="1:20" x14ac:dyDescent="0.3">
      <c r="A15" s="63" t="s">
        <v>491</v>
      </c>
      <c r="B15" s="64">
        <f>VLOOKUP($A15,'Return Data'!$B$7:$R$2292,3,0)</f>
        <v>44512</v>
      </c>
      <c r="C15" s="65">
        <f>VLOOKUP($A15,'Return Data'!$B$7:$R$2292,4,0)</f>
        <v>39.01</v>
      </c>
      <c r="D15" s="65">
        <f>VLOOKUP($A15,'Return Data'!$B$7:$R$2292,10,0)</f>
        <v>8.6023999999999994</v>
      </c>
      <c r="E15" s="66">
        <f t="shared" si="0"/>
        <v>13</v>
      </c>
      <c r="F15" s="65">
        <f>VLOOKUP($A15,'Return Data'!$B$7:$R$2292,11,0)</f>
        <v>20.178699999999999</v>
      </c>
      <c r="G15" s="66">
        <f t="shared" si="1"/>
        <v>11</v>
      </c>
      <c r="H15" s="65">
        <f>VLOOKUP($A15,'Return Data'!$B$7:$R$2292,12,0)</f>
        <v>19.7728</v>
      </c>
      <c r="I15" s="66">
        <f t="shared" si="2"/>
        <v>16</v>
      </c>
      <c r="J15" s="65">
        <f>VLOOKUP($A15,'Return Data'!$B$7:$R$2292,13,0)</f>
        <v>40.122100000000003</v>
      </c>
      <c r="K15" s="66">
        <f t="shared" si="3"/>
        <v>15</v>
      </c>
      <c r="L15" s="65">
        <f>VLOOKUP($A15,'Return Data'!$B$7:$R$2292,17,0)</f>
        <v>21.5398</v>
      </c>
      <c r="M15" s="66">
        <f t="shared" si="4"/>
        <v>16</v>
      </c>
      <c r="N15" s="65">
        <f>VLOOKUP($A15,'Return Data'!$B$7:$R$2292,14,0)</f>
        <v>17.937000000000001</v>
      </c>
      <c r="O15" s="66">
        <f t="shared" si="6"/>
        <v>12</v>
      </c>
      <c r="P15" s="65">
        <f>VLOOKUP($A15,'Return Data'!$B$7:$R$2292,15,0)</f>
        <v>14.0406</v>
      </c>
      <c r="Q15" s="66">
        <f>RANK(P15,P$8:P$40,0)</f>
        <v>10</v>
      </c>
      <c r="R15" s="65">
        <f>VLOOKUP($A15,'Return Data'!$B$7:$R$2292,16,0)</f>
        <v>11.739800000000001</v>
      </c>
      <c r="S15" s="67">
        <f t="shared" si="5"/>
        <v>29</v>
      </c>
    </row>
    <row r="16" spans="1:20" x14ac:dyDescent="0.3">
      <c r="A16" s="63" t="s">
        <v>492</v>
      </c>
      <c r="B16" s="64">
        <f>VLOOKUP($A16,'Return Data'!$B$7:$R$2292,3,0)</f>
        <v>44512</v>
      </c>
      <c r="C16" s="65">
        <f>VLOOKUP($A16,'Return Data'!$B$7:$R$2292,4,0)</f>
        <v>181.68520000000001</v>
      </c>
      <c r="D16" s="65">
        <f>VLOOKUP($A16,'Return Data'!$B$7:$R$2292,10,0)</f>
        <v>6.4657999999999998</v>
      </c>
      <c r="E16" s="66">
        <f t="shared" si="0"/>
        <v>29</v>
      </c>
      <c r="F16" s="65">
        <f>VLOOKUP($A16,'Return Data'!$B$7:$R$2292,11,0)</f>
        <v>16.8812</v>
      </c>
      <c r="G16" s="66">
        <f t="shared" si="1"/>
        <v>30</v>
      </c>
      <c r="H16" s="65">
        <f>VLOOKUP($A16,'Return Data'!$B$7:$R$2292,12,0)</f>
        <v>17.8764</v>
      </c>
      <c r="I16" s="66">
        <f t="shared" si="2"/>
        <v>23</v>
      </c>
      <c r="J16" s="65">
        <f>VLOOKUP($A16,'Return Data'!$B$7:$R$2292,13,0)</f>
        <v>38.161499999999997</v>
      </c>
      <c r="K16" s="66">
        <f t="shared" si="3"/>
        <v>18</v>
      </c>
      <c r="L16" s="65">
        <f>VLOOKUP($A16,'Return Data'!$B$7:$R$2292,17,0)</f>
        <v>21.704799999999999</v>
      </c>
      <c r="M16" s="66">
        <f t="shared" si="4"/>
        <v>14</v>
      </c>
      <c r="N16" s="65">
        <f>VLOOKUP($A16,'Return Data'!$B$7:$R$2292,14,0)</f>
        <v>17.387799999999999</v>
      </c>
      <c r="O16" s="66">
        <f t="shared" si="6"/>
        <v>14</v>
      </c>
      <c r="P16" s="65">
        <f>VLOOKUP($A16,'Return Data'!$B$7:$R$2292,15,0)</f>
        <v>12.866400000000001</v>
      </c>
      <c r="Q16" s="66">
        <f>RANK(P16,P$8:P$40,0)</f>
        <v>14</v>
      </c>
      <c r="R16" s="65">
        <f>VLOOKUP($A16,'Return Data'!$B$7:$R$2292,16,0)</f>
        <v>14.129799999999999</v>
      </c>
      <c r="S16" s="67">
        <f t="shared" si="5"/>
        <v>14</v>
      </c>
    </row>
    <row r="17" spans="1:19" x14ac:dyDescent="0.3">
      <c r="A17" s="63" t="s">
        <v>494</v>
      </c>
      <c r="B17" s="64">
        <f>VLOOKUP($A17,'Return Data'!$B$7:$R$2292,3,0)</f>
        <v>44512</v>
      </c>
      <c r="C17" s="65">
        <f>VLOOKUP($A17,'Return Data'!$B$7:$R$2292,4,0)</f>
        <v>81.491</v>
      </c>
      <c r="D17" s="65">
        <f>VLOOKUP($A17,'Return Data'!$B$7:$R$2292,10,0)</f>
        <v>7.9880000000000004</v>
      </c>
      <c r="E17" s="66">
        <f t="shared" si="0"/>
        <v>15</v>
      </c>
      <c r="F17" s="65">
        <f>VLOOKUP($A17,'Return Data'!$B$7:$R$2292,11,0)</f>
        <v>18.855699999999999</v>
      </c>
      <c r="G17" s="66">
        <f t="shared" si="1"/>
        <v>18</v>
      </c>
      <c r="H17" s="65">
        <f>VLOOKUP($A17,'Return Data'!$B$7:$R$2292,12,0)</f>
        <v>18.644500000000001</v>
      </c>
      <c r="I17" s="66">
        <f t="shared" si="2"/>
        <v>19</v>
      </c>
      <c r="J17" s="65">
        <f>VLOOKUP($A17,'Return Data'!$B$7:$R$2292,13,0)</f>
        <v>40.941600000000001</v>
      </c>
      <c r="K17" s="66">
        <f t="shared" si="3"/>
        <v>11</v>
      </c>
      <c r="L17" s="65">
        <f>VLOOKUP($A17,'Return Data'!$B$7:$R$2292,17,0)</f>
        <v>22.355399999999999</v>
      </c>
      <c r="M17" s="66">
        <f t="shared" si="4"/>
        <v>12</v>
      </c>
      <c r="N17" s="65">
        <f>VLOOKUP($A17,'Return Data'!$B$7:$R$2292,14,0)</f>
        <v>17.750900000000001</v>
      </c>
      <c r="O17" s="66">
        <f t="shared" si="6"/>
        <v>13</v>
      </c>
      <c r="P17" s="65">
        <f>VLOOKUP($A17,'Return Data'!$B$7:$R$2292,15,0)</f>
        <v>12.809200000000001</v>
      </c>
      <c r="Q17" s="66">
        <f>RANK(P17,P$8:P$40,0)</f>
        <v>15</v>
      </c>
      <c r="R17" s="65">
        <f>VLOOKUP($A17,'Return Data'!$B$7:$R$2292,16,0)</f>
        <v>13.4595</v>
      </c>
      <c r="S17" s="67">
        <f t="shared" si="5"/>
        <v>17</v>
      </c>
    </row>
    <row r="18" spans="1:19" x14ac:dyDescent="0.3">
      <c r="A18" s="63" t="s">
        <v>497</v>
      </c>
      <c r="B18" s="64">
        <f>VLOOKUP($A18,'Return Data'!$B$7:$R$2292,3,0)</f>
        <v>44512</v>
      </c>
      <c r="C18" s="65">
        <f>VLOOKUP($A18,'Return Data'!$B$7:$R$2292,4,0)</f>
        <v>16.258900000000001</v>
      </c>
      <c r="D18" s="65">
        <f>VLOOKUP($A18,'Return Data'!$B$7:$R$2292,10,0)</f>
        <v>7.4287000000000001</v>
      </c>
      <c r="E18" s="66">
        <f t="shared" si="0"/>
        <v>20</v>
      </c>
      <c r="F18" s="65">
        <f>VLOOKUP($A18,'Return Data'!$B$7:$R$2292,11,0)</f>
        <v>18.0945</v>
      </c>
      <c r="G18" s="66">
        <f t="shared" si="1"/>
        <v>24</v>
      </c>
      <c r="H18" s="65">
        <f>VLOOKUP($A18,'Return Data'!$B$7:$R$2292,12,0)</f>
        <v>15.3523</v>
      </c>
      <c r="I18" s="66">
        <f t="shared" si="2"/>
        <v>29</v>
      </c>
      <c r="J18" s="65">
        <f>VLOOKUP($A18,'Return Data'!$B$7:$R$2292,13,0)</f>
        <v>32.055199999999999</v>
      </c>
      <c r="K18" s="66">
        <f t="shared" si="3"/>
        <v>28</v>
      </c>
      <c r="L18" s="65"/>
      <c r="M18" s="66"/>
      <c r="N18" s="65"/>
      <c r="O18" s="66"/>
      <c r="P18" s="65"/>
      <c r="Q18" s="66"/>
      <c r="R18" s="65">
        <f>VLOOKUP($A18,'Return Data'!$B$7:$R$2292,16,0)</f>
        <v>17.2136</v>
      </c>
      <c r="S18" s="67">
        <f t="shared" si="5"/>
        <v>5</v>
      </c>
    </row>
    <row r="19" spans="1:19" x14ac:dyDescent="0.3">
      <c r="A19" s="63" t="s">
        <v>498</v>
      </c>
      <c r="B19" s="64">
        <f>VLOOKUP($A19,'Return Data'!$B$7:$R$2292,3,0)</f>
        <v>44512</v>
      </c>
      <c r="C19" s="65">
        <f>VLOOKUP($A19,'Return Data'!$B$7:$R$2292,4,0)</f>
        <v>224.35</v>
      </c>
      <c r="D19" s="65">
        <f>VLOOKUP($A19,'Return Data'!$B$7:$R$2292,10,0)</f>
        <v>13.2395</v>
      </c>
      <c r="E19" s="66">
        <f t="shared" si="0"/>
        <v>1</v>
      </c>
      <c r="F19" s="65">
        <f>VLOOKUP($A19,'Return Data'!$B$7:$R$2292,11,0)</f>
        <v>24.438400000000001</v>
      </c>
      <c r="G19" s="66">
        <f t="shared" si="1"/>
        <v>4</v>
      </c>
      <c r="H19" s="65">
        <f>VLOOKUP($A19,'Return Data'!$B$7:$R$2292,12,0)</f>
        <v>33.232399999999998</v>
      </c>
      <c r="I19" s="66">
        <f t="shared" si="2"/>
        <v>3</v>
      </c>
      <c r="J19" s="65">
        <f>VLOOKUP($A19,'Return Data'!$B$7:$R$2292,13,0)</f>
        <v>66.2714</v>
      </c>
      <c r="K19" s="66">
        <f t="shared" si="3"/>
        <v>2</v>
      </c>
      <c r="L19" s="65">
        <f>VLOOKUP($A19,'Return Data'!$B$7:$R$2292,17,0)</f>
        <v>28.040800000000001</v>
      </c>
      <c r="M19" s="66">
        <f>RANK(L19,L$8:L$40,0)</f>
        <v>4</v>
      </c>
      <c r="N19" s="65">
        <f>VLOOKUP($A19,'Return Data'!$B$7:$R$2292,14,0)</f>
        <v>21.087199999999999</v>
      </c>
      <c r="O19" s="66">
        <f>RANK(N19,N$8:N$40,0)</f>
        <v>4</v>
      </c>
      <c r="P19" s="65">
        <f>VLOOKUP($A19,'Return Data'!$B$7:$R$2292,15,0)</f>
        <v>16.5839</v>
      </c>
      <c r="Q19" s="66">
        <f>RANK(P19,P$8:P$40,0)</f>
        <v>2</v>
      </c>
      <c r="R19" s="65">
        <f>VLOOKUP($A19,'Return Data'!$B$7:$R$2292,16,0)</f>
        <v>15.1572</v>
      </c>
      <c r="S19" s="67">
        <f t="shared" si="5"/>
        <v>12</v>
      </c>
    </row>
    <row r="20" spans="1:19" x14ac:dyDescent="0.3">
      <c r="A20" s="63" t="s">
        <v>500</v>
      </c>
      <c r="B20" s="64">
        <f>VLOOKUP($A20,'Return Data'!$B$7:$R$2292,3,0)</f>
        <v>44512</v>
      </c>
      <c r="C20" s="65">
        <f>VLOOKUP($A20,'Return Data'!$B$7:$R$2292,4,0)</f>
        <v>16.575299999999999</v>
      </c>
      <c r="D20" s="65">
        <f>VLOOKUP($A20,'Return Data'!$B$7:$R$2292,10,0)</f>
        <v>10.760400000000001</v>
      </c>
      <c r="E20" s="66">
        <f t="shared" si="0"/>
        <v>3</v>
      </c>
      <c r="F20" s="65">
        <f>VLOOKUP($A20,'Return Data'!$B$7:$R$2292,11,0)</f>
        <v>19.134499999999999</v>
      </c>
      <c r="G20" s="66">
        <f t="shared" si="1"/>
        <v>14</v>
      </c>
      <c r="H20" s="65">
        <f>VLOOKUP($A20,'Return Data'!$B$7:$R$2292,12,0)</f>
        <v>18.444900000000001</v>
      </c>
      <c r="I20" s="66">
        <f t="shared" si="2"/>
        <v>21</v>
      </c>
      <c r="J20" s="65">
        <f>VLOOKUP($A20,'Return Data'!$B$7:$R$2292,13,0)</f>
        <v>33.658799999999999</v>
      </c>
      <c r="K20" s="66">
        <f t="shared" si="3"/>
        <v>25</v>
      </c>
      <c r="L20" s="65">
        <f>VLOOKUP($A20,'Return Data'!$B$7:$R$2292,17,0)</f>
        <v>20.836200000000002</v>
      </c>
      <c r="M20" s="66">
        <f>RANK(L20,L$8:L$40,0)</f>
        <v>18</v>
      </c>
      <c r="N20" s="65">
        <f>VLOOKUP($A20,'Return Data'!$B$7:$R$2292,14,0)</f>
        <v>14.3269</v>
      </c>
      <c r="O20" s="66">
        <f>RANK(N20,N$8:N$40,0)</f>
        <v>24</v>
      </c>
      <c r="P20" s="65"/>
      <c r="Q20" s="66"/>
      <c r="R20" s="65">
        <f>VLOOKUP($A20,'Return Data'!$B$7:$R$2292,16,0)</f>
        <v>10.5138</v>
      </c>
      <c r="S20" s="67">
        <f t="shared" si="5"/>
        <v>32</v>
      </c>
    </row>
    <row r="21" spans="1:19" x14ac:dyDescent="0.3">
      <c r="A21" s="63" t="s">
        <v>503</v>
      </c>
      <c r="B21" s="64">
        <f>VLOOKUP($A21,'Return Data'!$B$7:$R$2292,3,0)</f>
        <v>44512</v>
      </c>
      <c r="C21" s="65">
        <f>VLOOKUP($A21,'Return Data'!$B$7:$R$2292,4,0)</f>
        <v>17.46</v>
      </c>
      <c r="D21" s="65">
        <f>VLOOKUP($A21,'Return Data'!$B$7:$R$2292,10,0)</f>
        <v>5.5622999999999996</v>
      </c>
      <c r="E21" s="66">
        <f t="shared" si="0"/>
        <v>33</v>
      </c>
      <c r="F21" s="65">
        <f>VLOOKUP($A21,'Return Data'!$B$7:$R$2292,11,0)</f>
        <v>20.247900000000001</v>
      </c>
      <c r="G21" s="66">
        <f t="shared" si="1"/>
        <v>10</v>
      </c>
      <c r="H21" s="65">
        <f>VLOOKUP($A21,'Return Data'!$B$7:$R$2292,12,0)</f>
        <v>22.268899999999999</v>
      </c>
      <c r="I21" s="66">
        <f t="shared" si="2"/>
        <v>7</v>
      </c>
      <c r="J21" s="65">
        <f>VLOOKUP($A21,'Return Data'!$B$7:$R$2292,13,0)</f>
        <v>42.7637</v>
      </c>
      <c r="K21" s="66">
        <f t="shared" si="3"/>
        <v>8</v>
      </c>
      <c r="L21" s="65">
        <f>VLOOKUP($A21,'Return Data'!$B$7:$R$2292,17,0)</f>
        <v>22.459099999999999</v>
      </c>
      <c r="M21" s="66">
        <f>RANK(L21,L$8:L$40,0)</f>
        <v>11</v>
      </c>
      <c r="N21" s="65">
        <f>VLOOKUP($A21,'Return Data'!$B$7:$R$2292,14,0)</f>
        <v>16.9529</v>
      </c>
      <c r="O21" s="66">
        <f>RANK(N21,N$8:N$40,0)</f>
        <v>16</v>
      </c>
      <c r="P21" s="65"/>
      <c r="Q21" s="66"/>
      <c r="R21" s="65">
        <f>VLOOKUP($A21,'Return Data'!$B$7:$R$2292,16,0)</f>
        <v>12.1214</v>
      </c>
      <c r="S21" s="67">
        <f t="shared" si="5"/>
        <v>26</v>
      </c>
    </row>
    <row r="22" spans="1:19" x14ac:dyDescent="0.3">
      <c r="A22" s="63" t="s">
        <v>505</v>
      </c>
      <c r="B22" s="64">
        <f>VLOOKUP($A22,'Return Data'!$B$7:$R$2292,3,0)</f>
        <v>44512</v>
      </c>
      <c r="C22" s="65">
        <f>VLOOKUP($A22,'Return Data'!$B$7:$R$2292,4,0)</f>
        <v>15.3201</v>
      </c>
      <c r="D22" s="65">
        <f>VLOOKUP($A22,'Return Data'!$B$7:$R$2292,10,0)</f>
        <v>10.2689</v>
      </c>
      <c r="E22" s="66">
        <f t="shared" si="0"/>
        <v>5</v>
      </c>
      <c r="F22" s="65">
        <f>VLOOKUP($A22,'Return Data'!$B$7:$R$2292,11,0)</f>
        <v>18.604199999999999</v>
      </c>
      <c r="G22" s="66">
        <f t="shared" si="1"/>
        <v>21</v>
      </c>
      <c r="H22" s="65">
        <f>VLOOKUP($A22,'Return Data'!$B$7:$R$2292,12,0)</f>
        <v>17.212199999999999</v>
      </c>
      <c r="I22" s="66">
        <f t="shared" si="2"/>
        <v>26</v>
      </c>
      <c r="J22" s="65">
        <f>VLOOKUP($A22,'Return Data'!$B$7:$R$2292,13,0)</f>
        <v>31.3125</v>
      </c>
      <c r="K22" s="66">
        <f t="shared" si="3"/>
        <v>30</v>
      </c>
      <c r="L22" s="65"/>
      <c r="M22" s="66"/>
      <c r="N22" s="65"/>
      <c r="O22" s="66"/>
      <c r="P22" s="65"/>
      <c r="Q22" s="66"/>
      <c r="R22" s="65">
        <f>VLOOKUP($A22,'Return Data'!$B$7:$R$2292,16,0)</f>
        <v>15.742599999999999</v>
      </c>
      <c r="S22" s="67">
        <f t="shared" si="5"/>
        <v>8</v>
      </c>
    </row>
    <row r="23" spans="1:19" x14ac:dyDescent="0.3">
      <c r="A23" s="63" t="s">
        <v>507</v>
      </c>
      <c r="B23" s="64">
        <f>VLOOKUP($A23,'Return Data'!$B$7:$R$2292,3,0)</f>
        <v>44512</v>
      </c>
      <c r="C23" s="65">
        <f>VLOOKUP($A23,'Return Data'!$B$7:$R$2292,4,0)</f>
        <v>14.865</v>
      </c>
      <c r="D23" s="65">
        <f>VLOOKUP($A23,'Return Data'!$B$7:$R$2292,10,0)</f>
        <v>6.3616999999999999</v>
      </c>
      <c r="E23" s="66">
        <f t="shared" si="0"/>
        <v>31</v>
      </c>
      <c r="F23" s="65">
        <f>VLOOKUP($A23,'Return Data'!$B$7:$R$2292,11,0)</f>
        <v>17.697800000000001</v>
      </c>
      <c r="G23" s="66">
        <f t="shared" si="1"/>
        <v>26</v>
      </c>
      <c r="H23" s="65">
        <f>VLOOKUP($A23,'Return Data'!$B$7:$R$2292,12,0)</f>
        <v>15.192399999999999</v>
      </c>
      <c r="I23" s="66">
        <f t="shared" si="2"/>
        <v>30</v>
      </c>
      <c r="J23" s="65">
        <f>VLOOKUP($A23,'Return Data'!$B$7:$R$2292,13,0)</f>
        <v>31.527699999999999</v>
      </c>
      <c r="K23" s="66">
        <f t="shared" si="3"/>
        <v>29</v>
      </c>
      <c r="L23" s="65">
        <f>VLOOKUP($A23,'Return Data'!$B$7:$R$2292,17,0)</f>
        <v>16.339099999999998</v>
      </c>
      <c r="M23" s="66">
        <f>RANK(L23,L$8:L$40,0)</f>
        <v>25</v>
      </c>
      <c r="N23" s="65"/>
      <c r="O23" s="66"/>
      <c r="P23" s="65"/>
      <c r="Q23" s="66"/>
      <c r="R23" s="65">
        <f>VLOOKUP($A23,'Return Data'!$B$7:$R$2292,16,0)</f>
        <v>12.472899999999999</v>
      </c>
      <c r="S23" s="67">
        <f t="shared" si="5"/>
        <v>23</v>
      </c>
    </row>
    <row r="24" spans="1:19" x14ac:dyDescent="0.3">
      <c r="A24" s="63" t="s">
        <v>508</v>
      </c>
      <c r="B24" s="64">
        <f>VLOOKUP($A24,'Return Data'!$B$7:$R$2292,3,0)</f>
        <v>44512</v>
      </c>
      <c r="C24" s="65">
        <f>VLOOKUP($A24,'Return Data'!$B$7:$R$2292,4,0)</f>
        <v>211.414096619742</v>
      </c>
      <c r="D24" s="65">
        <f>VLOOKUP($A24,'Return Data'!$B$7:$R$2292,10,0)</f>
        <v>8.7634000000000007</v>
      </c>
      <c r="E24" s="66">
        <f t="shared" si="0"/>
        <v>12</v>
      </c>
      <c r="F24" s="65">
        <f>VLOOKUP($A24,'Return Data'!$B$7:$R$2292,11,0)</f>
        <v>18.446300000000001</v>
      </c>
      <c r="G24" s="66">
        <f t="shared" si="1"/>
        <v>22</v>
      </c>
      <c r="H24" s="65">
        <f>VLOOKUP($A24,'Return Data'!$B$7:$R$2292,12,0)</f>
        <v>20.1737</v>
      </c>
      <c r="I24" s="66">
        <f t="shared" si="2"/>
        <v>14</v>
      </c>
      <c r="J24" s="65">
        <f>VLOOKUP($A24,'Return Data'!$B$7:$R$2292,13,0)</f>
        <v>41.275100000000002</v>
      </c>
      <c r="K24" s="66">
        <f t="shared" si="3"/>
        <v>10</v>
      </c>
      <c r="L24" s="65">
        <f>VLOOKUP($A24,'Return Data'!$B$7:$R$2292,17,0)</f>
        <v>32.544400000000003</v>
      </c>
      <c r="M24" s="66">
        <f>RANK(L24,L$8:L$40,0)</f>
        <v>3</v>
      </c>
      <c r="N24" s="65">
        <f>VLOOKUP($A24,'Return Data'!$B$7:$R$2292,14,0)</f>
        <v>16.3779</v>
      </c>
      <c r="O24" s="66">
        <f>RANK(N24,N$8:N$40,0)</f>
        <v>18</v>
      </c>
      <c r="P24" s="65">
        <f>VLOOKUP($A24,'Return Data'!$B$7:$R$2292,15,0)</f>
        <v>13.1988</v>
      </c>
      <c r="Q24" s="66">
        <f>RANK(P24,P$8:P$40,0)</f>
        <v>12</v>
      </c>
      <c r="R24" s="65">
        <f>VLOOKUP($A24,'Return Data'!$B$7:$R$2292,16,0)</f>
        <v>12.1374</v>
      </c>
      <c r="S24" s="67">
        <f t="shared" si="5"/>
        <v>25</v>
      </c>
    </row>
    <row r="25" spans="1:19" x14ac:dyDescent="0.3">
      <c r="A25" s="63" t="s">
        <v>1829</v>
      </c>
      <c r="B25" s="64">
        <f>VLOOKUP($A25,'Return Data'!$B$7:$R$2292,3,0)</f>
        <v>44512</v>
      </c>
      <c r="C25" s="65">
        <f>VLOOKUP($A25,'Return Data'!$B$7:$R$2292,4,0)</f>
        <v>40.701000000000001</v>
      </c>
      <c r="D25" s="65">
        <f>VLOOKUP($A25,'Return Data'!$B$7:$R$2292,10,0)</f>
        <v>9.4406999999999996</v>
      </c>
      <c r="E25" s="66">
        <f t="shared" si="0"/>
        <v>8</v>
      </c>
      <c r="F25" s="65">
        <f>VLOOKUP($A25,'Return Data'!$B$7:$R$2292,11,0)</f>
        <v>18.901</v>
      </c>
      <c r="G25" s="66">
        <f t="shared" si="1"/>
        <v>16</v>
      </c>
      <c r="H25" s="65">
        <f>VLOOKUP($A25,'Return Data'!$B$7:$R$2292,12,0)</f>
        <v>20.552700000000002</v>
      </c>
      <c r="I25" s="66">
        <f t="shared" si="2"/>
        <v>13</v>
      </c>
      <c r="J25" s="65">
        <f>VLOOKUP($A25,'Return Data'!$B$7:$R$2292,13,0)</f>
        <v>43.439599999999999</v>
      </c>
      <c r="K25" s="66">
        <f t="shared" si="3"/>
        <v>7</v>
      </c>
      <c r="L25" s="65">
        <f>VLOOKUP($A25,'Return Data'!$B$7:$R$2292,17,0)</f>
        <v>24.758299999999998</v>
      </c>
      <c r="M25" s="66">
        <f>RANK(L25,L$8:L$40,0)</f>
        <v>6</v>
      </c>
      <c r="N25" s="65">
        <f>VLOOKUP($A25,'Return Data'!$B$7:$R$2292,14,0)</f>
        <v>21.6629</v>
      </c>
      <c r="O25" s="66">
        <f>RANK(N25,N$8:N$40,0)</f>
        <v>3</v>
      </c>
      <c r="P25" s="65">
        <f>VLOOKUP($A25,'Return Data'!$B$7:$R$2292,15,0)</f>
        <v>14.5831</v>
      </c>
      <c r="Q25" s="66">
        <f>RANK(P25,P$8:P$40,0)</f>
        <v>8</v>
      </c>
      <c r="R25" s="65">
        <f>VLOOKUP($A25,'Return Data'!$B$7:$R$2292,16,0)</f>
        <v>12.591799999999999</v>
      </c>
      <c r="S25" s="67">
        <f t="shared" si="5"/>
        <v>22</v>
      </c>
    </row>
    <row r="26" spans="1:19" x14ac:dyDescent="0.3">
      <c r="A26" s="63" t="s">
        <v>511</v>
      </c>
      <c r="B26" s="64">
        <f>VLOOKUP($A26,'Return Data'!$B$7:$R$2292,3,0)</f>
        <v>44512</v>
      </c>
      <c r="C26" s="65">
        <f>VLOOKUP($A26,'Return Data'!$B$7:$R$2292,4,0)</f>
        <v>38.271999999999998</v>
      </c>
      <c r="D26" s="65">
        <f>VLOOKUP($A26,'Return Data'!$B$7:$R$2292,10,0)</f>
        <v>6.8244999999999996</v>
      </c>
      <c r="E26" s="66">
        <f t="shared" si="0"/>
        <v>25</v>
      </c>
      <c r="F26" s="65">
        <f>VLOOKUP($A26,'Return Data'!$B$7:$R$2292,11,0)</f>
        <v>16.9146</v>
      </c>
      <c r="G26" s="66">
        <f t="shared" si="1"/>
        <v>29</v>
      </c>
      <c r="H26" s="65">
        <f>VLOOKUP($A26,'Return Data'!$B$7:$R$2292,12,0)</f>
        <v>16.4663</v>
      </c>
      <c r="I26" s="66">
        <f t="shared" si="2"/>
        <v>28</v>
      </c>
      <c r="J26" s="65">
        <f>VLOOKUP($A26,'Return Data'!$B$7:$R$2292,13,0)</f>
        <v>33.305500000000002</v>
      </c>
      <c r="K26" s="66">
        <f t="shared" si="3"/>
        <v>26</v>
      </c>
      <c r="L26" s="65">
        <f>VLOOKUP($A26,'Return Data'!$B$7:$R$2292,17,0)</f>
        <v>19.514500000000002</v>
      </c>
      <c r="M26" s="66">
        <f>RANK(L26,L$8:L$40,0)</f>
        <v>23</v>
      </c>
      <c r="N26" s="65">
        <f>VLOOKUP($A26,'Return Data'!$B$7:$R$2292,14,0)</f>
        <v>15.0928</v>
      </c>
      <c r="O26" s="66">
        <f>RANK(N26,N$8:N$40,0)</f>
        <v>23</v>
      </c>
      <c r="P26" s="65">
        <f>VLOOKUP($A26,'Return Data'!$B$7:$R$2292,15,0)</f>
        <v>12.491</v>
      </c>
      <c r="Q26" s="66">
        <f>RANK(P26,P$8:P$40,0)</f>
        <v>16</v>
      </c>
      <c r="R26" s="65">
        <f>VLOOKUP($A26,'Return Data'!$B$7:$R$2292,16,0)</f>
        <v>13.271699999999999</v>
      </c>
      <c r="S26" s="67">
        <f t="shared" si="5"/>
        <v>18</v>
      </c>
    </row>
    <row r="27" spans="1:19" x14ac:dyDescent="0.3">
      <c r="A27" s="63" t="s">
        <v>512</v>
      </c>
      <c r="B27" s="64">
        <f>VLOOKUP($A27,'Return Data'!$B$7:$R$2292,3,0)</f>
        <v>44512</v>
      </c>
      <c r="C27" s="65">
        <f>VLOOKUP($A27,'Return Data'!$B$7:$R$2292,4,0)</f>
        <v>141.905</v>
      </c>
      <c r="D27" s="65">
        <f>VLOOKUP($A27,'Return Data'!$B$7:$R$2292,10,0)</f>
        <v>5.8594999999999997</v>
      </c>
      <c r="E27" s="66">
        <f t="shared" si="0"/>
        <v>32</v>
      </c>
      <c r="F27" s="65">
        <f>VLOOKUP($A27,'Return Data'!$B$7:$R$2292,11,0)</f>
        <v>16.846399999999999</v>
      </c>
      <c r="G27" s="66">
        <f t="shared" si="1"/>
        <v>31</v>
      </c>
      <c r="H27" s="65">
        <f>VLOOKUP($A27,'Return Data'!$B$7:$R$2292,12,0)</f>
        <v>14.016299999999999</v>
      </c>
      <c r="I27" s="66">
        <f t="shared" si="2"/>
        <v>31</v>
      </c>
      <c r="J27" s="65">
        <f>VLOOKUP($A27,'Return Data'!$B$7:$R$2292,13,0)</f>
        <v>26.980699999999999</v>
      </c>
      <c r="K27" s="66">
        <f t="shared" si="3"/>
        <v>32</v>
      </c>
      <c r="L27" s="65">
        <f>VLOOKUP($A27,'Return Data'!$B$7:$R$2292,17,0)</f>
        <v>14.763500000000001</v>
      </c>
      <c r="M27" s="66">
        <f>RANK(L27,L$8:L$40,0)</f>
        <v>28</v>
      </c>
      <c r="N27" s="65">
        <f>VLOOKUP($A27,'Return Data'!$B$7:$R$2292,14,0)</f>
        <v>15.0989</v>
      </c>
      <c r="O27" s="66">
        <f>RANK(N27,N$8:N$40,0)</f>
        <v>22</v>
      </c>
      <c r="P27" s="65">
        <f>VLOOKUP($A27,'Return Data'!$B$7:$R$2292,15,0)</f>
        <v>10.4057</v>
      </c>
      <c r="Q27" s="66">
        <f>RANK(P27,P$8:P$40,0)</f>
        <v>21</v>
      </c>
      <c r="R27" s="65">
        <f>VLOOKUP($A27,'Return Data'!$B$7:$R$2292,16,0)</f>
        <v>8.9681999999999995</v>
      </c>
      <c r="S27" s="67">
        <f t="shared" si="5"/>
        <v>33</v>
      </c>
    </row>
    <row r="28" spans="1:19" x14ac:dyDescent="0.3">
      <c r="A28" s="63" t="s">
        <v>515</v>
      </c>
      <c r="B28" s="64">
        <f>VLOOKUP($A28,'Return Data'!$B$7:$R$2292,3,0)</f>
        <v>44512</v>
      </c>
      <c r="C28" s="65">
        <f>VLOOKUP($A28,'Return Data'!$B$7:$R$2292,4,0)</f>
        <v>17.268999999999998</v>
      </c>
      <c r="D28" s="65">
        <f>VLOOKUP($A28,'Return Data'!$B$7:$R$2292,10,0)</f>
        <v>8.7837999999999994</v>
      </c>
      <c r="E28" s="66">
        <f t="shared" si="0"/>
        <v>11</v>
      </c>
      <c r="F28" s="65">
        <f>VLOOKUP($A28,'Return Data'!$B$7:$R$2292,11,0)</f>
        <v>21.700099999999999</v>
      </c>
      <c r="G28" s="66">
        <f t="shared" si="1"/>
        <v>7</v>
      </c>
      <c r="H28" s="65">
        <f>VLOOKUP($A28,'Return Data'!$B$7:$R$2292,12,0)</f>
        <v>23.452300000000001</v>
      </c>
      <c r="I28" s="66">
        <f t="shared" si="2"/>
        <v>6</v>
      </c>
      <c r="J28" s="65">
        <f>VLOOKUP($A28,'Return Data'!$B$7:$R$2292,13,0)</f>
        <v>46.944000000000003</v>
      </c>
      <c r="K28" s="66">
        <f t="shared" si="3"/>
        <v>5</v>
      </c>
      <c r="L28" s="65"/>
      <c r="M28" s="66"/>
      <c r="N28" s="65"/>
      <c r="O28" s="66"/>
      <c r="P28" s="65"/>
      <c r="Q28" s="66"/>
      <c r="R28" s="65">
        <f>VLOOKUP($A28,'Return Data'!$B$7:$R$2292,16,0)</f>
        <v>26.545400000000001</v>
      </c>
      <c r="S28" s="67">
        <f t="shared" si="5"/>
        <v>1</v>
      </c>
    </row>
    <row r="29" spans="1:19" x14ac:dyDescent="0.3">
      <c r="A29" s="63" t="s">
        <v>518</v>
      </c>
      <c r="B29" s="64">
        <f>VLOOKUP($A29,'Return Data'!$B$7:$R$2292,3,0)</f>
        <v>44512</v>
      </c>
      <c r="C29" s="65">
        <f>VLOOKUP($A29,'Return Data'!$B$7:$R$2292,4,0)</f>
        <v>22.765999999999998</v>
      </c>
      <c r="D29" s="65">
        <f>VLOOKUP($A29,'Return Data'!$B$7:$R$2292,10,0)</f>
        <v>7.6814</v>
      </c>
      <c r="E29" s="66">
        <f t="shared" si="0"/>
        <v>18</v>
      </c>
      <c r="F29" s="65">
        <f>VLOOKUP($A29,'Return Data'!$B$7:$R$2292,11,0)</f>
        <v>19.562999999999999</v>
      </c>
      <c r="G29" s="66">
        <f t="shared" si="1"/>
        <v>12</v>
      </c>
      <c r="H29" s="65">
        <f>VLOOKUP($A29,'Return Data'!$B$7:$R$2292,12,0)</f>
        <v>18.7089</v>
      </c>
      <c r="I29" s="66">
        <f t="shared" si="2"/>
        <v>18</v>
      </c>
      <c r="J29" s="65">
        <f>VLOOKUP($A29,'Return Data'!$B$7:$R$2292,13,0)</f>
        <v>36.806699999999999</v>
      </c>
      <c r="K29" s="66">
        <f t="shared" si="3"/>
        <v>23</v>
      </c>
      <c r="L29" s="65">
        <f>VLOOKUP($A29,'Return Data'!$B$7:$R$2292,17,0)</f>
        <v>21.7102</v>
      </c>
      <c r="M29" s="66">
        <f>RANK(L29,L$8:L$40,0)</f>
        <v>13</v>
      </c>
      <c r="N29" s="65">
        <f>VLOOKUP($A29,'Return Data'!$B$7:$R$2292,14,0)</f>
        <v>18.650700000000001</v>
      </c>
      <c r="O29" s="66">
        <f>RANK(N29,N$8:N$40,0)</f>
        <v>9</v>
      </c>
      <c r="P29" s="65">
        <f>VLOOKUP($A29,'Return Data'!$B$7:$R$2292,15,0)</f>
        <v>15.688800000000001</v>
      </c>
      <c r="Q29" s="66">
        <f>RANK(P29,P$8:P$40,0)</f>
        <v>3</v>
      </c>
      <c r="R29" s="65">
        <f>VLOOKUP($A29,'Return Data'!$B$7:$R$2292,16,0)</f>
        <v>13.959099999999999</v>
      </c>
      <c r="S29" s="67">
        <f t="shared" si="5"/>
        <v>15</v>
      </c>
    </row>
    <row r="30" spans="1:19" x14ac:dyDescent="0.3">
      <c r="A30" s="63" t="s">
        <v>520</v>
      </c>
      <c r="B30" s="64">
        <f>VLOOKUP($A30,'Return Data'!$B$7:$R$2292,3,0)</f>
        <v>44512</v>
      </c>
      <c r="C30" s="65">
        <f>VLOOKUP($A30,'Return Data'!$B$7:$R$2292,4,0)</f>
        <v>15.7529</v>
      </c>
      <c r="D30" s="65">
        <f>VLOOKUP($A30,'Return Data'!$B$7:$R$2292,10,0)</f>
        <v>6.4650999999999996</v>
      </c>
      <c r="E30" s="66">
        <f t="shared" si="0"/>
        <v>30</v>
      </c>
      <c r="F30" s="65">
        <f>VLOOKUP($A30,'Return Data'!$B$7:$R$2292,11,0)</f>
        <v>15.3788</v>
      </c>
      <c r="G30" s="66">
        <f t="shared" si="1"/>
        <v>33</v>
      </c>
      <c r="H30" s="65">
        <f>VLOOKUP($A30,'Return Data'!$B$7:$R$2292,12,0)</f>
        <v>11.691800000000001</v>
      </c>
      <c r="I30" s="66">
        <f t="shared" si="2"/>
        <v>33</v>
      </c>
      <c r="J30" s="65">
        <f>VLOOKUP($A30,'Return Data'!$B$7:$R$2292,13,0)</f>
        <v>26.117000000000001</v>
      </c>
      <c r="K30" s="66">
        <f t="shared" si="3"/>
        <v>33</v>
      </c>
      <c r="L30" s="65"/>
      <c r="M30" s="66"/>
      <c r="N30" s="65"/>
      <c r="O30" s="66"/>
      <c r="P30" s="65"/>
      <c r="Q30" s="66"/>
      <c r="R30" s="65">
        <f>VLOOKUP($A30,'Return Data'!$B$7:$R$2292,16,0)</f>
        <v>15.4435</v>
      </c>
      <c r="S30" s="67">
        <f t="shared" si="5"/>
        <v>9</v>
      </c>
    </row>
    <row r="31" spans="1:19" x14ac:dyDescent="0.3">
      <c r="A31" s="63" t="s">
        <v>2004</v>
      </c>
      <c r="B31" s="64">
        <f>VLOOKUP($A31,'Return Data'!$B$7:$R$2292,3,0)</f>
        <v>44512</v>
      </c>
      <c r="C31" s="65">
        <f>VLOOKUP($A31,'Return Data'!$B$7:$R$2292,4,0)</f>
        <v>14.629</v>
      </c>
      <c r="D31" s="65">
        <f>VLOOKUP($A31,'Return Data'!$B$7:$R$2292,10,0)</f>
        <v>8.3381000000000007</v>
      </c>
      <c r="E31" s="66">
        <f t="shared" si="0"/>
        <v>14</v>
      </c>
      <c r="F31" s="65">
        <f>VLOOKUP($A31,'Return Data'!$B$7:$R$2292,11,0)</f>
        <v>18.8779</v>
      </c>
      <c r="G31" s="66">
        <f t="shared" si="1"/>
        <v>17</v>
      </c>
      <c r="H31" s="65">
        <f>VLOOKUP($A31,'Return Data'!$B$7:$R$2292,12,0)</f>
        <v>16.943100000000001</v>
      </c>
      <c r="I31" s="66">
        <f t="shared" si="2"/>
        <v>27</v>
      </c>
      <c r="J31" s="65">
        <f>VLOOKUP($A31,'Return Data'!$B$7:$R$2292,13,0)</f>
        <v>32.976399999999998</v>
      </c>
      <c r="K31" s="66">
        <f t="shared" si="3"/>
        <v>27</v>
      </c>
      <c r="L31" s="65">
        <f>VLOOKUP($A31,'Return Data'!$B$7:$R$2292,17,0)</f>
        <v>15.8687</v>
      </c>
      <c r="M31" s="66">
        <f t="shared" ref="M31:M40" si="7">RANK(L31,L$8:L$40,0)</f>
        <v>26</v>
      </c>
      <c r="N31" s="65"/>
      <c r="O31" s="66"/>
      <c r="P31" s="65"/>
      <c r="Q31" s="66"/>
      <c r="R31" s="65">
        <f>VLOOKUP($A31,'Return Data'!$B$7:$R$2292,16,0)</f>
        <v>11.3459</v>
      </c>
      <c r="S31" s="67">
        <f t="shared" si="5"/>
        <v>31</v>
      </c>
    </row>
    <row r="32" spans="1:19" x14ac:dyDescent="0.3">
      <c r="A32" s="63" t="s">
        <v>521</v>
      </c>
      <c r="B32" s="64">
        <f>VLOOKUP($A32,'Return Data'!$B$7:$R$2292,3,0)</f>
        <v>44512</v>
      </c>
      <c r="C32" s="65">
        <f>VLOOKUP($A32,'Return Data'!$B$7:$R$2292,4,0)</f>
        <v>67.539699999999996</v>
      </c>
      <c r="D32" s="65">
        <f>VLOOKUP($A32,'Return Data'!$B$7:$R$2292,10,0)</f>
        <v>6.6771000000000003</v>
      </c>
      <c r="E32" s="66">
        <f t="shared" si="0"/>
        <v>27</v>
      </c>
      <c r="F32" s="65">
        <f>VLOOKUP($A32,'Return Data'!$B$7:$R$2292,11,0)</f>
        <v>17.101900000000001</v>
      </c>
      <c r="G32" s="66">
        <f t="shared" si="1"/>
        <v>28</v>
      </c>
      <c r="H32" s="65">
        <f>VLOOKUP($A32,'Return Data'!$B$7:$R$2292,12,0)</f>
        <v>19.8873</v>
      </c>
      <c r="I32" s="66">
        <f t="shared" si="2"/>
        <v>15</v>
      </c>
      <c r="J32" s="65">
        <f>VLOOKUP($A32,'Return Data'!$B$7:$R$2292,13,0)</f>
        <v>42.232599999999998</v>
      </c>
      <c r="K32" s="66">
        <f t="shared" si="3"/>
        <v>9</v>
      </c>
      <c r="L32" s="65">
        <f>VLOOKUP($A32,'Return Data'!$B$7:$R$2292,17,0)</f>
        <v>11.3779</v>
      </c>
      <c r="M32" s="66">
        <f t="shared" si="7"/>
        <v>29</v>
      </c>
      <c r="N32" s="65">
        <f>VLOOKUP($A32,'Return Data'!$B$7:$R$2292,14,0)</f>
        <v>9.0765999999999991</v>
      </c>
      <c r="O32" s="66">
        <f t="shared" ref="O32:O40" si="8">RANK(N32,N$8:N$40,0)</f>
        <v>26</v>
      </c>
      <c r="P32" s="65">
        <f>VLOOKUP($A32,'Return Data'!$B$7:$R$2292,15,0)</f>
        <v>8.9562000000000008</v>
      </c>
      <c r="Q32" s="66">
        <f t="shared" ref="Q32:Q40" si="9">RANK(P32,P$8:P$40,0)</f>
        <v>22</v>
      </c>
      <c r="R32" s="65">
        <f>VLOOKUP($A32,'Return Data'!$B$7:$R$2292,16,0)</f>
        <v>12.324199999999999</v>
      </c>
      <c r="S32" s="67">
        <f t="shared" si="5"/>
        <v>24</v>
      </c>
    </row>
    <row r="33" spans="1:19" x14ac:dyDescent="0.3">
      <c r="A33" s="63" t="s">
        <v>527</v>
      </c>
      <c r="B33" s="64">
        <f>VLOOKUP($A33,'Return Data'!$B$7:$R$2292,3,0)</f>
        <v>44512</v>
      </c>
      <c r="C33" s="65">
        <f>VLOOKUP($A33,'Return Data'!$B$7:$R$2292,4,0)</f>
        <v>100.98</v>
      </c>
      <c r="D33" s="65">
        <f>VLOOKUP($A33,'Return Data'!$B$7:$R$2292,10,0)</f>
        <v>7.0384000000000002</v>
      </c>
      <c r="E33" s="66">
        <f t="shared" si="0"/>
        <v>22</v>
      </c>
      <c r="F33" s="65">
        <f>VLOOKUP($A33,'Return Data'!$B$7:$R$2292,11,0)</f>
        <v>17.829599999999999</v>
      </c>
      <c r="G33" s="66">
        <f t="shared" si="1"/>
        <v>25</v>
      </c>
      <c r="H33" s="65">
        <f>VLOOKUP($A33,'Return Data'!$B$7:$R$2292,12,0)</f>
        <v>21.0791</v>
      </c>
      <c r="I33" s="66">
        <f t="shared" si="2"/>
        <v>10</v>
      </c>
      <c r="J33" s="65">
        <f>VLOOKUP($A33,'Return Data'!$B$7:$R$2292,13,0)</f>
        <v>37.481299999999997</v>
      </c>
      <c r="K33" s="66">
        <f t="shared" si="3"/>
        <v>21</v>
      </c>
      <c r="L33" s="65">
        <f>VLOOKUP($A33,'Return Data'!$B$7:$R$2292,17,0)</f>
        <v>19.630199999999999</v>
      </c>
      <c r="M33" s="66">
        <f t="shared" si="7"/>
        <v>22</v>
      </c>
      <c r="N33" s="65">
        <f>VLOOKUP($A33,'Return Data'!$B$7:$R$2292,14,0)</f>
        <v>16.7242</v>
      </c>
      <c r="O33" s="66">
        <f t="shared" si="8"/>
        <v>17</v>
      </c>
      <c r="P33" s="65">
        <f>VLOOKUP($A33,'Return Data'!$B$7:$R$2292,15,0)</f>
        <v>11.648999999999999</v>
      </c>
      <c r="Q33" s="66">
        <f t="shared" si="9"/>
        <v>19</v>
      </c>
      <c r="R33" s="65">
        <f>VLOOKUP($A33,'Return Data'!$B$7:$R$2292,16,0)</f>
        <v>13.888199999999999</v>
      </c>
      <c r="S33" s="67">
        <f t="shared" si="5"/>
        <v>16</v>
      </c>
    </row>
    <row r="34" spans="1:19" x14ac:dyDescent="0.3">
      <c r="A34" s="63" t="s">
        <v>529</v>
      </c>
      <c r="B34" s="64">
        <f>VLOOKUP($A34,'Return Data'!$B$7:$R$2292,3,0)</f>
        <v>44512</v>
      </c>
      <c r="C34" s="65">
        <f>VLOOKUP($A34,'Return Data'!$B$7:$R$2292,4,0)</f>
        <v>115.9</v>
      </c>
      <c r="D34" s="65">
        <f>VLOOKUP($A34,'Return Data'!$B$7:$R$2292,10,0)</f>
        <v>10.014200000000001</v>
      </c>
      <c r="E34" s="66">
        <f t="shared" si="0"/>
        <v>6</v>
      </c>
      <c r="F34" s="65">
        <f>VLOOKUP($A34,'Return Data'!$B$7:$R$2292,11,0)</f>
        <v>21.9102</v>
      </c>
      <c r="G34" s="66">
        <f t="shared" si="1"/>
        <v>6</v>
      </c>
      <c r="H34" s="65">
        <f>VLOOKUP($A34,'Return Data'!$B$7:$R$2292,12,0)</f>
        <v>20.792100000000001</v>
      </c>
      <c r="I34" s="66">
        <f t="shared" si="2"/>
        <v>12</v>
      </c>
      <c r="J34" s="65">
        <f>VLOOKUP($A34,'Return Data'!$B$7:$R$2292,13,0)</f>
        <v>40.518900000000002</v>
      </c>
      <c r="K34" s="66">
        <f t="shared" si="3"/>
        <v>14</v>
      </c>
      <c r="L34" s="65">
        <f>VLOOKUP($A34,'Return Data'!$B$7:$R$2292,17,0)</f>
        <v>23.2178</v>
      </c>
      <c r="M34" s="66">
        <f t="shared" si="7"/>
        <v>9</v>
      </c>
      <c r="N34" s="65">
        <f>VLOOKUP($A34,'Return Data'!$B$7:$R$2292,14,0)</f>
        <v>16.173300000000001</v>
      </c>
      <c r="O34" s="66">
        <f t="shared" si="8"/>
        <v>20</v>
      </c>
      <c r="P34" s="65">
        <f>VLOOKUP($A34,'Return Data'!$B$7:$R$2292,15,0)</f>
        <v>15.143700000000001</v>
      </c>
      <c r="Q34" s="66">
        <f t="shared" si="9"/>
        <v>5</v>
      </c>
      <c r="R34" s="65">
        <f>VLOOKUP($A34,'Return Data'!$B$7:$R$2292,16,0)</f>
        <v>11.869899999999999</v>
      </c>
      <c r="S34" s="67">
        <f t="shared" si="5"/>
        <v>27</v>
      </c>
    </row>
    <row r="35" spans="1:19" x14ac:dyDescent="0.3">
      <c r="A35" s="63" t="s">
        <v>531</v>
      </c>
      <c r="B35" s="64">
        <f>VLOOKUP($A35,'Return Data'!$B$7:$R$2292,3,0)</f>
        <v>44512</v>
      </c>
      <c r="C35" s="65">
        <f>VLOOKUP($A35,'Return Data'!$B$7:$R$2292,4,0)</f>
        <v>282.49990000000003</v>
      </c>
      <c r="D35" s="65">
        <f>VLOOKUP($A35,'Return Data'!$B$7:$R$2292,10,0)</f>
        <v>7.7530999999999999</v>
      </c>
      <c r="E35" s="66">
        <f t="shared" si="0"/>
        <v>17</v>
      </c>
      <c r="F35" s="65">
        <f>VLOOKUP($A35,'Return Data'!$B$7:$R$2292,11,0)</f>
        <v>18.822700000000001</v>
      </c>
      <c r="G35" s="66">
        <f t="shared" si="1"/>
        <v>19</v>
      </c>
      <c r="H35" s="65">
        <f>VLOOKUP($A35,'Return Data'!$B$7:$R$2292,12,0)</f>
        <v>42.660499999999999</v>
      </c>
      <c r="I35" s="66">
        <f t="shared" si="2"/>
        <v>2</v>
      </c>
      <c r="J35" s="65">
        <f>VLOOKUP($A35,'Return Data'!$B$7:$R$2292,13,0)</f>
        <v>68.954099999999997</v>
      </c>
      <c r="K35" s="66">
        <f t="shared" si="3"/>
        <v>1</v>
      </c>
      <c r="L35" s="65">
        <f>VLOOKUP($A35,'Return Data'!$B$7:$R$2292,17,0)</f>
        <v>41.090200000000003</v>
      </c>
      <c r="M35" s="66">
        <f t="shared" si="7"/>
        <v>1</v>
      </c>
      <c r="N35" s="65">
        <f>VLOOKUP($A35,'Return Data'!$B$7:$R$2292,14,0)</f>
        <v>30.4666</v>
      </c>
      <c r="O35" s="66">
        <f t="shared" si="8"/>
        <v>1</v>
      </c>
      <c r="P35" s="65">
        <f>VLOOKUP($A35,'Return Data'!$B$7:$R$2292,15,0)</f>
        <v>20.8279</v>
      </c>
      <c r="Q35" s="66">
        <f t="shared" si="9"/>
        <v>1</v>
      </c>
      <c r="R35" s="65">
        <f>VLOOKUP($A35,'Return Data'!$B$7:$R$2292,16,0)</f>
        <v>17.5501</v>
      </c>
      <c r="S35" s="67">
        <f t="shared" si="5"/>
        <v>3</v>
      </c>
    </row>
    <row r="36" spans="1:19" x14ac:dyDescent="0.3">
      <c r="A36" s="63" t="s">
        <v>1835</v>
      </c>
      <c r="B36" s="64">
        <f>VLOOKUP($A36,'Return Data'!$B$7:$R$2292,3,0)</f>
        <v>44512</v>
      </c>
      <c r="C36" s="65">
        <f>VLOOKUP($A36,'Return Data'!$B$7:$R$2292,4,0)</f>
        <v>492.19050395528302</v>
      </c>
      <c r="D36" s="65">
        <f>VLOOKUP($A36,'Return Data'!$B$7:$R$2292,10,0)</f>
        <v>7.7782999999999998</v>
      </c>
      <c r="E36" s="66">
        <f t="shared" si="0"/>
        <v>16</v>
      </c>
      <c r="F36" s="65">
        <f>VLOOKUP($A36,'Return Data'!$B$7:$R$2292,11,0)</f>
        <v>18.336500000000001</v>
      </c>
      <c r="G36" s="66">
        <f t="shared" si="1"/>
        <v>23</v>
      </c>
      <c r="H36" s="65">
        <f>VLOOKUP($A36,'Return Data'!$B$7:$R$2292,12,0)</f>
        <v>18.447500000000002</v>
      </c>
      <c r="I36" s="66">
        <f t="shared" si="2"/>
        <v>20</v>
      </c>
      <c r="J36" s="65">
        <f>VLOOKUP($A36,'Return Data'!$B$7:$R$2292,13,0)</f>
        <v>37.996000000000002</v>
      </c>
      <c r="K36" s="66">
        <f t="shared" si="3"/>
        <v>19</v>
      </c>
      <c r="L36" s="65">
        <f>VLOOKUP($A36,'Return Data'!$B$7:$R$2292,17,0)</f>
        <v>20.374300000000002</v>
      </c>
      <c r="M36" s="66">
        <f t="shared" si="7"/>
        <v>21</v>
      </c>
      <c r="N36" s="65">
        <f>VLOOKUP($A36,'Return Data'!$B$7:$R$2292,14,0)</f>
        <v>19.026499999999999</v>
      </c>
      <c r="O36" s="66">
        <f t="shared" si="8"/>
        <v>8</v>
      </c>
      <c r="P36" s="65">
        <f>VLOOKUP($A36,'Return Data'!$B$7:$R$2292,15,0)</f>
        <v>14.573</v>
      </c>
      <c r="Q36" s="66">
        <f t="shared" si="9"/>
        <v>9</v>
      </c>
      <c r="R36" s="65">
        <f>VLOOKUP($A36,'Return Data'!$B$7:$R$2292,16,0)</f>
        <v>16.226800000000001</v>
      </c>
      <c r="S36" s="67">
        <f t="shared" si="5"/>
        <v>7</v>
      </c>
    </row>
    <row r="37" spans="1:19" x14ac:dyDescent="0.3">
      <c r="A37" s="63" t="s">
        <v>534</v>
      </c>
      <c r="B37" s="64">
        <f>VLOOKUP($A37,'Return Data'!$B$7:$R$2292,3,0)</f>
        <v>44512</v>
      </c>
      <c r="C37" s="65">
        <f>VLOOKUP($A37,'Return Data'!$B$7:$R$2292,4,0)</f>
        <v>23.515499999999999</v>
      </c>
      <c r="D37" s="65">
        <f>VLOOKUP($A37,'Return Data'!$B$7:$R$2292,10,0)</f>
        <v>6.9236000000000004</v>
      </c>
      <c r="E37" s="66">
        <f t="shared" si="0"/>
        <v>24</v>
      </c>
      <c r="F37" s="65">
        <f>VLOOKUP($A37,'Return Data'!$B$7:$R$2292,11,0)</f>
        <v>15.446400000000001</v>
      </c>
      <c r="G37" s="66">
        <f t="shared" si="1"/>
        <v>32</v>
      </c>
      <c r="H37" s="65">
        <f>VLOOKUP($A37,'Return Data'!$B$7:$R$2292,12,0)</f>
        <v>13.184799999999999</v>
      </c>
      <c r="I37" s="66">
        <f t="shared" si="2"/>
        <v>32</v>
      </c>
      <c r="J37" s="65">
        <f>VLOOKUP($A37,'Return Data'!$B$7:$R$2292,13,0)</f>
        <v>27.008500000000002</v>
      </c>
      <c r="K37" s="66">
        <f t="shared" si="3"/>
        <v>31</v>
      </c>
      <c r="L37" s="65">
        <f>VLOOKUP($A37,'Return Data'!$B$7:$R$2292,17,0)</f>
        <v>15.639099999999999</v>
      </c>
      <c r="M37" s="66">
        <f t="shared" si="7"/>
        <v>27</v>
      </c>
      <c r="N37" s="65">
        <f>VLOOKUP($A37,'Return Data'!$B$7:$R$2292,14,0)</f>
        <v>13.8385</v>
      </c>
      <c r="O37" s="66">
        <f t="shared" si="8"/>
        <v>25</v>
      </c>
      <c r="P37" s="65">
        <f>VLOOKUP($A37,'Return Data'!$B$7:$R$2292,15,0)</f>
        <v>11.8101</v>
      </c>
      <c r="Q37" s="66">
        <f t="shared" si="9"/>
        <v>18</v>
      </c>
      <c r="R37" s="65">
        <f>VLOOKUP($A37,'Return Data'!$B$7:$R$2292,16,0)</f>
        <v>11.3804</v>
      </c>
      <c r="S37" s="67">
        <f t="shared" si="5"/>
        <v>30</v>
      </c>
    </row>
    <row r="38" spans="1:19" x14ac:dyDescent="0.3">
      <c r="A38" s="63" t="s">
        <v>535</v>
      </c>
      <c r="B38" s="64">
        <f>VLOOKUP($A38,'Return Data'!$B$7:$R$2292,3,0)</f>
        <v>44512</v>
      </c>
      <c r="C38" s="65">
        <f>VLOOKUP($A38,'Return Data'!$B$7:$R$2292,4,0)</f>
        <v>138.89160000000001</v>
      </c>
      <c r="D38" s="65">
        <f>VLOOKUP($A38,'Return Data'!$B$7:$R$2292,10,0)</f>
        <v>9.1020000000000003</v>
      </c>
      <c r="E38" s="66">
        <f t="shared" si="0"/>
        <v>10</v>
      </c>
      <c r="F38" s="65">
        <f>VLOOKUP($A38,'Return Data'!$B$7:$R$2292,11,0)</f>
        <v>21.973600000000001</v>
      </c>
      <c r="G38" s="66">
        <f t="shared" si="1"/>
        <v>5</v>
      </c>
      <c r="H38" s="65">
        <f>VLOOKUP($A38,'Return Data'!$B$7:$R$2292,12,0)</f>
        <v>21.849799999999998</v>
      </c>
      <c r="I38" s="66">
        <f t="shared" si="2"/>
        <v>9</v>
      </c>
      <c r="J38" s="65">
        <f>VLOOKUP($A38,'Return Data'!$B$7:$R$2292,13,0)</f>
        <v>40.691899999999997</v>
      </c>
      <c r="K38" s="66">
        <f t="shared" si="3"/>
        <v>13</v>
      </c>
      <c r="L38" s="65">
        <f>VLOOKUP($A38,'Return Data'!$B$7:$R$2292,17,0)</f>
        <v>20.752700000000001</v>
      </c>
      <c r="M38" s="66">
        <f t="shared" si="7"/>
        <v>19</v>
      </c>
      <c r="N38" s="65">
        <f>VLOOKUP($A38,'Return Data'!$B$7:$R$2292,14,0)</f>
        <v>18.157499999999999</v>
      </c>
      <c r="O38" s="66">
        <f t="shared" si="8"/>
        <v>10</v>
      </c>
      <c r="P38" s="65">
        <f>VLOOKUP($A38,'Return Data'!$B$7:$R$2292,15,0)</f>
        <v>14.606299999999999</v>
      </c>
      <c r="Q38" s="66">
        <f t="shared" si="9"/>
        <v>7</v>
      </c>
      <c r="R38" s="65">
        <f>VLOOKUP($A38,'Return Data'!$B$7:$R$2292,16,0)</f>
        <v>13.066700000000001</v>
      </c>
      <c r="S38" s="67">
        <f t="shared" si="5"/>
        <v>19</v>
      </c>
    </row>
    <row r="39" spans="1:19" x14ac:dyDescent="0.3">
      <c r="A39" s="63" t="s">
        <v>538</v>
      </c>
      <c r="B39" s="64">
        <f>VLOOKUP($A39,'Return Data'!$B$7:$R$2292,3,0)</f>
        <v>44512</v>
      </c>
      <c r="C39" s="65">
        <f>VLOOKUP($A39,'Return Data'!$B$7:$R$2292,4,0)</f>
        <v>424.66992092003198</v>
      </c>
      <c r="D39" s="65">
        <f>VLOOKUP($A39,'Return Data'!$B$7:$R$2292,10,0)</f>
        <v>6.694</v>
      </c>
      <c r="E39" s="66">
        <f t="shared" si="0"/>
        <v>26</v>
      </c>
      <c r="F39" s="65">
        <f>VLOOKUP($A39,'Return Data'!$B$7:$R$2292,11,0)</f>
        <v>20.401800000000001</v>
      </c>
      <c r="G39" s="66">
        <f t="shared" si="1"/>
        <v>9</v>
      </c>
      <c r="H39" s="65">
        <f>VLOOKUP($A39,'Return Data'!$B$7:$R$2292,12,0)</f>
        <v>17.957899999999999</v>
      </c>
      <c r="I39" s="66">
        <f t="shared" si="2"/>
        <v>22</v>
      </c>
      <c r="J39" s="65">
        <f>VLOOKUP($A39,'Return Data'!$B$7:$R$2292,13,0)</f>
        <v>38.406199999999998</v>
      </c>
      <c r="K39" s="66">
        <f t="shared" si="3"/>
        <v>17</v>
      </c>
      <c r="L39" s="65">
        <f>VLOOKUP($A39,'Return Data'!$B$7:$R$2292,17,0)</f>
        <v>19.370799999999999</v>
      </c>
      <c r="M39" s="66">
        <f t="shared" si="7"/>
        <v>24</v>
      </c>
      <c r="N39" s="65">
        <f>VLOOKUP($A39,'Return Data'!$B$7:$R$2292,14,0)</f>
        <v>16.218599999999999</v>
      </c>
      <c r="O39" s="66">
        <f t="shared" si="8"/>
        <v>19</v>
      </c>
      <c r="P39" s="65">
        <f>VLOOKUP($A39,'Return Data'!$B$7:$R$2292,15,0)</f>
        <v>11.513999999999999</v>
      </c>
      <c r="Q39" s="66">
        <f t="shared" si="9"/>
        <v>20</v>
      </c>
      <c r="R39" s="65">
        <f>VLOOKUP($A39,'Return Data'!$B$7:$R$2292,16,0)</f>
        <v>15.4361</v>
      </c>
      <c r="S39" s="67">
        <f t="shared" si="5"/>
        <v>10</v>
      </c>
    </row>
    <row r="40" spans="1:19" x14ac:dyDescent="0.3">
      <c r="A40" s="63" t="s">
        <v>540</v>
      </c>
      <c r="B40" s="64">
        <f>VLOOKUP($A40,'Return Data'!$B$7:$R$2292,3,0)</f>
        <v>44512</v>
      </c>
      <c r="C40" s="65">
        <f>VLOOKUP($A40,'Return Data'!$B$7:$R$2292,4,0)</f>
        <v>265.60717035891997</v>
      </c>
      <c r="D40" s="65">
        <f>VLOOKUP($A40,'Return Data'!$B$7:$R$2292,10,0)</f>
        <v>9.2551000000000005</v>
      </c>
      <c r="E40" s="66">
        <f t="shared" si="0"/>
        <v>9</v>
      </c>
      <c r="F40" s="65">
        <f>VLOOKUP($A40,'Return Data'!$B$7:$R$2292,11,0)</f>
        <v>21.3247</v>
      </c>
      <c r="G40" s="66">
        <f t="shared" si="1"/>
        <v>8</v>
      </c>
      <c r="H40" s="65">
        <f>VLOOKUP($A40,'Return Data'!$B$7:$R$2292,12,0)</f>
        <v>24.536000000000001</v>
      </c>
      <c r="I40" s="66">
        <f t="shared" si="2"/>
        <v>4</v>
      </c>
      <c r="J40" s="65">
        <f>VLOOKUP($A40,'Return Data'!$B$7:$R$2292,13,0)</f>
        <v>47.603099999999998</v>
      </c>
      <c r="K40" s="66">
        <f t="shared" si="3"/>
        <v>4</v>
      </c>
      <c r="L40" s="65">
        <f>VLOOKUP($A40,'Return Data'!$B$7:$R$2292,17,0)</f>
        <v>25.189</v>
      </c>
      <c r="M40" s="66">
        <f t="shared" si="7"/>
        <v>5</v>
      </c>
      <c r="N40" s="65">
        <f>VLOOKUP($A40,'Return Data'!$B$7:$R$2292,14,0)</f>
        <v>16.974</v>
      </c>
      <c r="O40" s="66">
        <f t="shared" si="8"/>
        <v>15</v>
      </c>
      <c r="P40" s="65">
        <f>VLOOKUP($A40,'Return Data'!$B$7:$R$2292,15,0)</f>
        <v>13.003</v>
      </c>
      <c r="Q40" s="66">
        <f t="shared" si="9"/>
        <v>13</v>
      </c>
      <c r="R40" s="65">
        <f>VLOOKUP($A40,'Return Data'!$B$7:$R$2292,16,0)</f>
        <v>12.976000000000001</v>
      </c>
      <c r="S40" s="67">
        <f t="shared" si="5"/>
        <v>20</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8.1786242424242417</v>
      </c>
      <c r="E42" s="74"/>
      <c r="F42" s="75">
        <f>AVERAGE(F8:F40)</f>
        <v>19.603375757575762</v>
      </c>
      <c r="G42" s="74"/>
      <c r="H42" s="75">
        <f>AVERAGE(H8:H40)</f>
        <v>20.73951515151515</v>
      </c>
      <c r="I42" s="74"/>
      <c r="J42" s="75">
        <f>AVERAGE(J8:J40)</f>
        <v>40.108666666666657</v>
      </c>
      <c r="K42" s="74"/>
      <c r="L42" s="75">
        <f>AVERAGE(L8:L40)</f>
        <v>22.549220689655169</v>
      </c>
      <c r="M42" s="74"/>
      <c r="N42" s="75">
        <f>AVERAGE(N8:N40)</f>
        <v>18.010084615384617</v>
      </c>
      <c r="O42" s="74"/>
      <c r="P42" s="75">
        <f>AVERAGE(P8:P40)</f>
        <v>13.643995454545454</v>
      </c>
      <c r="Q42" s="74"/>
      <c r="R42" s="75">
        <f>AVERAGE(R8:R40)</f>
        <v>14.218530303030304</v>
      </c>
      <c r="S42" s="76"/>
    </row>
    <row r="43" spans="1:19" x14ac:dyDescent="0.3">
      <c r="A43" s="73" t="s">
        <v>28</v>
      </c>
      <c r="B43" s="74"/>
      <c r="C43" s="74"/>
      <c r="D43" s="75">
        <f>MIN(D8:D40)</f>
        <v>5.5622999999999996</v>
      </c>
      <c r="E43" s="74"/>
      <c r="F43" s="75">
        <f>MIN(F8:F40)</f>
        <v>15.3788</v>
      </c>
      <c r="G43" s="74"/>
      <c r="H43" s="75">
        <f>MIN(H8:H40)</f>
        <v>11.691800000000001</v>
      </c>
      <c r="I43" s="74"/>
      <c r="J43" s="75">
        <f>MIN(J8:J40)</f>
        <v>26.117000000000001</v>
      </c>
      <c r="K43" s="74"/>
      <c r="L43" s="75">
        <f>MIN(L8:L40)</f>
        <v>11.3779</v>
      </c>
      <c r="M43" s="74"/>
      <c r="N43" s="75">
        <f>MIN(N8:N40)</f>
        <v>9.0765999999999991</v>
      </c>
      <c r="O43" s="74"/>
      <c r="P43" s="75">
        <f>MIN(P8:P40)</f>
        <v>8.9562000000000008</v>
      </c>
      <c r="Q43" s="74"/>
      <c r="R43" s="75">
        <f>MIN(R8:R40)</f>
        <v>8.9681999999999995</v>
      </c>
      <c r="S43" s="76"/>
    </row>
    <row r="44" spans="1:19" ht="15" thickBot="1" x14ac:dyDescent="0.35">
      <c r="A44" s="77" t="s">
        <v>29</v>
      </c>
      <c r="B44" s="78"/>
      <c r="C44" s="78"/>
      <c r="D44" s="79">
        <f>MAX(D8:D40)</f>
        <v>13.2395</v>
      </c>
      <c r="E44" s="78"/>
      <c r="F44" s="79">
        <f>MAX(F8:F40)</f>
        <v>28.954599999999999</v>
      </c>
      <c r="G44" s="78"/>
      <c r="H44" s="79">
        <f>MAX(H8:H40)</f>
        <v>42.7879</v>
      </c>
      <c r="I44" s="78"/>
      <c r="J44" s="79">
        <f>MAX(J8:J40)</f>
        <v>68.954099999999997</v>
      </c>
      <c r="K44" s="78"/>
      <c r="L44" s="79">
        <f>MAX(L8:L40)</f>
        <v>41.090200000000003</v>
      </c>
      <c r="M44" s="78"/>
      <c r="N44" s="79">
        <f>MAX(N8:N40)</f>
        <v>30.4666</v>
      </c>
      <c r="O44" s="78"/>
      <c r="P44" s="79">
        <f>MAX(P8:P40)</f>
        <v>20.8279</v>
      </c>
      <c r="Q44" s="78"/>
      <c r="R44" s="79">
        <f>MAX(R8:R40)</f>
        <v>26.545400000000001</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1607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1608</v>
      </c>
      <c r="B8" s="64">
        <f>VLOOKUP($A8,'Return Data'!$B$7:$R$2292,3,0)</f>
        <v>44512</v>
      </c>
      <c r="C8" s="65">
        <f>VLOOKUP($A8,'Return Data'!$B$7:$R$2292,4,0)</f>
        <v>54.420499999999997</v>
      </c>
      <c r="D8" s="65">
        <f>VLOOKUP($A8,'Return Data'!$B$7:$R$2292,10,0)</f>
        <v>17.112100000000002</v>
      </c>
      <c r="E8" s="66">
        <f t="shared" ref="E8:E28" si="0">RANK(D8,D$8:D$28,0)</f>
        <v>6</v>
      </c>
      <c r="F8" s="65">
        <f>VLOOKUP($A8,'Return Data'!$B$7:$R$2292,11,0)</f>
        <v>18.056799999999999</v>
      </c>
      <c r="G8" s="66">
        <f t="shared" ref="G8:G28" si="1">RANK(F8,F$8:F$28,0)</f>
        <v>6</v>
      </c>
      <c r="H8" s="65">
        <f>VLOOKUP($A8,'Return Data'!$B$7:$R$2292,12,0)</f>
        <v>13.901</v>
      </c>
      <c r="I8" s="66">
        <f t="shared" ref="I8:I28" si="2">RANK(H8,H$8:H$28,0)</f>
        <v>7</v>
      </c>
      <c r="J8" s="65">
        <f>VLOOKUP($A8,'Return Data'!$B$7:$R$2292,13,0)</f>
        <v>21.623899999999999</v>
      </c>
      <c r="K8" s="66">
        <f t="shared" ref="K8:K28" si="3">RANK(J8,J$8:J$28,0)</f>
        <v>1</v>
      </c>
      <c r="L8" s="65">
        <f>VLOOKUP($A8,'Return Data'!$B$7:$R$2292,17,0)</f>
        <v>13.0486</v>
      </c>
      <c r="M8" s="66">
        <f t="shared" ref="M8:M26" si="4">RANK(L8,L$8:L$28,0)</f>
        <v>7</v>
      </c>
      <c r="N8" s="65">
        <f>VLOOKUP($A8,'Return Data'!$B$7:$R$2292,14,0)</f>
        <v>11.284800000000001</v>
      </c>
      <c r="O8" s="66">
        <f t="shared" ref="O8:O26" si="5">RANK(N8,N$8:N$28,0)</f>
        <v>8</v>
      </c>
      <c r="P8" s="65">
        <f>VLOOKUP($A8,'Return Data'!$B$7:$R$2292,15,0)</f>
        <v>9.0960000000000001</v>
      </c>
      <c r="Q8" s="66">
        <f t="shared" ref="Q8:Q26" si="6">RANK(P8,P$8:P$28,0)</f>
        <v>9</v>
      </c>
      <c r="R8" s="65">
        <f>VLOOKUP($A8,'Return Data'!$B$7:$R$2292,16,0)</f>
        <v>11.3733</v>
      </c>
      <c r="S8" s="67">
        <f t="shared" ref="S8:S28" si="7">RANK(R8,R$8:R$28,0)</f>
        <v>2</v>
      </c>
    </row>
    <row r="9" spans="1:20" x14ac:dyDescent="0.3">
      <c r="A9" s="63" t="s">
        <v>1609</v>
      </c>
      <c r="B9" s="64">
        <f>VLOOKUP($A9,'Return Data'!$B$7:$R$2292,3,0)</f>
        <v>44512</v>
      </c>
      <c r="C9" s="65">
        <f>VLOOKUP($A9,'Return Data'!$B$7:$R$2292,4,0)</f>
        <v>27.395900000000001</v>
      </c>
      <c r="D9" s="65">
        <f>VLOOKUP($A9,'Return Data'!$B$7:$R$2292,10,0)</f>
        <v>16.2821</v>
      </c>
      <c r="E9" s="66">
        <f t="shared" si="0"/>
        <v>7</v>
      </c>
      <c r="F9" s="65">
        <f>VLOOKUP($A9,'Return Data'!$B$7:$R$2292,11,0)</f>
        <v>18.623799999999999</v>
      </c>
      <c r="G9" s="66">
        <f t="shared" si="1"/>
        <v>5</v>
      </c>
      <c r="H9" s="65">
        <f>VLOOKUP($A9,'Return Data'!$B$7:$R$2292,12,0)</f>
        <v>14.3805</v>
      </c>
      <c r="I9" s="66">
        <f t="shared" si="2"/>
        <v>6</v>
      </c>
      <c r="J9" s="65">
        <f>VLOOKUP($A9,'Return Data'!$B$7:$R$2292,13,0)</f>
        <v>16.1995</v>
      </c>
      <c r="K9" s="66">
        <f t="shared" si="3"/>
        <v>7</v>
      </c>
      <c r="L9" s="65">
        <f>VLOOKUP($A9,'Return Data'!$B$7:$R$2292,17,0)</f>
        <v>13.8926</v>
      </c>
      <c r="M9" s="66">
        <f t="shared" si="4"/>
        <v>4</v>
      </c>
      <c r="N9" s="65">
        <f>VLOOKUP($A9,'Return Data'!$B$7:$R$2292,14,0)</f>
        <v>10.7562</v>
      </c>
      <c r="O9" s="66">
        <f t="shared" si="5"/>
        <v>9</v>
      </c>
      <c r="P9" s="65">
        <f>VLOOKUP($A9,'Return Data'!$B$7:$R$2292,15,0)</f>
        <v>9.2960999999999991</v>
      </c>
      <c r="Q9" s="66">
        <f t="shared" si="6"/>
        <v>6</v>
      </c>
      <c r="R9" s="65">
        <f>VLOOKUP($A9,'Return Data'!$B$7:$R$2292,16,0)</f>
        <v>10.002700000000001</v>
      </c>
      <c r="S9" s="67">
        <f t="shared" si="7"/>
        <v>9</v>
      </c>
    </row>
    <row r="10" spans="1:20" x14ac:dyDescent="0.3">
      <c r="A10" s="63" t="s">
        <v>1610</v>
      </c>
      <c r="B10" s="64">
        <f>VLOOKUP($A10,'Return Data'!$B$7:$R$2292,3,0)</f>
        <v>44512</v>
      </c>
      <c r="C10" s="65">
        <f>VLOOKUP($A10,'Return Data'!$B$7:$R$2292,4,0)</f>
        <v>33.287399999999998</v>
      </c>
      <c r="D10" s="65">
        <f>VLOOKUP($A10,'Return Data'!$B$7:$R$2292,10,0)</f>
        <v>12.521000000000001</v>
      </c>
      <c r="E10" s="66">
        <f t="shared" si="0"/>
        <v>13</v>
      </c>
      <c r="F10" s="65">
        <f>VLOOKUP($A10,'Return Data'!$B$7:$R$2292,11,0)</f>
        <v>12.9628</v>
      </c>
      <c r="G10" s="66">
        <f t="shared" si="1"/>
        <v>17</v>
      </c>
      <c r="H10" s="65">
        <f>VLOOKUP($A10,'Return Data'!$B$7:$R$2292,12,0)</f>
        <v>8.3757999999999999</v>
      </c>
      <c r="I10" s="66">
        <f t="shared" si="2"/>
        <v>19</v>
      </c>
      <c r="J10" s="65">
        <f>VLOOKUP($A10,'Return Data'!$B$7:$R$2292,13,0)</f>
        <v>10.380699999999999</v>
      </c>
      <c r="K10" s="66">
        <f t="shared" si="3"/>
        <v>20</v>
      </c>
      <c r="L10" s="65">
        <f>VLOOKUP($A10,'Return Data'!$B$7:$R$2292,17,0)</f>
        <v>11.054500000000001</v>
      </c>
      <c r="M10" s="66">
        <f t="shared" si="4"/>
        <v>12</v>
      </c>
      <c r="N10" s="65">
        <f>VLOOKUP($A10,'Return Data'!$B$7:$R$2292,14,0)</f>
        <v>12.1381</v>
      </c>
      <c r="O10" s="66">
        <f t="shared" si="5"/>
        <v>4</v>
      </c>
      <c r="P10" s="65">
        <f>VLOOKUP($A10,'Return Data'!$B$7:$R$2292,15,0)</f>
        <v>9.2753999999999994</v>
      </c>
      <c r="Q10" s="66">
        <f t="shared" si="6"/>
        <v>7</v>
      </c>
      <c r="R10" s="65">
        <f>VLOOKUP($A10,'Return Data'!$B$7:$R$2292,16,0)</f>
        <v>9.6433</v>
      </c>
      <c r="S10" s="67">
        <f t="shared" si="7"/>
        <v>10</v>
      </c>
    </row>
    <row r="11" spans="1:20" x14ac:dyDescent="0.3">
      <c r="A11" s="63" t="s">
        <v>1611</v>
      </c>
      <c r="B11" s="64">
        <f>VLOOKUP($A11,'Return Data'!$B$7:$R$2292,3,0)</f>
        <v>44512</v>
      </c>
      <c r="C11" s="65">
        <f>VLOOKUP($A11,'Return Data'!$B$7:$R$2292,4,0)</f>
        <v>40.4968</v>
      </c>
      <c r="D11" s="65">
        <f>VLOOKUP($A11,'Return Data'!$B$7:$R$2292,10,0)</f>
        <v>11.8344</v>
      </c>
      <c r="E11" s="66">
        <f t="shared" si="0"/>
        <v>16</v>
      </c>
      <c r="F11" s="65">
        <f>VLOOKUP($A11,'Return Data'!$B$7:$R$2292,11,0)</f>
        <v>13.812900000000001</v>
      </c>
      <c r="G11" s="66">
        <f t="shared" si="1"/>
        <v>14</v>
      </c>
      <c r="H11" s="65">
        <f>VLOOKUP($A11,'Return Data'!$B$7:$R$2292,12,0)</f>
        <v>9.6422000000000008</v>
      </c>
      <c r="I11" s="66">
        <f t="shared" si="2"/>
        <v>18</v>
      </c>
      <c r="J11" s="65">
        <f>VLOOKUP($A11,'Return Data'!$B$7:$R$2292,13,0)</f>
        <v>12.6059</v>
      </c>
      <c r="K11" s="66">
        <f t="shared" si="3"/>
        <v>15</v>
      </c>
      <c r="L11" s="65">
        <f>VLOOKUP($A11,'Return Data'!$B$7:$R$2292,17,0)</f>
        <v>10.4085</v>
      </c>
      <c r="M11" s="66">
        <f t="shared" si="4"/>
        <v>14</v>
      </c>
      <c r="N11" s="65">
        <f>VLOOKUP($A11,'Return Data'!$B$7:$R$2292,14,0)</f>
        <v>10.677300000000001</v>
      </c>
      <c r="O11" s="66">
        <f t="shared" si="5"/>
        <v>10</v>
      </c>
      <c r="P11" s="65">
        <f>VLOOKUP($A11,'Return Data'!$B$7:$R$2292,15,0)</f>
        <v>9.3758999999999997</v>
      </c>
      <c r="Q11" s="66">
        <f t="shared" si="6"/>
        <v>5</v>
      </c>
      <c r="R11" s="65">
        <f>VLOOKUP($A11,'Return Data'!$B$7:$R$2292,16,0)</f>
        <v>10.1995</v>
      </c>
      <c r="S11" s="67">
        <f t="shared" si="7"/>
        <v>7</v>
      </c>
    </row>
    <row r="12" spans="1:20" x14ac:dyDescent="0.3">
      <c r="A12" s="63" t="s">
        <v>1612</v>
      </c>
      <c r="B12" s="64">
        <f>VLOOKUP($A12,'Return Data'!$B$7:$R$2292,3,0)</f>
        <v>44512</v>
      </c>
      <c r="C12" s="65">
        <f>VLOOKUP($A12,'Return Data'!$B$7:$R$2292,4,0)</f>
        <v>24.1922</v>
      </c>
      <c r="D12" s="65">
        <f>VLOOKUP($A12,'Return Data'!$B$7:$R$2292,10,0)</f>
        <v>10.978199999999999</v>
      </c>
      <c r="E12" s="66">
        <f t="shared" si="0"/>
        <v>19</v>
      </c>
      <c r="F12" s="65">
        <f>VLOOKUP($A12,'Return Data'!$B$7:$R$2292,11,0)</f>
        <v>15.337999999999999</v>
      </c>
      <c r="G12" s="66">
        <f t="shared" si="1"/>
        <v>13</v>
      </c>
      <c r="H12" s="65">
        <f>VLOOKUP($A12,'Return Data'!$B$7:$R$2292,12,0)</f>
        <v>11.9659</v>
      </c>
      <c r="I12" s="66">
        <f t="shared" si="2"/>
        <v>12</v>
      </c>
      <c r="J12" s="65">
        <f>VLOOKUP($A12,'Return Data'!$B$7:$R$2292,13,0)</f>
        <v>11.976599999999999</v>
      </c>
      <c r="K12" s="66">
        <f t="shared" si="3"/>
        <v>16</v>
      </c>
      <c r="L12" s="65">
        <f>VLOOKUP($A12,'Return Data'!$B$7:$R$2292,17,0)</f>
        <v>11.2201</v>
      </c>
      <c r="M12" s="66">
        <f t="shared" si="4"/>
        <v>11</v>
      </c>
      <c r="N12" s="65">
        <f>VLOOKUP($A12,'Return Data'!$B$7:$R$2292,14,0)</f>
        <v>5.0349000000000004</v>
      </c>
      <c r="O12" s="66">
        <f t="shared" si="5"/>
        <v>19</v>
      </c>
      <c r="P12" s="65">
        <f>VLOOKUP($A12,'Return Data'!$B$7:$R$2292,15,0)</f>
        <v>5.2826000000000004</v>
      </c>
      <c r="Q12" s="66">
        <f t="shared" si="6"/>
        <v>19</v>
      </c>
      <c r="R12" s="65">
        <f>VLOOKUP($A12,'Return Data'!$B$7:$R$2292,16,0)</f>
        <v>7.2362000000000002</v>
      </c>
      <c r="S12" s="67">
        <f t="shared" si="7"/>
        <v>20</v>
      </c>
    </row>
    <row r="13" spans="1:20" x14ac:dyDescent="0.3">
      <c r="A13" s="63" t="s">
        <v>1613</v>
      </c>
      <c r="B13" s="64">
        <f>VLOOKUP($A13,'Return Data'!$B$7:$R$2292,3,0)</f>
        <v>44512</v>
      </c>
      <c r="C13" s="65">
        <f>VLOOKUP($A13,'Return Data'!$B$7:$R$2292,4,0)</f>
        <v>83.135300000000001</v>
      </c>
      <c r="D13" s="65">
        <f>VLOOKUP($A13,'Return Data'!$B$7:$R$2292,10,0)</f>
        <v>13.1595</v>
      </c>
      <c r="E13" s="66">
        <f t="shared" si="0"/>
        <v>12</v>
      </c>
      <c r="F13" s="65">
        <f>VLOOKUP($A13,'Return Data'!$B$7:$R$2292,11,0)</f>
        <v>16.129899999999999</v>
      </c>
      <c r="G13" s="66">
        <f t="shared" si="1"/>
        <v>10</v>
      </c>
      <c r="H13" s="65">
        <f>VLOOKUP($A13,'Return Data'!$B$7:$R$2292,12,0)</f>
        <v>12.899100000000001</v>
      </c>
      <c r="I13" s="66">
        <f t="shared" si="2"/>
        <v>8</v>
      </c>
      <c r="J13" s="65">
        <f>VLOOKUP($A13,'Return Data'!$B$7:$R$2292,13,0)</f>
        <v>15.08</v>
      </c>
      <c r="K13" s="66">
        <f t="shared" si="3"/>
        <v>8</v>
      </c>
      <c r="L13" s="65">
        <f>VLOOKUP($A13,'Return Data'!$B$7:$R$2292,17,0)</f>
        <v>14.006500000000001</v>
      </c>
      <c r="M13" s="66">
        <f t="shared" si="4"/>
        <v>3</v>
      </c>
      <c r="N13" s="65">
        <f>VLOOKUP($A13,'Return Data'!$B$7:$R$2292,14,0)</f>
        <v>13.726000000000001</v>
      </c>
      <c r="O13" s="66">
        <f t="shared" si="5"/>
        <v>2</v>
      </c>
      <c r="P13" s="65">
        <f>VLOOKUP($A13,'Return Data'!$B$7:$R$2292,15,0)</f>
        <v>10.384399999999999</v>
      </c>
      <c r="Q13" s="66">
        <f t="shared" si="6"/>
        <v>3</v>
      </c>
      <c r="R13" s="65">
        <f>VLOOKUP($A13,'Return Data'!$B$7:$R$2292,16,0)</f>
        <v>10.5885</v>
      </c>
      <c r="S13" s="67">
        <f t="shared" si="7"/>
        <v>4</v>
      </c>
    </row>
    <row r="14" spans="1:20" x14ac:dyDescent="0.3">
      <c r="A14" s="63" t="s">
        <v>1614</v>
      </c>
      <c r="B14" s="64">
        <f>VLOOKUP($A14,'Return Data'!$B$7:$R$2292,3,0)</f>
        <v>44512</v>
      </c>
      <c r="C14" s="65">
        <f>VLOOKUP($A14,'Return Data'!$B$7:$R$2292,4,0)</f>
        <v>48.12</v>
      </c>
      <c r="D14" s="65">
        <f>VLOOKUP($A14,'Return Data'!$B$7:$R$2292,10,0)</f>
        <v>5.6155999999999997</v>
      </c>
      <c r="E14" s="66">
        <f t="shared" si="0"/>
        <v>21</v>
      </c>
      <c r="F14" s="65">
        <f>VLOOKUP($A14,'Return Data'!$B$7:$R$2292,11,0)</f>
        <v>11.620100000000001</v>
      </c>
      <c r="G14" s="66">
        <f t="shared" si="1"/>
        <v>20</v>
      </c>
      <c r="H14" s="65">
        <f>VLOOKUP($A14,'Return Data'!$B$7:$R$2292,12,0)</f>
        <v>11.188800000000001</v>
      </c>
      <c r="I14" s="66">
        <f t="shared" si="2"/>
        <v>15</v>
      </c>
      <c r="J14" s="65">
        <f>VLOOKUP($A14,'Return Data'!$B$7:$R$2292,13,0)</f>
        <v>13.1828</v>
      </c>
      <c r="K14" s="66">
        <f t="shared" si="3"/>
        <v>12</v>
      </c>
      <c r="L14" s="65">
        <f>VLOOKUP($A14,'Return Data'!$B$7:$R$2292,17,0)</f>
        <v>10.8893</v>
      </c>
      <c r="M14" s="66">
        <f t="shared" si="4"/>
        <v>13</v>
      </c>
      <c r="N14" s="65">
        <f>VLOOKUP($A14,'Return Data'!$B$7:$R$2292,14,0)</f>
        <v>9.9062000000000001</v>
      </c>
      <c r="O14" s="66">
        <f t="shared" si="5"/>
        <v>14</v>
      </c>
      <c r="P14" s="65">
        <f>VLOOKUP($A14,'Return Data'!$B$7:$R$2292,15,0)</f>
        <v>7.1581000000000001</v>
      </c>
      <c r="Q14" s="66">
        <f t="shared" si="6"/>
        <v>18</v>
      </c>
      <c r="R14" s="65">
        <f>VLOOKUP($A14,'Return Data'!$B$7:$R$2292,16,0)</f>
        <v>8.8253000000000004</v>
      </c>
      <c r="S14" s="67">
        <f t="shared" si="7"/>
        <v>16</v>
      </c>
    </row>
    <row r="15" spans="1:20" x14ac:dyDescent="0.3">
      <c r="A15" s="63" t="s">
        <v>1615</v>
      </c>
      <c r="B15" s="64">
        <f>VLOOKUP($A15,'Return Data'!$B$7:$R$2292,3,0)</f>
        <v>44512</v>
      </c>
      <c r="C15" s="65">
        <f>VLOOKUP($A15,'Return Data'!$B$7:$R$2292,4,0)</f>
        <v>73.353200000000001</v>
      </c>
      <c r="D15" s="65">
        <f>VLOOKUP($A15,'Return Data'!$B$7:$R$2292,10,0)</f>
        <v>12.4658</v>
      </c>
      <c r="E15" s="66">
        <f t="shared" si="0"/>
        <v>14</v>
      </c>
      <c r="F15" s="65">
        <f>VLOOKUP($A15,'Return Data'!$B$7:$R$2292,11,0)</f>
        <v>12.076499999999999</v>
      </c>
      <c r="G15" s="66">
        <f t="shared" si="1"/>
        <v>19</v>
      </c>
      <c r="H15" s="65">
        <f>VLOOKUP($A15,'Return Data'!$B$7:$R$2292,12,0)</f>
        <v>10.122199999999999</v>
      </c>
      <c r="I15" s="66">
        <f t="shared" si="2"/>
        <v>17</v>
      </c>
      <c r="J15" s="65">
        <f>VLOOKUP($A15,'Return Data'!$B$7:$R$2292,13,0)</f>
        <v>12.8047</v>
      </c>
      <c r="K15" s="66">
        <f t="shared" si="3"/>
        <v>14</v>
      </c>
      <c r="L15" s="65">
        <f>VLOOKUP($A15,'Return Data'!$B$7:$R$2292,17,0)</f>
        <v>9.6628000000000007</v>
      </c>
      <c r="M15" s="66">
        <f t="shared" si="4"/>
        <v>17</v>
      </c>
      <c r="N15" s="65">
        <f>VLOOKUP($A15,'Return Data'!$B$7:$R$2292,14,0)</f>
        <v>9.8527000000000005</v>
      </c>
      <c r="O15" s="66">
        <f t="shared" si="5"/>
        <v>15</v>
      </c>
      <c r="P15" s="65">
        <f>VLOOKUP($A15,'Return Data'!$B$7:$R$2292,15,0)</f>
        <v>7.7201000000000004</v>
      </c>
      <c r="Q15" s="66">
        <f t="shared" si="6"/>
        <v>15</v>
      </c>
      <c r="R15" s="65">
        <f>VLOOKUP($A15,'Return Data'!$B$7:$R$2292,16,0)</f>
        <v>9.6288</v>
      </c>
      <c r="S15" s="67">
        <f t="shared" si="7"/>
        <v>11</v>
      </c>
    </row>
    <row r="16" spans="1:20" x14ac:dyDescent="0.3">
      <c r="A16" s="63" t="s">
        <v>1617</v>
      </c>
      <c r="B16" s="64">
        <f>VLOOKUP($A16,'Return Data'!$B$7:$R$2292,3,0)</f>
        <v>44512</v>
      </c>
      <c r="C16" s="65">
        <f>VLOOKUP($A16,'Return Data'!$B$7:$R$2292,4,0)</f>
        <v>62.506399999999999</v>
      </c>
      <c r="D16" s="65">
        <f>VLOOKUP($A16,'Return Data'!$B$7:$R$2292,10,0)</f>
        <v>16.166399999999999</v>
      </c>
      <c r="E16" s="66">
        <f t="shared" si="0"/>
        <v>8</v>
      </c>
      <c r="F16" s="65">
        <f>VLOOKUP($A16,'Return Data'!$B$7:$R$2292,11,0)</f>
        <v>17.846900000000002</v>
      </c>
      <c r="G16" s="66">
        <f t="shared" si="1"/>
        <v>7</v>
      </c>
      <c r="H16" s="65">
        <f>VLOOKUP($A16,'Return Data'!$B$7:$R$2292,12,0)</f>
        <v>15.938000000000001</v>
      </c>
      <c r="I16" s="66">
        <f t="shared" si="2"/>
        <v>5</v>
      </c>
      <c r="J16" s="65">
        <f>VLOOKUP($A16,'Return Data'!$B$7:$R$2292,13,0)</f>
        <v>19.9833</v>
      </c>
      <c r="K16" s="66">
        <f t="shared" si="3"/>
        <v>4</v>
      </c>
      <c r="L16" s="65">
        <f>VLOOKUP($A16,'Return Data'!$B$7:$R$2292,17,0)</f>
        <v>13.2987</v>
      </c>
      <c r="M16" s="66">
        <f t="shared" si="4"/>
        <v>6</v>
      </c>
      <c r="N16" s="65">
        <f>VLOOKUP($A16,'Return Data'!$B$7:$R$2292,14,0)</f>
        <v>11.6957</v>
      </c>
      <c r="O16" s="66">
        <f t="shared" si="5"/>
        <v>7</v>
      </c>
      <c r="P16" s="65">
        <f>VLOOKUP($A16,'Return Data'!$B$7:$R$2292,15,0)</f>
        <v>8.8565000000000005</v>
      </c>
      <c r="Q16" s="66">
        <f t="shared" si="6"/>
        <v>10</v>
      </c>
      <c r="R16" s="65">
        <f>VLOOKUP($A16,'Return Data'!$B$7:$R$2292,16,0)</f>
        <v>10.1716</v>
      </c>
      <c r="S16" s="67">
        <f t="shared" si="7"/>
        <v>8</v>
      </c>
    </row>
    <row r="17" spans="1:19" x14ac:dyDescent="0.3">
      <c r="A17" s="63" t="s">
        <v>1618</v>
      </c>
      <c r="B17" s="64">
        <f>VLOOKUP($A17,'Return Data'!$B$7:$R$2292,3,0)</f>
        <v>44512</v>
      </c>
      <c r="C17" s="65">
        <f>VLOOKUP($A17,'Return Data'!$B$7:$R$2292,4,0)</f>
        <v>50.1233</v>
      </c>
      <c r="D17" s="65">
        <f>VLOOKUP($A17,'Return Data'!$B$7:$R$2292,10,0)</f>
        <v>16.043299999999999</v>
      </c>
      <c r="E17" s="66">
        <f t="shared" si="0"/>
        <v>9</v>
      </c>
      <c r="F17" s="65">
        <f>VLOOKUP($A17,'Return Data'!$B$7:$R$2292,11,0)</f>
        <v>16.724499999999999</v>
      </c>
      <c r="G17" s="66">
        <f t="shared" si="1"/>
        <v>8</v>
      </c>
      <c r="H17" s="65">
        <f>VLOOKUP($A17,'Return Data'!$B$7:$R$2292,12,0)</f>
        <v>11.5991</v>
      </c>
      <c r="I17" s="66">
        <f t="shared" si="2"/>
        <v>13</v>
      </c>
      <c r="J17" s="65">
        <f>VLOOKUP($A17,'Return Data'!$B$7:$R$2292,13,0)</f>
        <v>13.890700000000001</v>
      </c>
      <c r="K17" s="66">
        <f t="shared" si="3"/>
        <v>10</v>
      </c>
      <c r="L17" s="65">
        <f>VLOOKUP($A17,'Return Data'!$B$7:$R$2292,17,0)</f>
        <v>12.226800000000001</v>
      </c>
      <c r="M17" s="66">
        <f t="shared" si="4"/>
        <v>9</v>
      </c>
      <c r="N17" s="65">
        <f>VLOOKUP($A17,'Return Data'!$B$7:$R$2292,14,0)</f>
        <v>11.771800000000001</v>
      </c>
      <c r="O17" s="66">
        <f t="shared" si="5"/>
        <v>6</v>
      </c>
      <c r="P17" s="65">
        <f>VLOOKUP($A17,'Return Data'!$B$7:$R$2292,15,0)</f>
        <v>8.6422000000000008</v>
      </c>
      <c r="Q17" s="66">
        <f t="shared" si="6"/>
        <v>11</v>
      </c>
      <c r="R17" s="65">
        <f>VLOOKUP($A17,'Return Data'!$B$7:$R$2292,16,0)</f>
        <v>9.3512000000000004</v>
      </c>
      <c r="S17" s="67">
        <f t="shared" si="7"/>
        <v>12</v>
      </c>
    </row>
    <row r="18" spans="1:19" x14ac:dyDescent="0.3">
      <c r="A18" s="63" t="s">
        <v>1619</v>
      </c>
      <c r="B18" s="64">
        <f>VLOOKUP($A18,'Return Data'!$B$7:$R$2292,3,0)</f>
        <v>44512</v>
      </c>
      <c r="C18" s="65">
        <f>VLOOKUP($A18,'Return Data'!$B$7:$R$2292,4,0)</f>
        <v>59.469900000000003</v>
      </c>
      <c r="D18" s="65">
        <f>VLOOKUP($A18,'Return Data'!$B$7:$R$2292,10,0)</f>
        <v>18.3032</v>
      </c>
      <c r="E18" s="66">
        <f t="shared" si="0"/>
        <v>5</v>
      </c>
      <c r="F18" s="65">
        <f>VLOOKUP($A18,'Return Data'!$B$7:$R$2292,11,0)</f>
        <v>16.602799999999998</v>
      </c>
      <c r="G18" s="66">
        <f t="shared" si="1"/>
        <v>9</v>
      </c>
      <c r="H18" s="65">
        <f>VLOOKUP($A18,'Return Data'!$B$7:$R$2292,12,0)</f>
        <v>12.594799999999999</v>
      </c>
      <c r="I18" s="66">
        <f t="shared" si="2"/>
        <v>9</v>
      </c>
      <c r="J18" s="65">
        <f>VLOOKUP($A18,'Return Data'!$B$7:$R$2292,13,0)</f>
        <v>14.387600000000001</v>
      </c>
      <c r="K18" s="66">
        <f t="shared" si="3"/>
        <v>9</v>
      </c>
      <c r="L18" s="65">
        <f>VLOOKUP($A18,'Return Data'!$B$7:$R$2292,17,0)</f>
        <v>12.224299999999999</v>
      </c>
      <c r="M18" s="66">
        <f t="shared" si="4"/>
        <v>10</v>
      </c>
      <c r="N18" s="65">
        <f>VLOOKUP($A18,'Return Data'!$B$7:$R$2292,14,0)</f>
        <v>12.0282</v>
      </c>
      <c r="O18" s="66">
        <f t="shared" si="5"/>
        <v>5</v>
      </c>
      <c r="P18" s="65">
        <f>VLOOKUP($A18,'Return Data'!$B$7:$R$2292,15,0)</f>
        <v>10.686</v>
      </c>
      <c r="Q18" s="66">
        <f t="shared" si="6"/>
        <v>2</v>
      </c>
      <c r="R18" s="65">
        <f>VLOOKUP($A18,'Return Data'!$B$7:$R$2292,16,0)</f>
        <v>11.301399999999999</v>
      </c>
      <c r="S18" s="67">
        <f t="shared" si="7"/>
        <v>3</v>
      </c>
    </row>
    <row r="19" spans="1:19" x14ac:dyDescent="0.3">
      <c r="A19" s="63" t="s">
        <v>1620</v>
      </c>
      <c r="B19" s="64">
        <f>VLOOKUP($A19,'Return Data'!$B$7:$R$2292,3,0)</f>
        <v>44512</v>
      </c>
      <c r="C19" s="65">
        <f>VLOOKUP($A19,'Return Data'!$B$7:$R$2292,4,0)</f>
        <v>28.3171</v>
      </c>
      <c r="D19" s="65">
        <f>VLOOKUP($A19,'Return Data'!$B$7:$R$2292,10,0)</f>
        <v>11.721399999999999</v>
      </c>
      <c r="E19" s="66">
        <f t="shared" si="0"/>
        <v>17</v>
      </c>
      <c r="F19" s="65">
        <f>VLOOKUP($A19,'Return Data'!$B$7:$R$2292,11,0)</f>
        <v>12.9411</v>
      </c>
      <c r="G19" s="66">
        <f t="shared" si="1"/>
        <v>18</v>
      </c>
      <c r="H19" s="65">
        <f>VLOOKUP($A19,'Return Data'!$B$7:$R$2292,12,0)</f>
        <v>8.3081999999999994</v>
      </c>
      <c r="I19" s="66">
        <f t="shared" si="2"/>
        <v>20</v>
      </c>
      <c r="J19" s="65">
        <f>VLOOKUP($A19,'Return Data'!$B$7:$R$2292,13,0)</f>
        <v>10.655200000000001</v>
      </c>
      <c r="K19" s="66">
        <f t="shared" si="3"/>
        <v>19</v>
      </c>
      <c r="L19" s="65">
        <f>VLOOKUP($A19,'Return Data'!$B$7:$R$2292,17,0)</f>
        <v>8.8572000000000006</v>
      </c>
      <c r="M19" s="66">
        <f t="shared" si="4"/>
        <v>18</v>
      </c>
      <c r="N19" s="65">
        <f>VLOOKUP($A19,'Return Data'!$B$7:$R$2292,14,0)</f>
        <v>9.5052000000000003</v>
      </c>
      <c r="O19" s="66">
        <f t="shared" si="5"/>
        <v>16</v>
      </c>
      <c r="P19" s="65">
        <f>VLOOKUP($A19,'Return Data'!$B$7:$R$2292,15,0)</f>
        <v>7.9379</v>
      </c>
      <c r="Q19" s="66">
        <f t="shared" si="6"/>
        <v>13</v>
      </c>
      <c r="R19" s="65">
        <f>VLOOKUP($A19,'Return Data'!$B$7:$R$2292,16,0)</f>
        <v>9.2592999999999996</v>
      </c>
      <c r="S19" s="67">
        <f t="shared" si="7"/>
        <v>13</v>
      </c>
    </row>
    <row r="20" spans="1:19" x14ac:dyDescent="0.3">
      <c r="A20" s="63" t="s">
        <v>1622</v>
      </c>
      <c r="B20" s="64">
        <f>VLOOKUP($A20,'Return Data'!$B$7:$R$2292,3,0)</f>
        <v>44512</v>
      </c>
      <c r="C20" s="65">
        <f>VLOOKUP($A20,'Return Data'!$B$7:$R$2292,4,0)</f>
        <v>47.531799999999997</v>
      </c>
      <c r="D20" s="65">
        <f>VLOOKUP($A20,'Return Data'!$B$7:$R$2292,10,0)</f>
        <v>22.617799999999999</v>
      </c>
      <c r="E20" s="66">
        <f t="shared" si="0"/>
        <v>4</v>
      </c>
      <c r="F20" s="65">
        <f>VLOOKUP($A20,'Return Data'!$B$7:$R$2292,11,0)</f>
        <v>20.896599999999999</v>
      </c>
      <c r="G20" s="66">
        <f t="shared" si="1"/>
        <v>4</v>
      </c>
      <c r="H20" s="65">
        <f>VLOOKUP($A20,'Return Data'!$B$7:$R$2292,12,0)</f>
        <v>16.798999999999999</v>
      </c>
      <c r="I20" s="66">
        <f t="shared" si="2"/>
        <v>4</v>
      </c>
      <c r="J20" s="65">
        <f>VLOOKUP($A20,'Return Data'!$B$7:$R$2292,13,0)</f>
        <v>21.340299999999999</v>
      </c>
      <c r="K20" s="66">
        <f t="shared" si="3"/>
        <v>2</v>
      </c>
      <c r="L20" s="65">
        <f>VLOOKUP($A20,'Return Data'!$B$7:$R$2292,17,0)</f>
        <v>16.135899999999999</v>
      </c>
      <c r="M20" s="66">
        <f t="shared" si="4"/>
        <v>1</v>
      </c>
      <c r="N20" s="65">
        <f>VLOOKUP($A20,'Return Data'!$B$7:$R$2292,14,0)</f>
        <v>15.2577</v>
      </c>
      <c r="O20" s="66">
        <f t="shared" si="5"/>
        <v>1</v>
      </c>
      <c r="P20" s="65">
        <f>VLOOKUP($A20,'Return Data'!$B$7:$R$2292,15,0)</f>
        <v>11.081099999999999</v>
      </c>
      <c r="Q20" s="66">
        <f t="shared" si="6"/>
        <v>1</v>
      </c>
      <c r="R20" s="65">
        <f>VLOOKUP($A20,'Return Data'!$B$7:$R$2292,16,0)</f>
        <v>11.4275</v>
      </c>
      <c r="S20" s="67">
        <f t="shared" si="7"/>
        <v>1</v>
      </c>
    </row>
    <row r="21" spans="1:19" x14ac:dyDescent="0.3">
      <c r="A21" s="63" t="s">
        <v>1623</v>
      </c>
      <c r="B21" s="64">
        <f>VLOOKUP($A21,'Return Data'!$B$7:$R$2292,3,0)</f>
        <v>44512</v>
      </c>
      <c r="C21" s="65">
        <f>VLOOKUP($A21,'Return Data'!$B$7:$R$2292,4,0)</f>
        <v>46.287300000000002</v>
      </c>
      <c r="D21" s="65">
        <f>VLOOKUP($A21,'Return Data'!$B$7:$R$2292,10,0)</f>
        <v>15.3078</v>
      </c>
      <c r="E21" s="66">
        <f t="shared" si="0"/>
        <v>10</v>
      </c>
      <c r="F21" s="65">
        <f>VLOOKUP($A21,'Return Data'!$B$7:$R$2292,11,0)</f>
        <v>15.464499999999999</v>
      </c>
      <c r="G21" s="66">
        <f t="shared" si="1"/>
        <v>12</v>
      </c>
      <c r="H21" s="65">
        <f>VLOOKUP($A21,'Return Data'!$B$7:$R$2292,12,0)</f>
        <v>12.126099999999999</v>
      </c>
      <c r="I21" s="66">
        <f t="shared" si="2"/>
        <v>10</v>
      </c>
      <c r="J21" s="65">
        <f>VLOOKUP($A21,'Return Data'!$B$7:$R$2292,13,0)</f>
        <v>13.2264</v>
      </c>
      <c r="K21" s="66">
        <f t="shared" si="3"/>
        <v>11</v>
      </c>
      <c r="L21" s="65">
        <f>VLOOKUP($A21,'Return Data'!$B$7:$R$2292,17,0)</f>
        <v>10.0219</v>
      </c>
      <c r="M21" s="66">
        <f t="shared" si="4"/>
        <v>16</v>
      </c>
      <c r="N21" s="65">
        <f>VLOOKUP($A21,'Return Data'!$B$7:$R$2292,14,0)</f>
        <v>10.258100000000001</v>
      </c>
      <c r="O21" s="66">
        <f t="shared" si="5"/>
        <v>12</v>
      </c>
      <c r="P21" s="65">
        <f>VLOOKUP($A21,'Return Data'!$B$7:$R$2292,15,0)</f>
        <v>8.1354000000000006</v>
      </c>
      <c r="Q21" s="66">
        <f t="shared" si="6"/>
        <v>12</v>
      </c>
      <c r="R21" s="65">
        <f>VLOOKUP($A21,'Return Data'!$B$7:$R$2292,16,0)</f>
        <v>8.5167999999999999</v>
      </c>
      <c r="S21" s="67">
        <f t="shared" si="7"/>
        <v>17</v>
      </c>
    </row>
    <row r="22" spans="1:19" x14ac:dyDescent="0.3">
      <c r="A22" s="63" t="s">
        <v>1624</v>
      </c>
      <c r="B22" s="64">
        <f>VLOOKUP($A22,'Return Data'!$B$7:$R$2292,3,0)</f>
        <v>44512</v>
      </c>
      <c r="C22" s="65">
        <f>VLOOKUP($A22,'Return Data'!$B$7:$R$2292,4,0)</f>
        <v>72.851200000000006</v>
      </c>
      <c r="D22" s="65">
        <f>VLOOKUP($A22,'Return Data'!$B$7:$R$2292,10,0)</f>
        <v>12.4015</v>
      </c>
      <c r="E22" s="66">
        <f t="shared" si="0"/>
        <v>15</v>
      </c>
      <c r="F22" s="65">
        <f>VLOOKUP($A22,'Return Data'!$B$7:$R$2292,11,0)</f>
        <v>15.829000000000001</v>
      </c>
      <c r="G22" s="66">
        <f t="shared" si="1"/>
        <v>11</v>
      </c>
      <c r="H22" s="65">
        <f>VLOOKUP($A22,'Return Data'!$B$7:$R$2292,12,0)</f>
        <v>10.1671</v>
      </c>
      <c r="I22" s="66">
        <f t="shared" si="2"/>
        <v>16</v>
      </c>
      <c r="J22" s="65">
        <f>VLOOKUP($A22,'Return Data'!$B$7:$R$2292,13,0)</f>
        <v>11.413</v>
      </c>
      <c r="K22" s="66">
        <f t="shared" si="3"/>
        <v>17</v>
      </c>
      <c r="L22" s="65">
        <f>VLOOKUP($A22,'Return Data'!$B$7:$R$2292,17,0)</f>
        <v>10.1691</v>
      </c>
      <c r="M22" s="66">
        <f t="shared" si="4"/>
        <v>15</v>
      </c>
      <c r="N22" s="65">
        <f>VLOOKUP($A22,'Return Data'!$B$7:$R$2292,14,0)</f>
        <v>10.2463</v>
      </c>
      <c r="O22" s="66">
        <f t="shared" si="5"/>
        <v>13</v>
      </c>
      <c r="P22" s="65">
        <f>VLOOKUP($A22,'Return Data'!$B$7:$R$2292,15,0)</f>
        <v>7.8006000000000002</v>
      </c>
      <c r="Q22" s="66">
        <f t="shared" si="6"/>
        <v>14</v>
      </c>
      <c r="R22" s="65">
        <f>VLOOKUP($A22,'Return Data'!$B$7:$R$2292,16,0)</f>
        <v>8.5151000000000003</v>
      </c>
      <c r="S22" s="67">
        <f t="shared" si="7"/>
        <v>18</v>
      </c>
    </row>
    <row r="23" spans="1:19" x14ac:dyDescent="0.3">
      <c r="A23" s="63" t="s">
        <v>2007</v>
      </c>
      <c r="B23" s="64">
        <f>VLOOKUP($A23,'Return Data'!$B$7:$R$2292,3,0)</f>
        <v>44512</v>
      </c>
      <c r="C23" s="65">
        <f>VLOOKUP($A23,'Return Data'!$B$7:$R$2292,4,0)</f>
        <v>25.5184</v>
      </c>
      <c r="D23" s="65">
        <f>VLOOKUP($A23,'Return Data'!$B$7:$R$2292,10,0)</f>
        <v>11.4367</v>
      </c>
      <c r="E23" s="66">
        <f t="shared" si="0"/>
        <v>18</v>
      </c>
      <c r="F23" s="65">
        <f>VLOOKUP($A23,'Return Data'!$B$7:$R$2292,11,0)</f>
        <v>13.421200000000001</v>
      </c>
      <c r="G23" s="66">
        <f t="shared" si="1"/>
        <v>15</v>
      </c>
      <c r="H23" s="65">
        <f>VLOOKUP($A23,'Return Data'!$B$7:$R$2292,12,0)</f>
        <v>7.5541</v>
      </c>
      <c r="I23" s="66">
        <f t="shared" si="2"/>
        <v>21</v>
      </c>
      <c r="J23" s="65">
        <f>VLOOKUP($A23,'Return Data'!$B$7:$R$2292,13,0)</f>
        <v>10.831</v>
      </c>
      <c r="K23" s="66">
        <f t="shared" si="3"/>
        <v>18</v>
      </c>
      <c r="L23" s="65">
        <f>VLOOKUP($A23,'Return Data'!$B$7:$R$2292,17,0)</f>
        <v>8.1334</v>
      </c>
      <c r="M23" s="66">
        <f t="shared" si="4"/>
        <v>19</v>
      </c>
      <c r="N23" s="65">
        <f>VLOOKUP($A23,'Return Data'!$B$7:$R$2292,14,0)</f>
        <v>8.5531000000000006</v>
      </c>
      <c r="O23" s="66">
        <f t="shared" si="5"/>
        <v>18</v>
      </c>
      <c r="P23" s="65">
        <f>VLOOKUP($A23,'Return Data'!$B$7:$R$2292,15,0)</f>
        <v>7.7153</v>
      </c>
      <c r="Q23" s="66">
        <f t="shared" si="6"/>
        <v>16</v>
      </c>
      <c r="R23" s="65">
        <f>VLOOKUP($A23,'Return Data'!$B$7:$R$2292,16,0)</f>
        <v>8.9483999999999995</v>
      </c>
      <c r="S23" s="67">
        <f t="shared" si="7"/>
        <v>14</v>
      </c>
    </row>
    <row r="24" spans="1:19" x14ac:dyDescent="0.3">
      <c r="A24" s="63" t="s">
        <v>1625</v>
      </c>
      <c r="B24" s="64">
        <f>VLOOKUP($A24,'Return Data'!$B$7:$R$2292,3,0)</f>
        <v>44512</v>
      </c>
      <c r="C24" s="65">
        <f>VLOOKUP($A24,'Return Data'!$B$7:$R$2292,4,0)</f>
        <v>47.274999999999999</v>
      </c>
      <c r="D24" s="65">
        <f>VLOOKUP($A24,'Return Data'!$B$7:$R$2292,10,0)</f>
        <v>13.3743</v>
      </c>
      <c r="E24" s="66">
        <f t="shared" si="0"/>
        <v>11</v>
      </c>
      <c r="F24" s="65">
        <f>VLOOKUP($A24,'Return Data'!$B$7:$R$2292,11,0)</f>
        <v>13.1784</v>
      </c>
      <c r="G24" s="66">
        <f t="shared" si="1"/>
        <v>16</v>
      </c>
      <c r="H24" s="65">
        <f>VLOOKUP($A24,'Return Data'!$B$7:$R$2292,12,0)</f>
        <v>11.9848</v>
      </c>
      <c r="I24" s="66">
        <f t="shared" si="2"/>
        <v>11</v>
      </c>
      <c r="J24" s="65">
        <f>VLOOKUP($A24,'Return Data'!$B$7:$R$2292,13,0)</f>
        <v>12.992900000000001</v>
      </c>
      <c r="K24" s="66">
        <f t="shared" si="3"/>
        <v>13</v>
      </c>
      <c r="L24" s="65">
        <f>VLOOKUP($A24,'Return Data'!$B$7:$R$2292,17,0)</f>
        <v>1.0256000000000001</v>
      </c>
      <c r="M24" s="66">
        <f t="shared" si="4"/>
        <v>20</v>
      </c>
      <c r="N24" s="65">
        <f>VLOOKUP($A24,'Return Data'!$B$7:$R$2292,14,0)</f>
        <v>2.3872</v>
      </c>
      <c r="O24" s="66">
        <f t="shared" si="5"/>
        <v>20</v>
      </c>
      <c r="P24" s="65">
        <f>VLOOKUP($A24,'Return Data'!$B$7:$R$2292,15,0)</f>
        <v>4.0667999999999997</v>
      </c>
      <c r="Q24" s="66">
        <f t="shared" si="6"/>
        <v>20</v>
      </c>
      <c r="R24" s="65">
        <f>VLOOKUP($A24,'Return Data'!$B$7:$R$2292,16,0)</f>
        <v>7.2492999999999999</v>
      </c>
      <c r="S24" s="67">
        <f t="shared" si="7"/>
        <v>19</v>
      </c>
    </row>
    <row r="25" spans="1:19" x14ac:dyDescent="0.3">
      <c r="A25" s="63" t="s">
        <v>1627</v>
      </c>
      <c r="B25" s="64">
        <f>VLOOKUP($A25,'Return Data'!$B$7:$R$2292,3,0)</f>
        <v>44512</v>
      </c>
      <c r="C25" s="65">
        <f>VLOOKUP($A25,'Return Data'!$B$7:$R$2292,4,0)</f>
        <v>57.7072</v>
      </c>
      <c r="D25" s="65">
        <f>VLOOKUP($A25,'Return Data'!$B$7:$R$2292,10,0)</f>
        <v>25.063800000000001</v>
      </c>
      <c r="E25" s="66">
        <f t="shared" si="0"/>
        <v>3</v>
      </c>
      <c r="F25" s="65">
        <f>VLOOKUP($A25,'Return Data'!$B$7:$R$2292,11,0)</f>
        <v>21.910299999999999</v>
      </c>
      <c r="G25" s="66">
        <f t="shared" si="1"/>
        <v>3</v>
      </c>
      <c r="H25" s="65">
        <f>VLOOKUP($A25,'Return Data'!$B$7:$R$2292,12,0)</f>
        <v>16.820399999999999</v>
      </c>
      <c r="I25" s="66">
        <f t="shared" si="2"/>
        <v>3</v>
      </c>
      <c r="J25" s="65">
        <f>VLOOKUP($A25,'Return Data'!$B$7:$R$2292,13,0)</f>
        <v>20.587599999999998</v>
      </c>
      <c r="K25" s="66">
        <f t="shared" si="3"/>
        <v>3</v>
      </c>
      <c r="L25" s="65">
        <f>VLOOKUP($A25,'Return Data'!$B$7:$R$2292,17,0)</f>
        <v>15.348699999999999</v>
      </c>
      <c r="M25" s="66">
        <f t="shared" si="4"/>
        <v>2</v>
      </c>
      <c r="N25" s="65">
        <f>VLOOKUP($A25,'Return Data'!$B$7:$R$2292,14,0)</f>
        <v>13.6654</v>
      </c>
      <c r="O25" s="66">
        <f t="shared" si="5"/>
        <v>3</v>
      </c>
      <c r="P25" s="65">
        <f>VLOOKUP($A25,'Return Data'!$B$7:$R$2292,15,0)</f>
        <v>9.7883999999999993</v>
      </c>
      <c r="Q25" s="66">
        <f t="shared" si="6"/>
        <v>4</v>
      </c>
      <c r="R25" s="65">
        <f>VLOOKUP($A25,'Return Data'!$B$7:$R$2292,16,0)</f>
        <v>10.4961</v>
      </c>
      <c r="S25" s="67">
        <f t="shared" si="7"/>
        <v>5</v>
      </c>
    </row>
    <row r="26" spans="1:19" x14ac:dyDescent="0.3">
      <c r="A26" s="63" t="s">
        <v>1628</v>
      </c>
      <c r="B26" s="64">
        <f>VLOOKUP($A26,'Return Data'!$B$7:$R$2292,3,0)</f>
        <v>44512</v>
      </c>
      <c r="C26" s="65">
        <f>VLOOKUP($A26,'Return Data'!$B$7:$R$2292,4,0)</f>
        <v>25.392499999999998</v>
      </c>
      <c r="D26" s="65">
        <f>VLOOKUP($A26,'Return Data'!$B$7:$R$2292,10,0)</f>
        <v>36.313899999999997</v>
      </c>
      <c r="E26" s="66">
        <f t="shared" si="0"/>
        <v>1</v>
      </c>
      <c r="F26" s="65">
        <f>VLOOKUP($A26,'Return Data'!$B$7:$R$2292,11,0)</f>
        <v>25.5562</v>
      </c>
      <c r="G26" s="66">
        <f t="shared" si="1"/>
        <v>1</v>
      </c>
      <c r="H26" s="65">
        <f>VLOOKUP($A26,'Return Data'!$B$7:$R$2292,12,0)</f>
        <v>17.957599999999999</v>
      </c>
      <c r="I26" s="66">
        <f t="shared" si="2"/>
        <v>1</v>
      </c>
      <c r="J26" s="65">
        <f>VLOOKUP($A26,'Return Data'!$B$7:$R$2292,13,0)</f>
        <v>18.2377</v>
      </c>
      <c r="K26" s="66">
        <f t="shared" si="3"/>
        <v>6</v>
      </c>
      <c r="L26" s="65">
        <f>VLOOKUP($A26,'Return Data'!$B$7:$R$2292,17,0)</f>
        <v>12.684200000000001</v>
      </c>
      <c r="M26" s="66">
        <f t="shared" si="4"/>
        <v>8</v>
      </c>
      <c r="N26" s="65">
        <f>VLOOKUP($A26,'Return Data'!$B$7:$R$2292,14,0)</f>
        <v>9.0801999999999996</v>
      </c>
      <c r="O26" s="66">
        <f t="shared" si="5"/>
        <v>17</v>
      </c>
      <c r="P26" s="65">
        <f>VLOOKUP($A26,'Return Data'!$B$7:$R$2292,15,0)</f>
        <v>7.6132</v>
      </c>
      <c r="Q26" s="66">
        <f t="shared" si="6"/>
        <v>17</v>
      </c>
      <c r="R26" s="65">
        <f>VLOOKUP($A26,'Return Data'!$B$7:$R$2292,16,0)</f>
        <v>8.8521000000000001</v>
      </c>
      <c r="S26" s="67">
        <f t="shared" si="7"/>
        <v>15</v>
      </c>
    </row>
    <row r="27" spans="1:19" x14ac:dyDescent="0.3">
      <c r="A27" s="63" t="s">
        <v>1629</v>
      </c>
      <c r="B27" s="64">
        <f>VLOOKUP($A27,'Return Data'!$B$7:$R$2292,3,0)</f>
        <v>44512</v>
      </c>
      <c r="C27" s="65">
        <f>VLOOKUP($A27,'Return Data'!$B$7:$R$2292,4,0)</f>
        <v>1.0139</v>
      </c>
      <c r="D27" s="65">
        <f>VLOOKUP($A27,'Return Data'!$B$7:$R$2292,10,0)</f>
        <v>10.771599999999999</v>
      </c>
      <c r="E27" s="66">
        <f t="shared" si="0"/>
        <v>20</v>
      </c>
      <c r="F27" s="65">
        <f>VLOOKUP($A27,'Return Data'!$B$7:$R$2292,11,0)</f>
        <v>11.093999999999999</v>
      </c>
      <c r="G27" s="66">
        <f t="shared" si="1"/>
        <v>21</v>
      </c>
      <c r="H27" s="65">
        <f>VLOOKUP($A27,'Return Data'!$B$7:$R$2292,12,0)</f>
        <v>11.4064</v>
      </c>
      <c r="I27" s="66">
        <f t="shared" si="2"/>
        <v>14</v>
      </c>
      <c r="J27" s="65">
        <f>VLOOKUP($A27,'Return Data'!$B$7:$R$2292,13,0)</f>
        <v>-15.817</v>
      </c>
      <c r="K27" s="66">
        <f t="shared" si="3"/>
        <v>21</v>
      </c>
      <c r="L27" s="65"/>
      <c r="M27" s="66"/>
      <c r="N27" s="65"/>
      <c r="O27" s="66"/>
      <c r="P27" s="65"/>
      <c r="Q27" s="66"/>
      <c r="R27" s="65">
        <f>VLOOKUP($A27,'Return Data'!$B$7:$R$2292,16,0)</f>
        <v>-6.0746000000000002</v>
      </c>
      <c r="S27" s="67">
        <f t="shared" si="7"/>
        <v>21</v>
      </c>
    </row>
    <row r="28" spans="1:19" x14ac:dyDescent="0.3">
      <c r="A28" s="63" t="s">
        <v>1630</v>
      </c>
      <c r="B28" s="64">
        <f>VLOOKUP($A28,'Return Data'!$B$7:$R$2292,3,0)</f>
        <v>44512</v>
      </c>
      <c r="C28" s="65">
        <f>VLOOKUP($A28,'Return Data'!$B$7:$R$2292,4,0)</f>
        <v>55.424100000000003</v>
      </c>
      <c r="D28" s="65">
        <f>VLOOKUP($A28,'Return Data'!$B$7:$R$2292,10,0)</f>
        <v>29.628900000000002</v>
      </c>
      <c r="E28" s="66">
        <f t="shared" si="0"/>
        <v>2</v>
      </c>
      <c r="F28" s="65">
        <f>VLOOKUP($A28,'Return Data'!$B$7:$R$2292,11,0)</f>
        <v>25.165800000000001</v>
      </c>
      <c r="G28" s="66">
        <f t="shared" si="1"/>
        <v>2</v>
      </c>
      <c r="H28" s="65">
        <f>VLOOKUP($A28,'Return Data'!$B$7:$R$2292,12,0)</f>
        <v>17.795999999999999</v>
      </c>
      <c r="I28" s="66">
        <f t="shared" si="2"/>
        <v>2</v>
      </c>
      <c r="J28" s="65">
        <f>VLOOKUP($A28,'Return Data'!$B$7:$R$2292,13,0)</f>
        <v>19.8888</v>
      </c>
      <c r="K28" s="66">
        <f t="shared" si="3"/>
        <v>5</v>
      </c>
      <c r="L28" s="65">
        <f>VLOOKUP($A28,'Return Data'!$B$7:$R$2292,17,0)</f>
        <v>13.619</v>
      </c>
      <c r="M28" s="66">
        <f>RANK(L28,L$8:L$28,0)</f>
        <v>5</v>
      </c>
      <c r="N28" s="65">
        <f>VLOOKUP($A28,'Return Data'!$B$7:$R$2292,14,0)</f>
        <v>10.466699999999999</v>
      </c>
      <c r="O28" s="66">
        <f>RANK(N28,N$8:N$28,0)</f>
        <v>11</v>
      </c>
      <c r="P28" s="65">
        <f>VLOOKUP($A28,'Return Data'!$B$7:$R$2292,15,0)</f>
        <v>9.2378999999999998</v>
      </c>
      <c r="Q28" s="66">
        <f>RANK(P28,P$8:P$28,0)</f>
        <v>8</v>
      </c>
      <c r="R28" s="65">
        <f>VLOOKUP($A28,'Return Data'!$B$7:$R$2292,16,0)</f>
        <v>10.354100000000001</v>
      </c>
      <c r="S28" s="67">
        <f t="shared" si="7"/>
        <v>6</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16.148538095238091</v>
      </c>
      <c r="E30" s="74"/>
      <c r="F30" s="75">
        <f>AVERAGE(F8:F28)</f>
        <v>16.44057619047619</v>
      </c>
      <c r="G30" s="74"/>
      <c r="H30" s="75">
        <f>AVERAGE(H8:H28)</f>
        <v>12.548909523809527</v>
      </c>
      <c r="I30" s="74"/>
      <c r="J30" s="75">
        <f>AVERAGE(J8:J28)</f>
        <v>13.593885714285715</v>
      </c>
      <c r="K30" s="74"/>
      <c r="L30" s="75">
        <f>AVERAGE(L8:L28)</f>
        <v>11.396385</v>
      </c>
      <c r="M30" s="74"/>
      <c r="N30" s="75">
        <f>AVERAGE(N8:N28)</f>
        <v>10.41459</v>
      </c>
      <c r="O30" s="74"/>
      <c r="P30" s="75">
        <f>AVERAGE(P8:P28)</f>
        <v>8.4574950000000015</v>
      </c>
      <c r="Q30" s="74"/>
      <c r="R30" s="75">
        <f>AVERAGE(R8:R28)</f>
        <v>8.8507571428571428</v>
      </c>
      <c r="S30" s="76"/>
    </row>
    <row r="31" spans="1:19" x14ac:dyDescent="0.3">
      <c r="A31" s="73" t="s">
        <v>28</v>
      </c>
      <c r="B31" s="74"/>
      <c r="C31" s="74"/>
      <c r="D31" s="75">
        <f>MIN(D8:D28)</f>
        <v>5.6155999999999997</v>
      </c>
      <c r="E31" s="74"/>
      <c r="F31" s="75">
        <f>MIN(F8:F28)</f>
        <v>11.093999999999999</v>
      </c>
      <c r="G31" s="74"/>
      <c r="H31" s="75">
        <f>MIN(H8:H28)</f>
        <v>7.5541</v>
      </c>
      <c r="I31" s="74"/>
      <c r="J31" s="75">
        <f>MIN(J8:J28)</f>
        <v>-15.817</v>
      </c>
      <c r="K31" s="74"/>
      <c r="L31" s="75">
        <f>MIN(L8:L28)</f>
        <v>1.0256000000000001</v>
      </c>
      <c r="M31" s="74"/>
      <c r="N31" s="75">
        <f>MIN(N8:N28)</f>
        <v>2.3872</v>
      </c>
      <c r="O31" s="74"/>
      <c r="P31" s="75">
        <f>MIN(P8:P28)</f>
        <v>4.0667999999999997</v>
      </c>
      <c r="Q31" s="74"/>
      <c r="R31" s="75">
        <f>MIN(R8:R28)</f>
        <v>-6.0746000000000002</v>
      </c>
      <c r="S31" s="76"/>
    </row>
    <row r="32" spans="1:19" ht="15" thickBot="1" x14ac:dyDescent="0.35">
      <c r="A32" s="77" t="s">
        <v>29</v>
      </c>
      <c r="B32" s="78"/>
      <c r="C32" s="78"/>
      <c r="D32" s="79">
        <f>MAX(D8:D28)</f>
        <v>36.313899999999997</v>
      </c>
      <c r="E32" s="78"/>
      <c r="F32" s="79">
        <f>MAX(F8:F28)</f>
        <v>25.5562</v>
      </c>
      <c r="G32" s="78"/>
      <c r="H32" s="79">
        <f>MAX(H8:H28)</f>
        <v>17.957599999999999</v>
      </c>
      <c r="I32" s="78"/>
      <c r="J32" s="79">
        <f>MAX(J8:J28)</f>
        <v>21.623899999999999</v>
      </c>
      <c r="K32" s="78"/>
      <c r="L32" s="79">
        <f>MAX(L8:L28)</f>
        <v>16.135899999999999</v>
      </c>
      <c r="M32" s="78"/>
      <c r="N32" s="79">
        <f>MAX(N8:N28)</f>
        <v>15.2577</v>
      </c>
      <c r="O32" s="78"/>
      <c r="P32" s="79">
        <f>MAX(P8:P28)</f>
        <v>11.081099999999999</v>
      </c>
      <c r="Q32" s="78"/>
      <c r="R32" s="79">
        <f>MAX(R8:R28)</f>
        <v>11.4275</v>
      </c>
      <c r="S32" s="80"/>
    </row>
    <row r="33" spans="1:1" x14ac:dyDescent="0.3">
      <c r="A33" s="112" t="s">
        <v>433</v>
      </c>
    </row>
    <row r="34" spans="1:1" x14ac:dyDescent="0.3">
      <c r="A34" s="14" t="s">
        <v>340</v>
      </c>
    </row>
  </sheetData>
  <sheetProtection algorithmName="SHA-512" hashValue="KEEbCs9BKsXTzU12z1klsbCVnWy7scpFXvjZXBEyB26HYycO18QosoRAtoF1EzMPRpjpuMMQwn8osOgBgzN20Q==" saltValue="OZ+JsYLu5gDdJzyYxYLCAg==" spinCount="100000" sheet="1" objects="1" scenarios="1"/>
  <sortState xmlns:xlrd2="http://schemas.microsoft.com/office/spreadsheetml/2017/richdata2" ref="A8:S28">
    <sortCondition ref="A8:A2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1606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1631</v>
      </c>
      <c r="B8" s="64">
        <f>VLOOKUP($A8,'Return Data'!$B$7:$R$2292,3,0)</f>
        <v>44512</v>
      </c>
      <c r="C8" s="65">
        <f>VLOOKUP($A8,'Return Data'!$B$7:$R$2292,4,0)</f>
        <v>50.3857</v>
      </c>
      <c r="D8" s="65">
        <f>VLOOKUP($A8,'Return Data'!$B$7:$R$2292,10,0)</f>
        <v>16.248799999999999</v>
      </c>
      <c r="E8" s="66">
        <f t="shared" ref="E8:E28" si="0">RANK(D8,D$8:D$28,0)</f>
        <v>6</v>
      </c>
      <c r="F8" s="65">
        <f>VLOOKUP($A8,'Return Data'!$B$7:$R$2292,11,0)</f>
        <v>17.1632</v>
      </c>
      <c r="G8" s="66">
        <f t="shared" ref="G8:G28" si="1">RANK(F8,F$8:F$28,0)</f>
        <v>7</v>
      </c>
      <c r="H8" s="65">
        <f>VLOOKUP($A8,'Return Data'!$B$7:$R$2292,12,0)</f>
        <v>12.9933</v>
      </c>
      <c r="I8" s="66">
        <f t="shared" ref="I8:I28" si="2">RANK(H8,H$8:H$28,0)</f>
        <v>7</v>
      </c>
      <c r="J8" s="65">
        <f>VLOOKUP($A8,'Return Data'!$B$7:$R$2292,13,0)</f>
        <v>20.6205</v>
      </c>
      <c r="K8" s="66">
        <f t="shared" ref="K8:K28" si="3">RANK(J8,J$8:J$28,0)</f>
        <v>1</v>
      </c>
      <c r="L8" s="65">
        <f>VLOOKUP($A8,'Return Data'!$B$7:$R$2292,17,0)</f>
        <v>12.129799999999999</v>
      </c>
      <c r="M8" s="66">
        <f t="shared" ref="M8:M26" si="4">RANK(L8,L$8:L$28,0)</f>
        <v>7</v>
      </c>
      <c r="N8" s="65">
        <f>VLOOKUP($A8,'Return Data'!$B$7:$R$2292,14,0)</f>
        <v>10.4322</v>
      </c>
      <c r="O8" s="66">
        <f t="shared" ref="O8:O26" si="5">RANK(N8,N$8:N$28,0)</f>
        <v>7</v>
      </c>
      <c r="P8" s="65">
        <f>VLOOKUP($A8,'Return Data'!$B$7:$R$2292,15,0)</f>
        <v>8.0619999999999994</v>
      </c>
      <c r="Q8" s="66">
        <f t="shared" ref="Q8:Q26" si="6">RANK(P8,P$8:P$28,0)</f>
        <v>9</v>
      </c>
      <c r="R8" s="65">
        <f>VLOOKUP($A8,'Return Data'!$B$7:$R$2292,16,0)</f>
        <v>9.6882999999999999</v>
      </c>
      <c r="S8" s="67">
        <f t="shared" ref="S8:S28" si="7">RANK(R8,R$8:R$28,0)</f>
        <v>3</v>
      </c>
    </row>
    <row r="9" spans="1:20" x14ac:dyDescent="0.3">
      <c r="A9" s="63" t="s">
        <v>1632</v>
      </c>
      <c r="B9" s="64">
        <f>VLOOKUP($A9,'Return Data'!$B$7:$R$2292,3,0)</f>
        <v>44512</v>
      </c>
      <c r="C9" s="65">
        <f>VLOOKUP($A9,'Return Data'!$B$7:$R$2292,4,0)</f>
        <v>24.592400000000001</v>
      </c>
      <c r="D9" s="65">
        <f>VLOOKUP($A9,'Return Data'!$B$7:$R$2292,10,0)</f>
        <v>15.006600000000001</v>
      </c>
      <c r="E9" s="66">
        <f t="shared" si="0"/>
        <v>8</v>
      </c>
      <c r="F9" s="65">
        <f>VLOOKUP($A9,'Return Data'!$B$7:$R$2292,11,0)</f>
        <v>17.3383</v>
      </c>
      <c r="G9" s="66">
        <f t="shared" si="1"/>
        <v>6</v>
      </c>
      <c r="H9" s="65">
        <f>VLOOKUP($A9,'Return Data'!$B$7:$R$2292,12,0)</f>
        <v>13.100300000000001</v>
      </c>
      <c r="I9" s="66">
        <f t="shared" si="2"/>
        <v>6</v>
      </c>
      <c r="J9" s="65">
        <f>VLOOKUP($A9,'Return Data'!$B$7:$R$2292,13,0)</f>
        <v>14.869400000000001</v>
      </c>
      <c r="K9" s="66">
        <f t="shared" si="3"/>
        <v>7</v>
      </c>
      <c r="L9" s="65">
        <f>VLOOKUP($A9,'Return Data'!$B$7:$R$2292,17,0)</f>
        <v>12.705399999999999</v>
      </c>
      <c r="M9" s="66">
        <f t="shared" si="4"/>
        <v>5</v>
      </c>
      <c r="N9" s="65">
        <f>VLOOKUP($A9,'Return Data'!$B$7:$R$2292,14,0)</f>
        <v>9.6503999999999994</v>
      </c>
      <c r="O9" s="66">
        <f t="shared" si="5"/>
        <v>10</v>
      </c>
      <c r="P9" s="65">
        <f>VLOOKUP($A9,'Return Data'!$B$7:$R$2292,15,0)</f>
        <v>8.1061999999999994</v>
      </c>
      <c r="Q9" s="66">
        <f t="shared" si="6"/>
        <v>8</v>
      </c>
      <c r="R9" s="65">
        <f>VLOOKUP($A9,'Return Data'!$B$7:$R$2292,16,0)</f>
        <v>8.2629000000000001</v>
      </c>
      <c r="S9" s="67">
        <f t="shared" si="7"/>
        <v>14</v>
      </c>
    </row>
    <row r="10" spans="1:20" x14ac:dyDescent="0.3">
      <c r="A10" s="63" t="s">
        <v>1633</v>
      </c>
      <c r="B10" s="64">
        <f>VLOOKUP($A10,'Return Data'!$B$7:$R$2292,3,0)</f>
        <v>44512</v>
      </c>
      <c r="C10" s="65">
        <f>VLOOKUP($A10,'Return Data'!$B$7:$R$2292,4,0)</f>
        <v>30.875499999999999</v>
      </c>
      <c r="D10" s="65">
        <f>VLOOKUP($A10,'Return Data'!$B$7:$R$2292,10,0)</f>
        <v>11.579499999999999</v>
      </c>
      <c r="E10" s="66">
        <f t="shared" si="0"/>
        <v>14</v>
      </c>
      <c r="F10" s="65">
        <f>VLOOKUP($A10,'Return Data'!$B$7:$R$2292,11,0)</f>
        <v>12.029500000000001</v>
      </c>
      <c r="G10" s="66">
        <f t="shared" si="1"/>
        <v>15</v>
      </c>
      <c r="H10" s="65">
        <f>VLOOKUP($A10,'Return Data'!$B$7:$R$2292,12,0)</f>
        <v>7.4463999999999997</v>
      </c>
      <c r="I10" s="66">
        <f t="shared" si="2"/>
        <v>19</v>
      </c>
      <c r="J10" s="65">
        <f>VLOOKUP($A10,'Return Data'!$B$7:$R$2292,13,0)</f>
        <v>9.41</v>
      </c>
      <c r="K10" s="66">
        <f t="shared" si="3"/>
        <v>19</v>
      </c>
      <c r="L10" s="65">
        <f>VLOOKUP($A10,'Return Data'!$B$7:$R$2292,17,0)</f>
        <v>10.1168</v>
      </c>
      <c r="M10" s="66">
        <f t="shared" si="4"/>
        <v>12</v>
      </c>
      <c r="N10" s="65">
        <f>VLOOKUP($A10,'Return Data'!$B$7:$R$2292,14,0)</f>
        <v>11.2014</v>
      </c>
      <c r="O10" s="66">
        <f t="shared" si="5"/>
        <v>6</v>
      </c>
      <c r="P10" s="65">
        <f>VLOOKUP($A10,'Return Data'!$B$7:$R$2292,15,0)</f>
        <v>8.3330000000000002</v>
      </c>
      <c r="Q10" s="66">
        <f t="shared" si="6"/>
        <v>6</v>
      </c>
      <c r="R10" s="65">
        <f>VLOOKUP($A10,'Return Data'!$B$7:$R$2292,16,0)</f>
        <v>6.7786</v>
      </c>
      <c r="S10" s="67">
        <f t="shared" si="7"/>
        <v>19</v>
      </c>
    </row>
    <row r="11" spans="1:20" x14ac:dyDescent="0.3">
      <c r="A11" s="63" t="s">
        <v>1634</v>
      </c>
      <c r="B11" s="64">
        <f>VLOOKUP($A11,'Return Data'!$B$7:$R$2292,3,0)</f>
        <v>44512</v>
      </c>
      <c r="C11" s="65">
        <f>VLOOKUP($A11,'Return Data'!$B$7:$R$2292,4,0)</f>
        <v>35.133000000000003</v>
      </c>
      <c r="D11" s="65">
        <f>VLOOKUP($A11,'Return Data'!$B$7:$R$2292,10,0)</f>
        <v>9.9314999999999998</v>
      </c>
      <c r="E11" s="66">
        <f t="shared" si="0"/>
        <v>19</v>
      </c>
      <c r="F11" s="65">
        <f>VLOOKUP($A11,'Return Data'!$B$7:$R$2292,11,0)</f>
        <v>11.839</v>
      </c>
      <c r="G11" s="66">
        <f t="shared" si="1"/>
        <v>17</v>
      </c>
      <c r="H11" s="65">
        <f>VLOOKUP($A11,'Return Data'!$B$7:$R$2292,12,0)</f>
        <v>7.7374999999999998</v>
      </c>
      <c r="I11" s="66">
        <f t="shared" si="2"/>
        <v>18</v>
      </c>
      <c r="J11" s="65">
        <f>VLOOKUP($A11,'Return Data'!$B$7:$R$2292,13,0)</f>
        <v>10.7029</v>
      </c>
      <c r="K11" s="66">
        <f t="shared" si="3"/>
        <v>16</v>
      </c>
      <c r="L11" s="65">
        <f>VLOOKUP($A11,'Return Data'!$B$7:$R$2292,17,0)</f>
        <v>8.6649999999999991</v>
      </c>
      <c r="M11" s="66">
        <f t="shared" si="4"/>
        <v>17</v>
      </c>
      <c r="N11" s="65">
        <f>VLOOKUP($A11,'Return Data'!$B$7:$R$2292,14,0)</f>
        <v>8.9069000000000003</v>
      </c>
      <c r="O11" s="66">
        <f t="shared" si="5"/>
        <v>14</v>
      </c>
      <c r="P11" s="65">
        <f>VLOOKUP($A11,'Return Data'!$B$7:$R$2292,15,0)</f>
        <v>7.3663999999999996</v>
      </c>
      <c r="Q11" s="66">
        <f t="shared" si="6"/>
        <v>12</v>
      </c>
      <c r="R11" s="65">
        <f>VLOOKUP($A11,'Return Data'!$B$7:$R$2292,16,0)</f>
        <v>7.6029</v>
      </c>
      <c r="S11" s="67">
        <f t="shared" si="7"/>
        <v>16</v>
      </c>
    </row>
    <row r="12" spans="1:20" x14ac:dyDescent="0.3">
      <c r="A12" s="63" t="s">
        <v>1635</v>
      </c>
      <c r="B12" s="64">
        <f>VLOOKUP($A12,'Return Data'!$B$7:$R$2292,3,0)</f>
        <v>44512</v>
      </c>
      <c r="C12" s="65">
        <f>VLOOKUP($A12,'Return Data'!$B$7:$R$2292,4,0)</f>
        <v>23.167999999999999</v>
      </c>
      <c r="D12" s="65">
        <f>VLOOKUP($A12,'Return Data'!$B$7:$R$2292,10,0)</f>
        <v>10.5496</v>
      </c>
      <c r="E12" s="66">
        <f t="shared" si="0"/>
        <v>18</v>
      </c>
      <c r="F12" s="65">
        <f>VLOOKUP($A12,'Return Data'!$B$7:$R$2292,11,0)</f>
        <v>14.9186</v>
      </c>
      <c r="G12" s="66">
        <f t="shared" si="1"/>
        <v>11</v>
      </c>
      <c r="H12" s="65">
        <f>VLOOKUP($A12,'Return Data'!$B$7:$R$2292,12,0)</f>
        <v>11.4474</v>
      </c>
      <c r="I12" s="66">
        <f t="shared" si="2"/>
        <v>11</v>
      </c>
      <c r="J12" s="65">
        <f>VLOOKUP($A12,'Return Data'!$B$7:$R$2292,13,0)</f>
        <v>11.386799999999999</v>
      </c>
      <c r="K12" s="66">
        <f t="shared" si="3"/>
        <v>14</v>
      </c>
      <c r="L12" s="65">
        <f>VLOOKUP($A12,'Return Data'!$B$7:$R$2292,17,0)</f>
        <v>10.591200000000001</v>
      </c>
      <c r="M12" s="66">
        <f t="shared" si="4"/>
        <v>10</v>
      </c>
      <c r="N12" s="65">
        <f>VLOOKUP($A12,'Return Data'!$B$7:$R$2292,14,0)</f>
        <v>4.4417999999999997</v>
      </c>
      <c r="O12" s="66">
        <f t="shared" si="5"/>
        <v>19</v>
      </c>
      <c r="P12" s="65">
        <f>VLOOKUP($A12,'Return Data'!$B$7:$R$2292,15,0)</f>
        <v>4.6651999999999996</v>
      </c>
      <c r="Q12" s="66">
        <f t="shared" si="6"/>
        <v>19</v>
      </c>
      <c r="R12" s="65">
        <f>VLOOKUP($A12,'Return Data'!$B$7:$R$2292,16,0)</f>
        <v>6.86</v>
      </c>
      <c r="S12" s="67">
        <f t="shared" si="7"/>
        <v>18</v>
      </c>
    </row>
    <row r="13" spans="1:20" x14ac:dyDescent="0.3">
      <c r="A13" s="63" t="s">
        <v>1636</v>
      </c>
      <c r="B13" s="64">
        <f>VLOOKUP($A13,'Return Data'!$B$7:$R$2292,3,0)</f>
        <v>44512</v>
      </c>
      <c r="C13" s="65">
        <f>VLOOKUP($A13,'Return Data'!$B$7:$R$2292,4,0)</f>
        <v>87.278282666689407</v>
      </c>
      <c r="D13" s="65">
        <f>VLOOKUP($A13,'Return Data'!$B$7:$R$2292,10,0)</f>
        <v>11.8508</v>
      </c>
      <c r="E13" s="66">
        <f t="shared" si="0"/>
        <v>12</v>
      </c>
      <c r="F13" s="65">
        <f>VLOOKUP($A13,'Return Data'!$B$7:$R$2292,11,0)</f>
        <v>14.7554</v>
      </c>
      <c r="G13" s="66">
        <f t="shared" si="1"/>
        <v>13</v>
      </c>
      <c r="H13" s="65">
        <f>VLOOKUP($A13,'Return Data'!$B$7:$R$2292,12,0)</f>
        <v>11.495100000000001</v>
      </c>
      <c r="I13" s="66">
        <f t="shared" si="2"/>
        <v>9</v>
      </c>
      <c r="J13" s="65">
        <f>VLOOKUP($A13,'Return Data'!$B$7:$R$2292,13,0)</f>
        <v>13.6136</v>
      </c>
      <c r="K13" s="66">
        <f t="shared" si="3"/>
        <v>8</v>
      </c>
      <c r="L13" s="65">
        <f>VLOOKUP($A13,'Return Data'!$B$7:$R$2292,17,0)</f>
        <v>12.677099999999999</v>
      </c>
      <c r="M13" s="66">
        <f t="shared" si="4"/>
        <v>6</v>
      </c>
      <c r="N13" s="65">
        <f>VLOOKUP($A13,'Return Data'!$B$7:$R$2292,14,0)</f>
        <v>12.461399999999999</v>
      </c>
      <c r="O13" s="66">
        <f t="shared" si="5"/>
        <v>3</v>
      </c>
      <c r="P13" s="65">
        <f>VLOOKUP($A13,'Return Data'!$B$7:$R$2292,15,0)</f>
        <v>9.1715999999999998</v>
      </c>
      <c r="Q13" s="66">
        <f t="shared" si="6"/>
        <v>3</v>
      </c>
      <c r="R13" s="65">
        <f>VLOOKUP($A13,'Return Data'!$B$7:$R$2292,16,0)</f>
        <v>8.6324000000000005</v>
      </c>
      <c r="S13" s="67">
        <f t="shared" si="7"/>
        <v>9</v>
      </c>
    </row>
    <row r="14" spans="1:20" x14ac:dyDescent="0.3">
      <c r="A14" s="63" t="s">
        <v>1637</v>
      </c>
      <c r="B14" s="64">
        <f>VLOOKUP($A14,'Return Data'!$B$7:$R$2292,3,0)</f>
        <v>44512</v>
      </c>
      <c r="C14" s="65">
        <f>VLOOKUP($A14,'Return Data'!$B$7:$R$2292,4,0)</f>
        <v>43.786700000000003</v>
      </c>
      <c r="D14" s="65">
        <f>VLOOKUP($A14,'Return Data'!$B$7:$R$2292,10,0)</f>
        <v>3.9708000000000001</v>
      </c>
      <c r="E14" s="66">
        <f t="shared" si="0"/>
        <v>21</v>
      </c>
      <c r="F14" s="65">
        <f>VLOOKUP($A14,'Return Data'!$B$7:$R$2292,11,0)</f>
        <v>9.8961000000000006</v>
      </c>
      <c r="G14" s="66">
        <f t="shared" si="1"/>
        <v>21</v>
      </c>
      <c r="H14" s="65">
        <f>VLOOKUP($A14,'Return Data'!$B$7:$R$2292,12,0)</f>
        <v>9.4022000000000006</v>
      </c>
      <c r="I14" s="66">
        <f t="shared" si="2"/>
        <v>15</v>
      </c>
      <c r="J14" s="65">
        <f>VLOOKUP($A14,'Return Data'!$B$7:$R$2292,13,0)</f>
        <v>11.2982</v>
      </c>
      <c r="K14" s="66">
        <f t="shared" si="3"/>
        <v>15</v>
      </c>
      <c r="L14" s="65">
        <f>VLOOKUP($A14,'Return Data'!$B$7:$R$2292,17,0)</f>
        <v>9.0765999999999991</v>
      </c>
      <c r="M14" s="66">
        <f t="shared" si="4"/>
        <v>15</v>
      </c>
      <c r="N14" s="65">
        <f>VLOOKUP($A14,'Return Data'!$B$7:$R$2292,14,0)</f>
        <v>8.0905000000000005</v>
      </c>
      <c r="O14" s="66">
        <f t="shared" si="5"/>
        <v>17</v>
      </c>
      <c r="P14" s="65">
        <f>VLOOKUP($A14,'Return Data'!$B$7:$R$2292,15,0)</f>
        <v>5.6859999999999999</v>
      </c>
      <c r="Q14" s="66">
        <f t="shared" si="6"/>
        <v>18</v>
      </c>
      <c r="R14" s="65">
        <f>VLOOKUP($A14,'Return Data'!$B$7:$R$2292,16,0)</f>
        <v>8.8401999999999994</v>
      </c>
      <c r="S14" s="67">
        <f t="shared" si="7"/>
        <v>7</v>
      </c>
    </row>
    <row r="15" spans="1:20" x14ac:dyDescent="0.3">
      <c r="A15" s="63" t="s">
        <v>1638</v>
      </c>
      <c r="B15" s="64">
        <f>VLOOKUP($A15,'Return Data'!$B$7:$R$2292,3,0)</f>
        <v>44512</v>
      </c>
      <c r="C15" s="65">
        <f>VLOOKUP($A15,'Return Data'!$B$7:$R$2292,4,0)</f>
        <v>68.630600000000001</v>
      </c>
      <c r="D15" s="65">
        <f>VLOOKUP($A15,'Return Data'!$B$7:$R$2292,10,0)</f>
        <v>11.665900000000001</v>
      </c>
      <c r="E15" s="66">
        <f t="shared" si="0"/>
        <v>13</v>
      </c>
      <c r="F15" s="65">
        <f>VLOOKUP($A15,'Return Data'!$B$7:$R$2292,11,0)</f>
        <v>11.2858</v>
      </c>
      <c r="G15" s="66">
        <f t="shared" si="1"/>
        <v>19</v>
      </c>
      <c r="H15" s="65">
        <f>VLOOKUP($A15,'Return Data'!$B$7:$R$2292,12,0)</f>
        <v>9.3421000000000003</v>
      </c>
      <c r="I15" s="66">
        <f t="shared" si="2"/>
        <v>16</v>
      </c>
      <c r="J15" s="65">
        <f>VLOOKUP($A15,'Return Data'!$B$7:$R$2292,13,0)</f>
        <v>11.978999999999999</v>
      </c>
      <c r="K15" s="66">
        <f t="shared" si="3"/>
        <v>13</v>
      </c>
      <c r="L15" s="65">
        <f>VLOOKUP($A15,'Return Data'!$B$7:$R$2292,17,0)</f>
        <v>8.7925000000000004</v>
      </c>
      <c r="M15" s="66">
        <f t="shared" si="4"/>
        <v>16</v>
      </c>
      <c r="N15" s="65">
        <f>VLOOKUP($A15,'Return Data'!$B$7:$R$2292,14,0)</f>
        <v>9.0221999999999998</v>
      </c>
      <c r="O15" s="66">
        <f t="shared" si="5"/>
        <v>13</v>
      </c>
      <c r="P15" s="65">
        <f>VLOOKUP($A15,'Return Data'!$B$7:$R$2292,15,0)</f>
        <v>6.9227999999999996</v>
      </c>
      <c r="Q15" s="66">
        <f t="shared" si="6"/>
        <v>14</v>
      </c>
      <c r="R15" s="65">
        <f>VLOOKUP($A15,'Return Data'!$B$7:$R$2292,16,0)</f>
        <v>9.5408000000000008</v>
      </c>
      <c r="S15" s="67">
        <f t="shared" si="7"/>
        <v>5</v>
      </c>
    </row>
    <row r="16" spans="1:20" x14ac:dyDescent="0.3">
      <c r="A16" s="63" t="s">
        <v>1640</v>
      </c>
      <c r="B16" s="64">
        <f>VLOOKUP($A16,'Return Data'!$B$7:$R$2292,3,0)</f>
        <v>44512</v>
      </c>
      <c r="C16" s="65">
        <f>VLOOKUP($A16,'Return Data'!$B$7:$R$2292,4,0)</f>
        <v>59.864899999999999</v>
      </c>
      <c r="D16" s="65">
        <f>VLOOKUP($A16,'Return Data'!$B$7:$R$2292,10,0)</f>
        <v>15.694800000000001</v>
      </c>
      <c r="E16" s="66">
        <f t="shared" si="0"/>
        <v>7</v>
      </c>
      <c r="F16" s="65">
        <f>VLOOKUP($A16,'Return Data'!$B$7:$R$2292,11,0)</f>
        <v>17.374099999999999</v>
      </c>
      <c r="G16" s="66">
        <f t="shared" si="1"/>
        <v>5</v>
      </c>
      <c r="H16" s="65">
        <f>VLOOKUP($A16,'Return Data'!$B$7:$R$2292,12,0)</f>
        <v>15.472099999999999</v>
      </c>
      <c r="I16" s="66">
        <f t="shared" si="2"/>
        <v>4</v>
      </c>
      <c r="J16" s="65">
        <f>VLOOKUP($A16,'Return Data'!$B$7:$R$2292,13,0)</f>
        <v>19.4832</v>
      </c>
      <c r="K16" s="66">
        <f t="shared" si="3"/>
        <v>4</v>
      </c>
      <c r="L16" s="65">
        <f>VLOOKUP($A16,'Return Data'!$B$7:$R$2292,17,0)</f>
        <v>12.8302</v>
      </c>
      <c r="M16" s="66">
        <f t="shared" si="4"/>
        <v>4</v>
      </c>
      <c r="N16" s="65">
        <f>VLOOKUP($A16,'Return Data'!$B$7:$R$2292,14,0)</f>
        <v>11.2249</v>
      </c>
      <c r="O16" s="66">
        <f t="shared" si="5"/>
        <v>4</v>
      </c>
      <c r="P16" s="65">
        <f>VLOOKUP($A16,'Return Data'!$B$7:$R$2292,15,0)</f>
        <v>8.3122000000000007</v>
      </c>
      <c r="Q16" s="66">
        <f t="shared" si="6"/>
        <v>7</v>
      </c>
      <c r="R16" s="65">
        <f>VLOOKUP($A16,'Return Data'!$B$7:$R$2292,16,0)</f>
        <v>10.5183</v>
      </c>
      <c r="S16" s="67">
        <f t="shared" si="7"/>
        <v>1</v>
      </c>
    </row>
    <row r="17" spans="1:19" x14ac:dyDescent="0.3">
      <c r="A17" s="63" t="s">
        <v>1641</v>
      </c>
      <c r="B17" s="64">
        <f>VLOOKUP($A17,'Return Data'!$B$7:$R$2292,3,0)</f>
        <v>44512</v>
      </c>
      <c r="C17" s="65">
        <f>VLOOKUP($A17,'Return Data'!$B$7:$R$2292,4,0)</f>
        <v>46.4512</v>
      </c>
      <c r="D17" s="65">
        <f>VLOOKUP($A17,'Return Data'!$B$7:$R$2292,10,0)</f>
        <v>14.4694</v>
      </c>
      <c r="E17" s="66">
        <f t="shared" si="0"/>
        <v>10</v>
      </c>
      <c r="F17" s="65">
        <f>VLOOKUP($A17,'Return Data'!$B$7:$R$2292,11,0)</f>
        <v>15.063000000000001</v>
      </c>
      <c r="G17" s="66">
        <f t="shared" si="1"/>
        <v>9</v>
      </c>
      <c r="H17" s="65">
        <f>VLOOKUP($A17,'Return Data'!$B$7:$R$2292,12,0)</f>
        <v>9.9111999999999991</v>
      </c>
      <c r="I17" s="66">
        <f t="shared" si="2"/>
        <v>14</v>
      </c>
      <c r="J17" s="65">
        <f>VLOOKUP($A17,'Return Data'!$B$7:$R$2292,13,0)</f>
        <v>12.1046</v>
      </c>
      <c r="K17" s="66">
        <f t="shared" si="3"/>
        <v>12</v>
      </c>
      <c r="L17" s="65">
        <f>VLOOKUP($A17,'Return Data'!$B$7:$R$2292,17,0)</f>
        <v>10.332800000000001</v>
      </c>
      <c r="M17" s="66">
        <f t="shared" si="4"/>
        <v>11</v>
      </c>
      <c r="N17" s="65">
        <f>VLOOKUP($A17,'Return Data'!$B$7:$R$2292,14,0)</f>
        <v>10.1114</v>
      </c>
      <c r="O17" s="66">
        <f t="shared" si="5"/>
        <v>8</v>
      </c>
      <c r="P17" s="65">
        <f>VLOOKUP($A17,'Return Data'!$B$7:$R$2292,15,0)</f>
        <v>7.4486999999999997</v>
      </c>
      <c r="Q17" s="66">
        <f t="shared" si="6"/>
        <v>10</v>
      </c>
      <c r="R17" s="65">
        <f>VLOOKUP($A17,'Return Data'!$B$7:$R$2292,16,0)</f>
        <v>9.0492000000000008</v>
      </c>
      <c r="S17" s="67">
        <f t="shared" si="7"/>
        <v>6</v>
      </c>
    </row>
    <row r="18" spans="1:19" x14ac:dyDescent="0.3">
      <c r="A18" s="63" t="s">
        <v>1642</v>
      </c>
      <c r="B18" s="64">
        <f>VLOOKUP($A18,'Return Data'!$B$7:$R$2292,3,0)</f>
        <v>44512</v>
      </c>
      <c r="C18" s="65">
        <f>VLOOKUP($A18,'Return Data'!$B$7:$R$2292,4,0)</f>
        <v>55.586799999999997</v>
      </c>
      <c r="D18" s="65">
        <f>VLOOKUP($A18,'Return Data'!$B$7:$R$2292,10,0)</f>
        <v>17.354299999999999</v>
      </c>
      <c r="E18" s="66">
        <f t="shared" si="0"/>
        <v>5</v>
      </c>
      <c r="F18" s="65">
        <f>VLOOKUP($A18,'Return Data'!$B$7:$R$2292,11,0)</f>
        <v>15.5929</v>
      </c>
      <c r="G18" s="66">
        <f t="shared" si="1"/>
        <v>8</v>
      </c>
      <c r="H18" s="65">
        <f>VLOOKUP($A18,'Return Data'!$B$7:$R$2292,12,0)</f>
        <v>11.5847</v>
      </c>
      <c r="I18" s="66">
        <f t="shared" si="2"/>
        <v>8</v>
      </c>
      <c r="J18" s="65">
        <f>VLOOKUP($A18,'Return Data'!$B$7:$R$2292,13,0)</f>
        <v>13.34</v>
      </c>
      <c r="K18" s="66">
        <f t="shared" si="3"/>
        <v>9</v>
      </c>
      <c r="L18" s="65">
        <f>VLOOKUP($A18,'Return Data'!$B$7:$R$2292,17,0)</f>
        <v>11.326700000000001</v>
      </c>
      <c r="M18" s="66">
        <f t="shared" si="4"/>
        <v>9</v>
      </c>
      <c r="N18" s="65">
        <f>VLOOKUP($A18,'Return Data'!$B$7:$R$2292,14,0)</f>
        <v>11.206899999999999</v>
      </c>
      <c r="O18" s="66">
        <f t="shared" si="5"/>
        <v>5</v>
      </c>
      <c r="P18" s="65">
        <f>VLOOKUP($A18,'Return Data'!$B$7:$R$2292,15,0)</f>
        <v>9.8252000000000006</v>
      </c>
      <c r="Q18" s="66">
        <f t="shared" si="6"/>
        <v>1</v>
      </c>
      <c r="R18" s="65">
        <f>VLOOKUP($A18,'Return Data'!$B$7:$R$2292,16,0)</f>
        <v>10.2171</v>
      </c>
      <c r="S18" s="67">
        <f t="shared" si="7"/>
        <v>2</v>
      </c>
    </row>
    <row r="19" spans="1:19" x14ac:dyDescent="0.3">
      <c r="A19" s="63" t="s">
        <v>1643</v>
      </c>
      <c r="B19" s="64">
        <f>VLOOKUP($A19,'Return Data'!$B$7:$R$2292,3,0)</f>
        <v>44512</v>
      </c>
      <c r="C19" s="65">
        <f>VLOOKUP($A19,'Return Data'!$B$7:$R$2292,4,0)</f>
        <v>26.189</v>
      </c>
      <c r="D19" s="65">
        <f>VLOOKUP($A19,'Return Data'!$B$7:$R$2292,10,0)</f>
        <v>10.756500000000001</v>
      </c>
      <c r="E19" s="66">
        <f t="shared" si="0"/>
        <v>17</v>
      </c>
      <c r="F19" s="65">
        <f>VLOOKUP($A19,'Return Data'!$B$7:$R$2292,11,0)</f>
        <v>11.9533</v>
      </c>
      <c r="G19" s="66">
        <f t="shared" si="1"/>
        <v>16</v>
      </c>
      <c r="H19" s="65">
        <f>VLOOKUP($A19,'Return Data'!$B$7:$R$2292,12,0)</f>
        <v>7.3239000000000001</v>
      </c>
      <c r="I19" s="66">
        <f t="shared" si="2"/>
        <v>20</v>
      </c>
      <c r="J19" s="65">
        <f>VLOOKUP($A19,'Return Data'!$B$7:$R$2292,13,0)</f>
        <v>9.6319999999999997</v>
      </c>
      <c r="K19" s="66">
        <f t="shared" si="3"/>
        <v>18</v>
      </c>
      <c r="L19" s="65">
        <f>VLOOKUP($A19,'Return Data'!$B$7:$R$2292,17,0)</f>
        <v>7.8526999999999996</v>
      </c>
      <c r="M19" s="66">
        <f t="shared" si="4"/>
        <v>18</v>
      </c>
      <c r="N19" s="65">
        <f>VLOOKUP($A19,'Return Data'!$B$7:$R$2292,14,0)</f>
        <v>8.5379000000000005</v>
      </c>
      <c r="O19" s="66">
        <f t="shared" si="5"/>
        <v>15</v>
      </c>
      <c r="P19" s="65">
        <f>VLOOKUP($A19,'Return Data'!$B$7:$R$2292,15,0)</f>
        <v>6.9814999999999996</v>
      </c>
      <c r="Q19" s="66">
        <f t="shared" si="6"/>
        <v>13</v>
      </c>
      <c r="R19" s="65">
        <f>VLOOKUP($A19,'Return Data'!$B$7:$R$2292,16,0)</f>
        <v>8.5609999999999999</v>
      </c>
      <c r="S19" s="67">
        <f t="shared" si="7"/>
        <v>10</v>
      </c>
    </row>
    <row r="20" spans="1:19" x14ac:dyDescent="0.3">
      <c r="A20" s="63" t="s">
        <v>1645</v>
      </c>
      <c r="B20" s="64">
        <f>VLOOKUP($A20,'Return Data'!$B$7:$R$2292,3,0)</f>
        <v>44512</v>
      </c>
      <c r="C20" s="65">
        <f>VLOOKUP($A20,'Return Data'!$B$7:$R$2292,4,0)</f>
        <v>43.1753</v>
      </c>
      <c r="D20" s="65">
        <f>VLOOKUP($A20,'Return Data'!$B$7:$R$2292,10,0)</f>
        <v>21.116700000000002</v>
      </c>
      <c r="E20" s="66">
        <f t="shared" si="0"/>
        <v>4</v>
      </c>
      <c r="F20" s="65">
        <f>VLOOKUP($A20,'Return Data'!$B$7:$R$2292,11,0)</f>
        <v>19.354800000000001</v>
      </c>
      <c r="G20" s="66">
        <f t="shared" si="1"/>
        <v>4</v>
      </c>
      <c r="H20" s="65">
        <f>VLOOKUP($A20,'Return Data'!$B$7:$R$2292,12,0)</f>
        <v>15.3279</v>
      </c>
      <c r="I20" s="66">
        <f t="shared" si="2"/>
        <v>5</v>
      </c>
      <c r="J20" s="65">
        <f>VLOOKUP($A20,'Return Data'!$B$7:$R$2292,13,0)</f>
        <v>19.793600000000001</v>
      </c>
      <c r="K20" s="66">
        <f t="shared" si="3"/>
        <v>3</v>
      </c>
      <c r="L20" s="65">
        <f>VLOOKUP($A20,'Return Data'!$B$7:$R$2292,17,0)</f>
        <v>14.734</v>
      </c>
      <c r="M20" s="66">
        <f t="shared" si="4"/>
        <v>1</v>
      </c>
      <c r="N20" s="65">
        <f>VLOOKUP($A20,'Return Data'!$B$7:$R$2292,14,0)</f>
        <v>13.8927</v>
      </c>
      <c r="O20" s="66">
        <f t="shared" si="5"/>
        <v>1</v>
      </c>
      <c r="P20" s="65">
        <f>VLOOKUP($A20,'Return Data'!$B$7:$R$2292,15,0)</f>
        <v>9.7217000000000002</v>
      </c>
      <c r="Q20" s="66">
        <f t="shared" si="6"/>
        <v>2</v>
      </c>
      <c r="R20" s="65">
        <f>VLOOKUP($A20,'Return Data'!$B$7:$R$2292,16,0)</f>
        <v>8.4855</v>
      </c>
      <c r="S20" s="67">
        <f t="shared" si="7"/>
        <v>12</v>
      </c>
    </row>
    <row r="21" spans="1:19" x14ac:dyDescent="0.3">
      <c r="A21" s="63" t="s">
        <v>1646</v>
      </c>
      <c r="B21" s="64">
        <f>VLOOKUP($A21,'Return Data'!$B$7:$R$2292,3,0)</f>
        <v>44512</v>
      </c>
      <c r="C21" s="65">
        <f>VLOOKUP($A21,'Return Data'!$B$7:$R$2292,4,0)</f>
        <v>43.643700000000003</v>
      </c>
      <c r="D21" s="65">
        <f>VLOOKUP($A21,'Return Data'!$B$7:$R$2292,10,0)</f>
        <v>14.6363</v>
      </c>
      <c r="E21" s="66">
        <f t="shared" si="0"/>
        <v>9</v>
      </c>
      <c r="F21" s="65">
        <f>VLOOKUP($A21,'Return Data'!$B$7:$R$2292,11,0)</f>
        <v>14.7963</v>
      </c>
      <c r="G21" s="66">
        <f t="shared" si="1"/>
        <v>12</v>
      </c>
      <c r="H21" s="65">
        <f>VLOOKUP($A21,'Return Data'!$B$7:$R$2292,12,0)</f>
        <v>11.4612</v>
      </c>
      <c r="I21" s="66">
        <f t="shared" si="2"/>
        <v>10</v>
      </c>
      <c r="J21" s="65">
        <f>VLOOKUP($A21,'Return Data'!$B$7:$R$2292,13,0)</f>
        <v>12.5496</v>
      </c>
      <c r="K21" s="66">
        <f t="shared" si="3"/>
        <v>10</v>
      </c>
      <c r="L21" s="65">
        <f>VLOOKUP($A21,'Return Data'!$B$7:$R$2292,17,0)</f>
        <v>9.4097000000000008</v>
      </c>
      <c r="M21" s="66">
        <f t="shared" si="4"/>
        <v>13</v>
      </c>
      <c r="N21" s="65">
        <f>VLOOKUP($A21,'Return Data'!$B$7:$R$2292,14,0)</f>
        <v>9.6051000000000002</v>
      </c>
      <c r="O21" s="66">
        <f t="shared" si="5"/>
        <v>11</v>
      </c>
      <c r="P21" s="65">
        <f>VLOOKUP($A21,'Return Data'!$B$7:$R$2292,15,0)</f>
        <v>7.4393000000000002</v>
      </c>
      <c r="Q21" s="66">
        <f t="shared" si="6"/>
        <v>11</v>
      </c>
      <c r="R21" s="65">
        <f>VLOOKUP($A21,'Return Data'!$B$7:$R$2292,16,0)</f>
        <v>6.1592000000000002</v>
      </c>
      <c r="S21" s="67">
        <f t="shared" si="7"/>
        <v>20</v>
      </c>
    </row>
    <row r="22" spans="1:19" x14ac:dyDescent="0.3">
      <c r="A22" s="63" t="s">
        <v>1647</v>
      </c>
      <c r="B22" s="64">
        <f>VLOOKUP($A22,'Return Data'!$B$7:$R$2292,3,0)</f>
        <v>44512</v>
      </c>
      <c r="C22" s="65">
        <f>VLOOKUP($A22,'Return Data'!$B$7:$R$2292,4,0)</f>
        <v>68.036600000000007</v>
      </c>
      <c r="D22" s="65">
        <f>VLOOKUP($A22,'Return Data'!$B$7:$R$2292,10,0)</f>
        <v>11.5601</v>
      </c>
      <c r="E22" s="66">
        <f t="shared" si="0"/>
        <v>15</v>
      </c>
      <c r="F22" s="65">
        <f>VLOOKUP($A22,'Return Data'!$B$7:$R$2292,11,0)</f>
        <v>14.967599999999999</v>
      </c>
      <c r="G22" s="66">
        <f t="shared" si="1"/>
        <v>10</v>
      </c>
      <c r="H22" s="65">
        <f>VLOOKUP($A22,'Return Data'!$B$7:$R$2292,12,0)</f>
        <v>9.3167000000000009</v>
      </c>
      <c r="I22" s="66">
        <f t="shared" si="2"/>
        <v>17</v>
      </c>
      <c r="J22" s="65">
        <f>VLOOKUP($A22,'Return Data'!$B$7:$R$2292,13,0)</f>
        <v>10.5352</v>
      </c>
      <c r="K22" s="66">
        <f t="shared" si="3"/>
        <v>17</v>
      </c>
      <c r="L22" s="65">
        <f>VLOOKUP($A22,'Return Data'!$B$7:$R$2292,17,0)</f>
        <v>9.2796000000000003</v>
      </c>
      <c r="M22" s="66">
        <f t="shared" si="4"/>
        <v>14</v>
      </c>
      <c r="N22" s="65">
        <f>VLOOKUP($A22,'Return Data'!$B$7:$R$2292,14,0)</f>
        <v>9.3119999999999994</v>
      </c>
      <c r="O22" s="66">
        <f t="shared" si="5"/>
        <v>12</v>
      </c>
      <c r="P22" s="65">
        <f>VLOOKUP($A22,'Return Data'!$B$7:$R$2292,15,0)</f>
        <v>6.8834</v>
      </c>
      <c r="Q22" s="66">
        <f t="shared" si="6"/>
        <v>15</v>
      </c>
      <c r="R22" s="65">
        <f>VLOOKUP($A22,'Return Data'!$B$7:$R$2292,16,0)</f>
        <v>8.4518000000000004</v>
      </c>
      <c r="S22" s="67">
        <f t="shared" si="7"/>
        <v>13</v>
      </c>
    </row>
    <row r="23" spans="1:19" x14ac:dyDescent="0.3">
      <c r="A23" s="63" t="s">
        <v>2008</v>
      </c>
      <c r="B23" s="64">
        <f>VLOOKUP($A23,'Return Data'!$B$7:$R$2292,3,0)</f>
        <v>44512</v>
      </c>
      <c r="C23" s="65">
        <f>VLOOKUP($A23,'Return Data'!$B$7:$R$2292,4,0)</f>
        <v>22.2987</v>
      </c>
      <c r="D23" s="65">
        <f>VLOOKUP($A23,'Return Data'!$B$7:$R$2292,10,0)</f>
        <v>9.8331</v>
      </c>
      <c r="E23" s="66">
        <f t="shared" si="0"/>
        <v>20</v>
      </c>
      <c r="F23" s="65">
        <f>VLOOKUP($A23,'Return Data'!$B$7:$R$2292,11,0)</f>
        <v>11.6058</v>
      </c>
      <c r="G23" s="66">
        <f t="shared" si="1"/>
        <v>18</v>
      </c>
      <c r="H23" s="65">
        <f>VLOOKUP($A23,'Return Data'!$B$7:$R$2292,12,0)</f>
        <v>5.6916000000000002</v>
      </c>
      <c r="I23" s="66">
        <f t="shared" si="2"/>
        <v>21</v>
      </c>
      <c r="J23" s="65">
        <f>VLOOKUP($A23,'Return Data'!$B$7:$R$2292,13,0)</f>
        <v>8.8809000000000005</v>
      </c>
      <c r="K23" s="66">
        <f t="shared" si="3"/>
        <v>20</v>
      </c>
      <c r="L23" s="65">
        <f>VLOOKUP($A23,'Return Data'!$B$7:$R$2292,17,0)</f>
        <v>6.3720999999999997</v>
      </c>
      <c r="M23" s="66">
        <f t="shared" si="4"/>
        <v>19</v>
      </c>
      <c r="N23" s="65">
        <f>VLOOKUP($A23,'Return Data'!$B$7:$R$2292,14,0)</f>
        <v>6.8376000000000001</v>
      </c>
      <c r="O23" s="66">
        <f t="shared" si="5"/>
        <v>18</v>
      </c>
      <c r="P23" s="65">
        <f>VLOOKUP($A23,'Return Data'!$B$7:$R$2292,15,0)</f>
        <v>5.9690000000000003</v>
      </c>
      <c r="Q23" s="66">
        <f t="shared" si="6"/>
        <v>17</v>
      </c>
      <c r="R23" s="65">
        <f>VLOOKUP($A23,'Return Data'!$B$7:$R$2292,16,0)</f>
        <v>7.3556999999999997</v>
      </c>
      <c r="S23" s="67">
        <f t="shared" si="7"/>
        <v>17</v>
      </c>
    </row>
    <row r="24" spans="1:19" x14ac:dyDescent="0.3">
      <c r="A24" s="63" t="s">
        <v>1648</v>
      </c>
      <c r="B24" s="64">
        <f>VLOOKUP($A24,'Return Data'!$B$7:$R$2292,3,0)</f>
        <v>44512</v>
      </c>
      <c r="C24" s="65">
        <f>VLOOKUP($A24,'Return Data'!$B$7:$R$2292,4,0)</f>
        <v>44.006700000000002</v>
      </c>
      <c r="D24" s="65">
        <f>VLOOKUP($A24,'Return Data'!$B$7:$R$2292,10,0)</f>
        <v>12.7346</v>
      </c>
      <c r="E24" s="66">
        <f t="shared" si="0"/>
        <v>11</v>
      </c>
      <c r="F24" s="65">
        <f>VLOOKUP($A24,'Return Data'!$B$7:$R$2292,11,0)</f>
        <v>12.5161</v>
      </c>
      <c r="G24" s="66">
        <f t="shared" si="1"/>
        <v>14</v>
      </c>
      <c r="H24" s="65">
        <f>VLOOKUP($A24,'Return Data'!$B$7:$R$2292,12,0)</f>
        <v>11.307499999999999</v>
      </c>
      <c r="I24" s="66">
        <f t="shared" si="2"/>
        <v>13</v>
      </c>
      <c r="J24" s="65">
        <f>VLOOKUP($A24,'Return Data'!$B$7:$R$2292,13,0)</f>
        <v>12.2903</v>
      </c>
      <c r="K24" s="66">
        <f t="shared" si="3"/>
        <v>11</v>
      </c>
      <c r="L24" s="65">
        <f>VLOOKUP($A24,'Return Data'!$B$7:$R$2292,17,0)</f>
        <v>0.3891</v>
      </c>
      <c r="M24" s="66">
        <f t="shared" si="4"/>
        <v>20</v>
      </c>
      <c r="N24" s="65">
        <f>VLOOKUP($A24,'Return Data'!$B$7:$R$2292,14,0)</f>
        <v>1.6760999999999999</v>
      </c>
      <c r="O24" s="66">
        <f t="shared" si="5"/>
        <v>20</v>
      </c>
      <c r="P24" s="65">
        <f>VLOOKUP($A24,'Return Data'!$B$7:$R$2292,15,0)</f>
        <v>3.2652000000000001</v>
      </c>
      <c r="Q24" s="66">
        <f t="shared" si="6"/>
        <v>20</v>
      </c>
      <c r="R24" s="65">
        <f>VLOOKUP($A24,'Return Data'!$B$7:$R$2292,16,0)</f>
        <v>8.6571999999999996</v>
      </c>
      <c r="S24" s="67">
        <f t="shared" si="7"/>
        <v>8</v>
      </c>
    </row>
    <row r="25" spans="1:19" x14ac:dyDescent="0.3">
      <c r="A25" s="63" t="s">
        <v>1650</v>
      </c>
      <c r="B25" s="64">
        <f>VLOOKUP($A25,'Return Data'!$B$7:$R$2292,3,0)</f>
        <v>44512</v>
      </c>
      <c r="C25" s="65">
        <f>VLOOKUP($A25,'Return Data'!$B$7:$R$2292,4,0)</f>
        <v>53.808799999999998</v>
      </c>
      <c r="D25" s="65">
        <f>VLOOKUP($A25,'Return Data'!$B$7:$R$2292,10,0)</f>
        <v>24.347799999999999</v>
      </c>
      <c r="E25" s="66">
        <f t="shared" si="0"/>
        <v>3</v>
      </c>
      <c r="F25" s="65">
        <f>VLOOKUP($A25,'Return Data'!$B$7:$R$2292,11,0)</f>
        <v>21.215</v>
      </c>
      <c r="G25" s="66">
        <f t="shared" si="1"/>
        <v>3</v>
      </c>
      <c r="H25" s="65">
        <f>VLOOKUP($A25,'Return Data'!$B$7:$R$2292,12,0)</f>
        <v>16.1371</v>
      </c>
      <c r="I25" s="66">
        <f t="shared" si="2"/>
        <v>3</v>
      </c>
      <c r="J25" s="65">
        <f>VLOOKUP($A25,'Return Data'!$B$7:$R$2292,13,0)</f>
        <v>19.863299999999999</v>
      </c>
      <c r="K25" s="66">
        <f t="shared" si="3"/>
        <v>2</v>
      </c>
      <c r="L25" s="65">
        <f>VLOOKUP($A25,'Return Data'!$B$7:$R$2292,17,0)</f>
        <v>14.649100000000001</v>
      </c>
      <c r="M25" s="66">
        <f t="shared" si="4"/>
        <v>2</v>
      </c>
      <c r="N25" s="65">
        <f>VLOOKUP($A25,'Return Data'!$B$7:$R$2292,14,0)</f>
        <v>12.989599999999999</v>
      </c>
      <c r="O25" s="66">
        <f t="shared" si="5"/>
        <v>2</v>
      </c>
      <c r="P25" s="65">
        <f>VLOOKUP($A25,'Return Data'!$B$7:$R$2292,15,0)</f>
        <v>8.9694000000000003</v>
      </c>
      <c r="Q25" s="66">
        <f t="shared" si="6"/>
        <v>4</v>
      </c>
      <c r="R25" s="65">
        <f>VLOOKUP($A25,'Return Data'!$B$7:$R$2292,16,0)</f>
        <v>8.4885999999999999</v>
      </c>
      <c r="S25" s="67">
        <f t="shared" si="7"/>
        <v>11</v>
      </c>
    </row>
    <row r="26" spans="1:19" x14ac:dyDescent="0.3">
      <c r="A26" s="63" t="s">
        <v>1651</v>
      </c>
      <c r="B26" s="64">
        <f>VLOOKUP($A26,'Return Data'!$B$7:$R$2292,3,0)</f>
        <v>44512</v>
      </c>
      <c r="C26" s="65">
        <f>VLOOKUP($A26,'Return Data'!$B$7:$R$2292,4,0)</f>
        <v>23.8385</v>
      </c>
      <c r="D26" s="65">
        <f>VLOOKUP($A26,'Return Data'!$B$7:$R$2292,10,0)</f>
        <v>35.289400000000001</v>
      </c>
      <c r="E26" s="66">
        <f t="shared" si="0"/>
        <v>1</v>
      </c>
      <c r="F26" s="65">
        <f>VLOOKUP($A26,'Return Data'!$B$7:$R$2292,11,0)</f>
        <v>24.550799999999999</v>
      </c>
      <c r="G26" s="66">
        <f t="shared" si="1"/>
        <v>1</v>
      </c>
      <c r="H26" s="65">
        <f>VLOOKUP($A26,'Return Data'!$B$7:$R$2292,12,0)</f>
        <v>17.057400000000001</v>
      </c>
      <c r="I26" s="66">
        <f t="shared" si="2"/>
        <v>2</v>
      </c>
      <c r="J26" s="65">
        <f>VLOOKUP($A26,'Return Data'!$B$7:$R$2292,13,0)</f>
        <v>17.337399999999999</v>
      </c>
      <c r="K26" s="66">
        <f t="shared" si="3"/>
        <v>6</v>
      </c>
      <c r="L26" s="65">
        <f>VLOOKUP($A26,'Return Data'!$B$7:$R$2292,17,0)</f>
        <v>11.731400000000001</v>
      </c>
      <c r="M26" s="66">
        <f t="shared" si="4"/>
        <v>8</v>
      </c>
      <c r="N26" s="65">
        <f>VLOOKUP($A26,'Return Data'!$B$7:$R$2292,14,0)</f>
        <v>8.1879000000000008</v>
      </c>
      <c r="O26" s="66">
        <f t="shared" si="5"/>
        <v>16</v>
      </c>
      <c r="P26" s="65">
        <f>VLOOKUP($A26,'Return Data'!$B$7:$R$2292,15,0)</f>
        <v>6.5636999999999999</v>
      </c>
      <c r="Q26" s="66">
        <f t="shared" si="6"/>
        <v>16</v>
      </c>
      <c r="R26" s="65">
        <f>VLOOKUP($A26,'Return Data'!$B$7:$R$2292,16,0)</f>
        <v>7.7141000000000002</v>
      </c>
      <c r="S26" s="67">
        <f t="shared" si="7"/>
        <v>15</v>
      </c>
    </row>
    <row r="27" spans="1:19" x14ac:dyDescent="0.3">
      <c r="A27" s="63" t="s">
        <v>1652</v>
      </c>
      <c r="B27" s="64">
        <f>VLOOKUP($A27,'Return Data'!$B$7:$R$2292,3,0)</f>
        <v>44512</v>
      </c>
      <c r="C27" s="65">
        <f>VLOOKUP($A27,'Return Data'!$B$7:$R$2292,4,0)</f>
        <v>0.96579999999999999</v>
      </c>
      <c r="D27" s="65">
        <f>VLOOKUP($A27,'Return Data'!$B$7:$R$2292,10,0)</f>
        <v>10.8025</v>
      </c>
      <c r="E27" s="66">
        <f t="shared" si="0"/>
        <v>16</v>
      </c>
      <c r="F27" s="65">
        <f>VLOOKUP($A27,'Return Data'!$B$7:$R$2292,11,0)</f>
        <v>11.104900000000001</v>
      </c>
      <c r="G27" s="66">
        <f t="shared" si="1"/>
        <v>20</v>
      </c>
      <c r="H27" s="65">
        <f>VLOOKUP($A27,'Return Data'!$B$7:$R$2292,12,0)</f>
        <v>11.419600000000001</v>
      </c>
      <c r="I27" s="66">
        <f t="shared" si="2"/>
        <v>12</v>
      </c>
      <c r="J27" s="65">
        <f>VLOOKUP($A27,'Return Data'!$B$7:$R$2292,13,0)</f>
        <v>-16.017399999999999</v>
      </c>
      <c r="K27" s="66">
        <f t="shared" si="3"/>
        <v>21</v>
      </c>
      <c r="L27" s="65"/>
      <c r="M27" s="66"/>
      <c r="N27" s="65"/>
      <c r="O27" s="66"/>
      <c r="P27" s="65"/>
      <c r="Q27" s="66"/>
      <c r="R27" s="65">
        <f>VLOOKUP($A27,'Return Data'!$B$7:$R$2292,16,0)</f>
        <v>-6.2015000000000002</v>
      </c>
      <c r="S27" s="67">
        <f t="shared" si="7"/>
        <v>21</v>
      </c>
    </row>
    <row r="28" spans="1:19" x14ac:dyDescent="0.3">
      <c r="A28" s="63" t="s">
        <v>1653</v>
      </c>
      <c r="B28" s="64">
        <f>VLOOKUP($A28,'Return Data'!$B$7:$R$2292,3,0)</f>
        <v>44512</v>
      </c>
      <c r="C28" s="65">
        <f>VLOOKUP($A28,'Return Data'!$B$7:$R$2292,4,0)</f>
        <v>52.348599999999998</v>
      </c>
      <c r="D28" s="65">
        <f>VLOOKUP($A28,'Return Data'!$B$7:$R$2292,10,0)</f>
        <v>29.031199999999998</v>
      </c>
      <c r="E28" s="66">
        <f t="shared" si="0"/>
        <v>2</v>
      </c>
      <c r="F28" s="65">
        <f>VLOOKUP($A28,'Return Data'!$B$7:$R$2292,11,0)</f>
        <v>24.520199999999999</v>
      </c>
      <c r="G28" s="66">
        <f t="shared" si="1"/>
        <v>2</v>
      </c>
      <c r="H28" s="65">
        <f>VLOOKUP($A28,'Return Data'!$B$7:$R$2292,12,0)</f>
        <v>17.1328</v>
      </c>
      <c r="I28" s="66">
        <f t="shared" si="2"/>
        <v>1</v>
      </c>
      <c r="J28" s="65">
        <f>VLOOKUP($A28,'Return Data'!$B$7:$R$2292,13,0)</f>
        <v>19.175599999999999</v>
      </c>
      <c r="K28" s="66">
        <f t="shared" si="3"/>
        <v>5</v>
      </c>
      <c r="L28" s="65">
        <f>VLOOKUP($A28,'Return Data'!$B$7:$R$2292,17,0)</f>
        <v>12.906599999999999</v>
      </c>
      <c r="M28" s="66">
        <f>RANK(L28,L$8:L$28,0)</f>
        <v>3</v>
      </c>
      <c r="N28" s="65">
        <f>VLOOKUP($A28,'Return Data'!$B$7:$R$2292,14,0)</f>
        <v>9.7590000000000003</v>
      </c>
      <c r="O28" s="66">
        <f>RANK(N28,N$8:N$28,0)</f>
        <v>9</v>
      </c>
      <c r="P28" s="65">
        <f>VLOOKUP($A28,'Return Data'!$B$7:$R$2292,15,0)</f>
        <v>8.5135000000000005</v>
      </c>
      <c r="Q28" s="66">
        <f>RANK(P28,P$8:P$28,0)</f>
        <v>5</v>
      </c>
      <c r="R28" s="65">
        <f>VLOOKUP($A28,'Return Data'!$B$7:$R$2292,16,0)</f>
        <v>9.6771999999999991</v>
      </c>
      <c r="S28" s="67">
        <f t="shared" si="7"/>
        <v>4</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15.163342857142858</v>
      </c>
      <c r="E30" s="74"/>
      <c r="F30" s="75">
        <f>AVERAGE(F8:F28)</f>
        <v>15.420985714285713</v>
      </c>
      <c r="G30" s="74"/>
      <c r="H30" s="75">
        <f>AVERAGE(H8:H28)</f>
        <v>11.528952380952379</v>
      </c>
      <c r="I30" s="74"/>
      <c r="J30" s="75">
        <f>AVERAGE(J8:J28)</f>
        <v>12.516604761904759</v>
      </c>
      <c r="K30" s="74"/>
      <c r="L30" s="75">
        <f>AVERAGE(L8:L28)</f>
        <v>10.328419999999999</v>
      </c>
      <c r="M30" s="74"/>
      <c r="N30" s="75">
        <f>AVERAGE(N8:N28)</f>
        <v>9.3773950000000017</v>
      </c>
      <c r="O30" s="74"/>
      <c r="P30" s="75">
        <f>AVERAGE(P8:P28)</f>
        <v>7.4102999999999994</v>
      </c>
      <c r="Q30" s="74"/>
      <c r="R30" s="75">
        <f>AVERAGE(R8:R28)</f>
        <v>7.7780714285714279</v>
      </c>
      <c r="S30" s="76"/>
    </row>
    <row r="31" spans="1:19" x14ac:dyDescent="0.3">
      <c r="A31" s="73" t="s">
        <v>28</v>
      </c>
      <c r="B31" s="74"/>
      <c r="C31" s="74"/>
      <c r="D31" s="75">
        <f>MIN(D8:D28)</f>
        <v>3.9708000000000001</v>
      </c>
      <c r="E31" s="74"/>
      <c r="F31" s="75">
        <f>MIN(F8:F28)</f>
        <v>9.8961000000000006</v>
      </c>
      <c r="G31" s="74"/>
      <c r="H31" s="75">
        <f>MIN(H8:H28)</f>
        <v>5.6916000000000002</v>
      </c>
      <c r="I31" s="74"/>
      <c r="J31" s="75">
        <f>MIN(J8:J28)</f>
        <v>-16.017399999999999</v>
      </c>
      <c r="K31" s="74"/>
      <c r="L31" s="75">
        <f>MIN(L8:L28)</f>
        <v>0.3891</v>
      </c>
      <c r="M31" s="74"/>
      <c r="N31" s="75">
        <f>MIN(N8:N28)</f>
        <v>1.6760999999999999</v>
      </c>
      <c r="O31" s="74"/>
      <c r="P31" s="75">
        <f>MIN(P8:P28)</f>
        <v>3.2652000000000001</v>
      </c>
      <c r="Q31" s="74"/>
      <c r="R31" s="75">
        <f>MIN(R8:R28)</f>
        <v>-6.2015000000000002</v>
      </c>
      <c r="S31" s="76"/>
    </row>
    <row r="32" spans="1:19" ht="15" thickBot="1" x14ac:dyDescent="0.35">
      <c r="A32" s="77" t="s">
        <v>29</v>
      </c>
      <c r="B32" s="78"/>
      <c r="C32" s="78"/>
      <c r="D32" s="79">
        <f>MAX(D8:D28)</f>
        <v>35.289400000000001</v>
      </c>
      <c r="E32" s="78"/>
      <c r="F32" s="79">
        <f>MAX(F8:F28)</f>
        <v>24.550799999999999</v>
      </c>
      <c r="G32" s="78"/>
      <c r="H32" s="79">
        <f>MAX(H8:H28)</f>
        <v>17.1328</v>
      </c>
      <c r="I32" s="78"/>
      <c r="J32" s="79">
        <f>MAX(J8:J28)</f>
        <v>20.6205</v>
      </c>
      <c r="K32" s="78"/>
      <c r="L32" s="79">
        <f>MAX(L8:L28)</f>
        <v>14.734</v>
      </c>
      <c r="M32" s="78"/>
      <c r="N32" s="79">
        <f>MAX(N8:N28)</f>
        <v>13.8927</v>
      </c>
      <c r="O32" s="78"/>
      <c r="P32" s="79">
        <f>MAX(P8:P28)</f>
        <v>9.8252000000000006</v>
      </c>
      <c r="Q32" s="78"/>
      <c r="R32" s="79">
        <f>MAX(R8:R28)</f>
        <v>10.5183</v>
      </c>
      <c r="S32" s="80"/>
    </row>
    <row r="33" spans="1:1" x14ac:dyDescent="0.3">
      <c r="A33" s="112" t="s">
        <v>433</v>
      </c>
    </row>
    <row r="34" spans="1:1" x14ac:dyDescent="0.3">
      <c r="A34" s="14" t="s">
        <v>340</v>
      </c>
    </row>
  </sheetData>
  <sheetProtection algorithmName="SHA-512" hashValue="OhsWjPCwraBn2EQivu6OHKwJqXKRQ2brNJ22chyFU6hXKrRgp5JkyLG8FVSBtT1WfauKoHM3QmgkVJB+V8O4Og==" saltValue="/so+YTHI/rH3JOH8FOXFBA==" spinCount="100000" sheet="1" objects="1" scenarios="1"/>
  <sortState xmlns:xlrd2="http://schemas.microsoft.com/office/spreadsheetml/2017/richdata2" ref="A8:S28">
    <sortCondition ref="A8:A2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1658</v>
      </c>
      <c r="B8" s="64">
        <f>VLOOKUP($A8,'Return Data'!$B$7:$R$2292,3,0)</f>
        <v>44512</v>
      </c>
      <c r="C8" s="65">
        <f>VLOOKUP($A8,'Return Data'!$B$7:$R$2292,4,0)</f>
        <v>19.22</v>
      </c>
      <c r="D8" s="65">
        <f>VLOOKUP($A8,'Return Data'!$B$7:$R$2292,10,0)</f>
        <v>5.2573999999999996</v>
      </c>
      <c r="E8" s="66">
        <f t="shared" ref="E8:E23" si="0">RANK(D8,D$8:D$31,0)</f>
        <v>5</v>
      </c>
      <c r="F8" s="65">
        <f>VLOOKUP($A8,'Return Data'!$B$7:$R$2292,11,0)</f>
        <v>11.809200000000001</v>
      </c>
      <c r="G8" s="66">
        <f t="shared" ref="G8:G23" si="1">RANK(F8,F$8:F$31,0)</f>
        <v>7</v>
      </c>
      <c r="H8" s="65">
        <f>VLOOKUP($A8,'Return Data'!$B$7:$R$2292,12,0)</f>
        <v>11.0341</v>
      </c>
      <c r="I8" s="66">
        <f t="shared" ref="I8:I23" si="2">RANK(H8,H$8:H$31,0)</f>
        <v>8</v>
      </c>
      <c r="J8" s="65">
        <f>VLOOKUP($A8,'Return Data'!$B$7:$R$2292,13,0)</f>
        <v>22.89</v>
      </c>
      <c r="K8" s="66">
        <f t="shared" ref="K8:K23" si="3">RANK(J8,J$8:J$31,0)</f>
        <v>6</v>
      </c>
      <c r="L8" s="65">
        <f>VLOOKUP($A8,'Return Data'!$B$7:$R$2292,17,0)</f>
        <v>14.381</v>
      </c>
      <c r="M8" s="66">
        <f t="shared" ref="M8:M28" si="4">RANK(L8,L$8:L$31,0)</f>
        <v>9</v>
      </c>
      <c r="N8" s="65">
        <f>VLOOKUP($A8,'Return Data'!$B$7:$R$2292,14,0)</f>
        <v>12.819599999999999</v>
      </c>
      <c r="O8" s="66">
        <f t="shared" ref="O8:O27" si="5">RANK(N8,N$8:N$31,0)</f>
        <v>6</v>
      </c>
      <c r="P8" s="65">
        <f>VLOOKUP($A8,'Return Data'!$B$7:$R$2292,15,0)</f>
        <v>10.3682</v>
      </c>
      <c r="Q8" s="66">
        <f t="shared" ref="Q8:Q27" si="6">RANK(P8,P$8:P$31,0)</f>
        <v>7</v>
      </c>
      <c r="R8" s="65">
        <f>VLOOKUP($A8,'Return Data'!$B$7:$R$2292,16,0)</f>
        <v>9.8398000000000003</v>
      </c>
      <c r="S8" s="67">
        <f t="shared" ref="S8:S23" si="7">RANK(R8,R$8:R$31,0)</f>
        <v>17</v>
      </c>
    </row>
    <row r="9" spans="1:20" x14ac:dyDescent="0.3">
      <c r="A9" s="63" t="s">
        <v>1659</v>
      </c>
      <c r="B9" s="64">
        <f>VLOOKUP($A9,'Return Data'!$B$7:$R$2292,3,0)</f>
        <v>44512</v>
      </c>
      <c r="C9" s="65">
        <f>VLOOKUP($A9,'Return Data'!$B$7:$R$2292,4,0)</f>
        <v>18.559999999999999</v>
      </c>
      <c r="D9" s="65">
        <f>VLOOKUP($A9,'Return Data'!$B$7:$R$2292,10,0)</f>
        <v>5.2751000000000001</v>
      </c>
      <c r="E9" s="66">
        <f t="shared" si="0"/>
        <v>4</v>
      </c>
      <c r="F9" s="65">
        <f>VLOOKUP($A9,'Return Data'!$B$7:$R$2292,11,0)</f>
        <v>13.934900000000001</v>
      </c>
      <c r="G9" s="66">
        <f t="shared" si="1"/>
        <v>3</v>
      </c>
      <c r="H9" s="65">
        <f>VLOOKUP($A9,'Return Data'!$B$7:$R$2292,12,0)</f>
        <v>12.826700000000001</v>
      </c>
      <c r="I9" s="66">
        <f t="shared" si="2"/>
        <v>5</v>
      </c>
      <c r="J9" s="65">
        <f>VLOOKUP($A9,'Return Data'!$B$7:$R$2292,13,0)</f>
        <v>22.508299999999998</v>
      </c>
      <c r="K9" s="66">
        <f t="shared" si="3"/>
        <v>8</v>
      </c>
      <c r="L9" s="65">
        <f>VLOOKUP($A9,'Return Data'!$B$7:$R$2292,17,0)</f>
        <v>14.8909</v>
      </c>
      <c r="M9" s="66">
        <f t="shared" si="4"/>
        <v>5</v>
      </c>
      <c r="N9" s="65">
        <f>VLOOKUP($A9,'Return Data'!$B$7:$R$2292,14,0)</f>
        <v>13.888</v>
      </c>
      <c r="O9" s="66">
        <f t="shared" si="5"/>
        <v>3</v>
      </c>
      <c r="P9" s="65">
        <f>VLOOKUP($A9,'Return Data'!$B$7:$R$2292,15,0)</f>
        <v>11.8832</v>
      </c>
      <c r="Q9" s="66">
        <f t="shared" si="6"/>
        <v>2</v>
      </c>
      <c r="R9" s="65">
        <f>VLOOKUP($A9,'Return Data'!$B$7:$R$2292,16,0)</f>
        <v>10.3973</v>
      </c>
      <c r="S9" s="67">
        <f t="shared" si="7"/>
        <v>8</v>
      </c>
    </row>
    <row r="10" spans="1:20" x14ac:dyDescent="0.3">
      <c r="A10" s="63" t="s">
        <v>1660</v>
      </c>
      <c r="B10" s="64">
        <f>VLOOKUP($A10,'Return Data'!$B$7:$R$2292,3,0)</f>
        <v>44512</v>
      </c>
      <c r="C10" s="65">
        <f>VLOOKUP($A10,'Return Data'!$B$7:$R$2292,4,0)</f>
        <v>12.73</v>
      </c>
      <c r="D10" s="65">
        <f>VLOOKUP($A10,'Return Data'!$B$7:$R$2292,10,0)</f>
        <v>3.6644999999999999</v>
      </c>
      <c r="E10" s="66">
        <f t="shared" si="0"/>
        <v>18</v>
      </c>
      <c r="F10" s="65">
        <f>VLOOKUP($A10,'Return Data'!$B$7:$R$2292,11,0)</f>
        <v>6.5271999999999997</v>
      </c>
      <c r="G10" s="66">
        <f t="shared" si="1"/>
        <v>22</v>
      </c>
      <c r="H10" s="65">
        <f>VLOOKUP($A10,'Return Data'!$B$7:$R$2292,12,0)</f>
        <v>7.2451999999999996</v>
      </c>
      <c r="I10" s="66">
        <f t="shared" si="2"/>
        <v>22</v>
      </c>
      <c r="J10" s="65">
        <f>VLOOKUP($A10,'Return Data'!$B$7:$R$2292,13,0)</f>
        <v>10.311999999999999</v>
      </c>
      <c r="K10" s="66">
        <f t="shared" si="3"/>
        <v>23</v>
      </c>
      <c r="L10" s="65">
        <f>VLOOKUP($A10,'Return Data'!$B$7:$R$2292,17,0)</f>
        <v>10.8718</v>
      </c>
      <c r="M10" s="66">
        <f t="shared" si="4"/>
        <v>20</v>
      </c>
      <c r="N10" s="65"/>
      <c r="O10" s="66"/>
      <c r="P10" s="65"/>
      <c r="Q10" s="66"/>
      <c r="R10" s="65">
        <f>VLOOKUP($A10,'Return Data'!$B$7:$R$2292,16,0)</f>
        <v>11.0443</v>
      </c>
      <c r="S10" s="67">
        <f t="shared" si="7"/>
        <v>4</v>
      </c>
    </row>
    <row r="11" spans="1:20" x14ac:dyDescent="0.3">
      <c r="A11" s="63" t="s">
        <v>1661</v>
      </c>
      <c r="B11" s="64">
        <f>VLOOKUP($A11,'Return Data'!$B$7:$R$2292,3,0)</f>
        <v>44512</v>
      </c>
      <c r="C11" s="65">
        <f>VLOOKUP($A11,'Return Data'!$B$7:$R$2292,4,0)</f>
        <v>17.504000000000001</v>
      </c>
      <c r="D11" s="65">
        <f>VLOOKUP($A11,'Return Data'!$B$7:$R$2292,10,0)</f>
        <v>2.2968000000000002</v>
      </c>
      <c r="E11" s="66">
        <f t="shared" si="0"/>
        <v>23</v>
      </c>
      <c r="F11" s="65">
        <f>VLOOKUP($A11,'Return Data'!$B$7:$R$2292,11,0)</f>
        <v>9.0048999999999992</v>
      </c>
      <c r="G11" s="66">
        <f t="shared" si="1"/>
        <v>18</v>
      </c>
      <c r="H11" s="65">
        <f>VLOOKUP($A11,'Return Data'!$B$7:$R$2292,12,0)</f>
        <v>10.6448</v>
      </c>
      <c r="I11" s="66">
        <f t="shared" si="2"/>
        <v>12</v>
      </c>
      <c r="J11" s="65">
        <f>VLOOKUP($A11,'Return Data'!$B$7:$R$2292,13,0)</f>
        <v>20.7256</v>
      </c>
      <c r="K11" s="66">
        <f t="shared" si="3"/>
        <v>11</v>
      </c>
      <c r="L11" s="65">
        <f>VLOOKUP($A11,'Return Data'!$B$7:$R$2292,17,0)</f>
        <v>12.7745</v>
      </c>
      <c r="M11" s="66">
        <f t="shared" si="4"/>
        <v>13</v>
      </c>
      <c r="N11" s="65">
        <f>VLOOKUP($A11,'Return Data'!$B$7:$R$2292,14,0)</f>
        <v>12.003399999999999</v>
      </c>
      <c r="O11" s="66">
        <f t="shared" si="5"/>
        <v>8</v>
      </c>
      <c r="P11" s="65">
        <f>VLOOKUP($A11,'Return Data'!$B$7:$R$2292,15,0)</f>
        <v>9.8147000000000002</v>
      </c>
      <c r="Q11" s="66">
        <f t="shared" si="6"/>
        <v>8</v>
      </c>
      <c r="R11" s="65">
        <f>VLOOKUP($A11,'Return Data'!$B$7:$R$2292,16,0)</f>
        <v>10.4549</v>
      </c>
      <c r="S11" s="67">
        <f t="shared" si="7"/>
        <v>7</v>
      </c>
    </row>
    <row r="12" spans="1:20" x14ac:dyDescent="0.3">
      <c r="A12" s="63" t="s">
        <v>1662</v>
      </c>
      <c r="B12" s="64">
        <f>VLOOKUP($A12,'Return Data'!$B$7:$R$2292,3,0)</f>
        <v>44512</v>
      </c>
      <c r="C12" s="65">
        <f>VLOOKUP($A12,'Return Data'!$B$7:$R$2292,4,0)</f>
        <v>19.5913</v>
      </c>
      <c r="D12" s="65">
        <f>VLOOKUP($A12,'Return Data'!$B$7:$R$2292,10,0)</f>
        <v>4.0220000000000002</v>
      </c>
      <c r="E12" s="66">
        <f t="shared" si="0"/>
        <v>14</v>
      </c>
      <c r="F12" s="65">
        <f>VLOOKUP($A12,'Return Data'!$B$7:$R$2292,11,0)</f>
        <v>10.521699999999999</v>
      </c>
      <c r="G12" s="66">
        <f t="shared" si="1"/>
        <v>10</v>
      </c>
      <c r="H12" s="65">
        <f>VLOOKUP($A12,'Return Data'!$B$7:$R$2292,12,0)</f>
        <v>10.2629</v>
      </c>
      <c r="I12" s="66">
        <f t="shared" si="2"/>
        <v>14</v>
      </c>
      <c r="J12" s="65">
        <f>VLOOKUP($A12,'Return Data'!$B$7:$R$2292,13,0)</f>
        <v>19.229399999999998</v>
      </c>
      <c r="K12" s="66">
        <f t="shared" si="3"/>
        <v>13</v>
      </c>
      <c r="L12" s="65">
        <f>VLOOKUP($A12,'Return Data'!$B$7:$R$2292,17,0)</f>
        <v>14.4542</v>
      </c>
      <c r="M12" s="66">
        <f t="shared" si="4"/>
        <v>8</v>
      </c>
      <c r="N12" s="65">
        <f>VLOOKUP($A12,'Return Data'!$B$7:$R$2292,14,0)</f>
        <v>12.8408</v>
      </c>
      <c r="O12" s="66">
        <f t="shared" si="5"/>
        <v>5</v>
      </c>
      <c r="P12" s="65">
        <f>VLOOKUP($A12,'Return Data'!$B$7:$R$2292,15,0)</f>
        <v>11.2766</v>
      </c>
      <c r="Q12" s="66">
        <f t="shared" si="6"/>
        <v>3</v>
      </c>
      <c r="R12" s="65">
        <f>VLOOKUP($A12,'Return Data'!$B$7:$R$2292,16,0)</f>
        <v>9.9529999999999994</v>
      </c>
      <c r="S12" s="67">
        <f t="shared" si="7"/>
        <v>13</v>
      </c>
    </row>
    <row r="13" spans="1:20" x14ac:dyDescent="0.3">
      <c r="A13" s="63" t="s">
        <v>1663</v>
      </c>
      <c r="B13" s="64">
        <f>VLOOKUP($A13,'Return Data'!$B$7:$R$2292,3,0)</f>
        <v>44512</v>
      </c>
      <c r="C13" s="65">
        <f>VLOOKUP($A13,'Return Data'!$B$7:$R$2292,4,0)</f>
        <v>13.6844</v>
      </c>
      <c r="D13" s="65">
        <f>VLOOKUP($A13,'Return Data'!$B$7:$R$2292,10,0)</f>
        <v>5.0625999999999998</v>
      </c>
      <c r="E13" s="66">
        <f t="shared" si="0"/>
        <v>6</v>
      </c>
      <c r="F13" s="65">
        <f>VLOOKUP($A13,'Return Data'!$B$7:$R$2292,11,0)</f>
        <v>11.883800000000001</v>
      </c>
      <c r="G13" s="66">
        <f t="shared" si="1"/>
        <v>4</v>
      </c>
      <c r="H13" s="65">
        <f>VLOOKUP($A13,'Return Data'!$B$7:$R$2292,12,0)</f>
        <v>12.5816</v>
      </c>
      <c r="I13" s="66">
        <f t="shared" si="2"/>
        <v>6</v>
      </c>
      <c r="J13" s="65">
        <f>VLOOKUP($A13,'Return Data'!$B$7:$R$2292,13,0)</f>
        <v>22.7058</v>
      </c>
      <c r="K13" s="66">
        <f t="shared" si="3"/>
        <v>7</v>
      </c>
      <c r="L13" s="65">
        <f>VLOOKUP($A13,'Return Data'!$B$7:$R$2292,17,0)</f>
        <v>13.9344</v>
      </c>
      <c r="M13" s="66">
        <f t="shared" si="4"/>
        <v>11</v>
      </c>
      <c r="N13" s="65">
        <f>VLOOKUP($A13,'Return Data'!$B$7:$R$2292,14,0)</f>
        <v>11.597899999999999</v>
      </c>
      <c r="O13" s="66">
        <f t="shared" si="5"/>
        <v>10</v>
      </c>
      <c r="P13" s="65"/>
      <c r="Q13" s="66"/>
      <c r="R13" s="65">
        <f>VLOOKUP($A13,'Return Data'!$B$7:$R$2292,16,0)</f>
        <v>10.252700000000001</v>
      </c>
      <c r="S13" s="67">
        <f t="shared" si="7"/>
        <v>10</v>
      </c>
    </row>
    <row r="14" spans="1:20" x14ac:dyDescent="0.3">
      <c r="A14" s="63" t="s">
        <v>1664</v>
      </c>
      <c r="B14" s="64">
        <f>VLOOKUP($A14,'Return Data'!$B$7:$R$2292,3,0)</f>
        <v>44512</v>
      </c>
      <c r="C14" s="65">
        <f>VLOOKUP($A14,'Return Data'!$B$7:$R$2292,4,0)</f>
        <v>52.456000000000003</v>
      </c>
      <c r="D14" s="65">
        <f>VLOOKUP($A14,'Return Data'!$B$7:$R$2292,10,0)</f>
        <v>4.5522999999999998</v>
      </c>
      <c r="E14" s="66">
        <f t="shared" si="0"/>
        <v>11</v>
      </c>
      <c r="F14" s="65">
        <f>VLOOKUP($A14,'Return Data'!$B$7:$R$2292,11,0)</f>
        <v>11.8179</v>
      </c>
      <c r="G14" s="66">
        <f t="shared" si="1"/>
        <v>6</v>
      </c>
      <c r="H14" s="65">
        <f>VLOOKUP($A14,'Return Data'!$B$7:$R$2292,12,0)</f>
        <v>13.730700000000001</v>
      </c>
      <c r="I14" s="66">
        <f t="shared" si="2"/>
        <v>3</v>
      </c>
      <c r="J14" s="65">
        <f>VLOOKUP($A14,'Return Data'!$B$7:$R$2292,13,0)</f>
        <v>26.990600000000001</v>
      </c>
      <c r="K14" s="66">
        <f t="shared" si="3"/>
        <v>3</v>
      </c>
      <c r="L14" s="65">
        <f>VLOOKUP($A14,'Return Data'!$B$7:$R$2292,17,0)</f>
        <v>14.8612</v>
      </c>
      <c r="M14" s="66">
        <f t="shared" si="4"/>
        <v>6</v>
      </c>
      <c r="N14" s="65">
        <f>VLOOKUP($A14,'Return Data'!$B$7:$R$2292,14,0)</f>
        <v>12.182</v>
      </c>
      <c r="O14" s="66">
        <f t="shared" si="5"/>
        <v>7</v>
      </c>
      <c r="P14" s="65">
        <f>VLOOKUP($A14,'Return Data'!$B$7:$R$2292,15,0)</f>
        <v>11.134</v>
      </c>
      <c r="Q14" s="66">
        <f t="shared" si="6"/>
        <v>4</v>
      </c>
      <c r="R14" s="65">
        <f>VLOOKUP($A14,'Return Data'!$B$7:$R$2292,16,0)</f>
        <v>10.843400000000001</v>
      </c>
      <c r="S14" s="67">
        <f t="shared" si="7"/>
        <v>5</v>
      </c>
    </row>
    <row r="15" spans="1:20" x14ac:dyDescent="0.3">
      <c r="A15" s="63" t="s">
        <v>1665</v>
      </c>
      <c r="B15" s="64">
        <f>VLOOKUP($A15,'Return Data'!$B$7:$R$2292,3,0)</f>
        <v>44512</v>
      </c>
      <c r="C15" s="65">
        <f>VLOOKUP($A15,'Return Data'!$B$7:$R$2292,4,0)</f>
        <v>17.809999999999999</v>
      </c>
      <c r="D15" s="65">
        <f>VLOOKUP($A15,'Return Data'!$B$7:$R$2292,10,0)</f>
        <v>2.4152</v>
      </c>
      <c r="E15" s="66">
        <f t="shared" si="0"/>
        <v>22</v>
      </c>
      <c r="F15" s="65">
        <f>VLOOKUP($A15,'Return Data'!$B$7:$R$2292,11,0)</f>
        <v>5.26</v>
      </c>
      <c r="G15" s="66">
        <f t="shared" si="1"/>
        <v>23</v>
      </c>
      <c r="H15" s="65">
        <f>VLOOKUP($A15,'Return Data'!$B$7:$R$2292,12,0)</f>
        <v>6.2648999999999999</v>
      </c>
      <c r="I15" s="66">
        <f t="shared" si="2"/>
        <v>23</v>
      </c>
      <c r="J15" s="65">
        <f>VLOOKUP($A15,'Return Data'!$B$7:$R$2292,13,0)</f>
        <v>15.2005</v>
      </c>
      <c r="K15" s="66">
        <f t="shared" si="3"/>
        <v>20</v>
      </c>
      <c r="L15" s="65">
        <f>VLOOKUP($A15,'Return Data'!$B$7:$R$2292,17,0)</f>
        <v>8.6148000000000007</v>
      </c>
      <c r="M15" s="66">
        <f t="shared" si="4"/>
        <v>22</v>
      </c>
      <c r="N15" s="65">
        <f>VLOOKUP($A15,'Return Data'!$B$7:$R$2292,14,0)</f>
        <v>9.3704000000000001</v>
      </c>
      <c r="O15" s="66">
        <f t="shared" si="5"/>
        <v>18</v>
      </c>
      <c r="P15" s="65">
        <f>VLOOKUP($A15,'Return Data'!$B$7:$R$2292,15,0)</f>
        <v>8.6271000000000004</v>
      </c>
      <c r="Q15" s="66">
        <f t="shared" si="6"/>
        <v>12</v>
      </c>
      <c r="R15" s="65">
        <f>VLOOKUP($A15,'Return Data'!$B$7:$R$2292,16,0)</f>
        <v>8.6691000000000003</v>
      </c>
      <c r="S15" s="67">
        <f t="shared" si="7"/>
        <v>20</v>
      </c>
    </row>
    <row r="16" spans="1:20" x14ac:dyDescent="0.3">
      <c r="A16" s="63" t="s">
        <v>1666</v>
      </c>
      <c r="B16" s="64">
        <f>VLOOKUP($A16,'Return Data'!$B$7:$R$2292,3,0)</f>
        <v>44512</v>
      </c>
      <c r="C16" s="65">
        <f>VLOOKUP($A16,'Return Data'!$B$7:$R$2292,4,0)</f>
        <v>23.060199999999998</v>
      </c>
      <c r="D16" s="65">
        <f>VLOOKUP($A16,'Return Data'!$B$7:$R$2292,10,0)</f>
        <v>4.5914000000000001</v>
      </c>
      <c r="E16" s="66">
        <f t="shared" si="0"/>
        <v>10</v>
      </c>
      <c r="F16" s="65">
        <f>VLOOKUP($A16,'Return Data'!$B$7:$R$2292,11,0)</f>
        <v>9.5991</v>
      </c>
      <c r="G16" s="66">
        <f t="shared" si="1"/>
        <v>17</v>
      </c>
      <c r="H16" s="65">
        <f>VLOOKUP($A16,'Return Data'!$B$7:$R$2292,12,0)</f>
        <v>8.4471000000000007</v>
      </c>
      <c r="I16" s="66">
        <f t="shared" si="2"/>
        <v>18</v>
      </c>
      <c r="J16" s="65">
        <f>VLOOKUP($A16,'Return Data'!$B$7:$R$2292,13,0)</f>
        <v>18.5688</v>
      </c>
      <c r="K16" s="66">
        <f t="shared" si="3"/>
        <v>15</v>
      </c>
      <c r="L16" s="65">
        <f>VLOOKUP($A16,'Return Data'!$B$7:$R$2292,17,0)</f>
        <v>12.3467</v>
      </c>
      <c r="M16" s="66">
        <f t="shared" si="4"/>
        <v>14</v>
      </c>
      <c r="N16" s="65">
        <f>VLOOKUP($A16,'Return Data'!$B$7:$R$2292,14,0)</f>
        <v>11.460100000000001</v>
      </c>
      <c r="O16" s="66">
        <f t="shared" si="5"/>
        <v>12</v>
      </c>
      <c r="P16" s="65">
        <f>VLOOKUP($A16,'Return Data'!$B$7:$R$2292,15,0)</f>
        <v>8.2035999999999998</v>
      </c>
      <c r="Q16" s="66">
        <f t="shared" si="6"/>
        <v>13</v>
      </c>
      <c r="R16" s="65">
        <f>VLOOKUP($A16,'Return Data'!$B$7:$R$2292,16,0)</f>
        <v>8.0896000000000008</v>
      </c>
      <c r="S16" s="67">
        <f t="shared" si="7"/>
        <v>21</v>
      </c>
    </row>
    <row r="17" spans="1:19" x14ac:dyDescent="0.3">
      <c r="A17" s="63" t="s">
        <v>1667</v>
      </c>
      <c r="B17" s="64">
        <f>VLOOKUP($A17,'Return Data'!$B$7:$R$2292,3,0)</f>
        <v>44512</v>
      </c>
      <c r="C17" s="65">
        <f>VLOOKUP($A17,'Return Data'!$B$7:$R$2292,4,0)</f>
        <v>26.51</v>
      </c>
      <c r="D17" s="65">
        <f>VLOOKUP($A17,'Return Data'!$B$7:$R$2292,10,0)</f>
        <v>2.7121</v>
      </c>
      <c r="E17" s="66">
        <f t="shared" si="0"/>
        <v>21</v>
      </c>
      <c r="F17" s="65">
        <f>VLOOKUP($A17,'Return Data'!$B$7:$R$2292,11,0)</f>
        <v>7.4149000000000003</v>
      </c>
      <c r="G17" s="66">
        <f t="shared" si="1"/>
        <v>21</v>
      </c>
      <c r="H17" s="65">
        <f>VLOOKUP($A17,'Return Data'!$B$7:$R$2292,12,0)</f>
        <v>7.2845000000000004</v>
      </c>
      <c r="I17" s="66">
        <f t="shared" si="2"/>
        <v>21</v>
      </c>
      <c r="J17" s="65">
        <f>VLOOKUP($A17,'Return Data'!$B$7:$R$2292,13,0)</f>
        <v>15.0108</v>
      </c>
      <c r="K17" s="66">
        <f t="shared" si="3"/>
        <v>21</v>
      </c>
      <c r="L17" s="65">
        <f>VLOOKUP($A17,'Return Data'!$B$7:$R$2292,17,0)</f>
        <v>11.450100000000001</v>
      </c>
      <c r="M17" s="66">
        <f t="shared" si="4"/>
        <v>18</v>
      </c>
      <c r="N17" s="65">
        <f>VLOOKUP($A17,'Return Data'!$B$7:$R$2292,14,0)</f>
        <v>9.6384000000000007</v>
      </c>
      <c r="O17" s="66">
        <f t="shared" si="5"/>
        <v>17</v>
      </c>
      <c r="P17" s="65">
        <f>VLOOKUP($A17,'Return Data'!$B$7:$R$2292,15,0)</f>
        <v>7.7215999999999996</v>
      </c>
      <c r="Q17" s="66">
        <f t="shared" si="6"/>
        <v>14</v>
      </c>
      <c r="R17" s="65">
        <f>VLOOKUP($A17,'Return Data'!$B$7:$R$2292,16,0)</f>
        <v>7.9607999999999999</v>
      </c>
      <c r="S17" s="67">
        <f t="shared" si="7"/>
        <v>22</v>
      </c>
    </row>
    <row r="18" spans="1:19" x14ac:dyDescent="0.3">
      <c r="A18" s="63" t="s">
        <v>1668</v>
      </c>
      <c r="B18" s="64">
        <f>VLOOKUP($A18,'Return Data'!$B$7:$R$2292,3,0)</f>
        <v>44512</v>
      </c>
      <c r="C18" s="65">
        <f>VLOOKUP($A18,'Return Data'!$B$7:$R$2292,4,0)</f>
        <v>13.4253</v>
      </c>
      <c r="D18" s="65">
        <f>VLOOKUP($A18,'Return Data'!$B$7:$R$2292,10,0)</f>
        <v>4.2224000000000004</v>
      </c>
      <c r="E18" s="66">
        <f t="shared" si="0"/>
        <v>13</v>
      </c>
      <c r="F18" s="65">
        <f>VLOOKUP($A18,'Return Data'!$B$7:$R$2292,11,0)</f>
        <v>10.4781</v>
      </c>
      <c r="G18" s="66">
        <f t="shared" si="1"/>
        <v>11</v>
      </c>
      <c r="H18" s="65">
        <f>VLOOKUP($A18,'Return Data'!$B$7:$R$2292,12,0)</f>
        <v>10.786300000000001</v>
      </c>
      <c r="I18" s="66">
        <f t="shared" si="2"/>
        <v>10</v>
      </c>
      <c r="J18" s="65">
        <f>VLOOKUP($A18,'Return Data'!$B$7:$R$2292,13,0)</f>
        <v>16.9787</v>
      </c>
      <c r="K18" s="66">
        <f t="shared" si="3"/>
        <v>18</v>
      </c>
      <c r="L18" s="65">
        <f>VLOOKUP($A18,'Return Data'!$B$7:$R$2292,17,0)</f>
        <v>12.28</v>
      </c>
      <c r="M18" s="66">
        <f t="shared" si="4"/>
        <v>16</v>
      </c>
      <c r="N18" s="65"/>
      <c r="O18" s="66"/>
      <c r="P18" s="65"/>
      <c r="Q18" s="66"/>
      <c r="R18" s="65">
        <f>VLOOKUP($A18,'Return Data'!$B$7:$R$2292,16,0)</f>
        <v>11.582599999999999</v>
      </c>
      <c r="S18" s="67">
        <f t="shared" si="7"/>
        <v>3</v>
      </c>
    </row>
    <row r="19" spans="1:19" x14ac:dyDescent="0.3">
      <c r="A19" s="63" t="s">
        <v>1669</v>
      </c>
      <c r="B19" s="64">
        <f>VLOOKUP($A19,'Return Data'!$B$7:$R$2292,3,0)</f>
        <v>44512</v>
      </c>
      <c r="C19" s="65">
        <f>VLOOKUP($A19,'Return Data'!$B$7:$R$2292,4,0)</f>
        <v>19.542100000000001</v>
      </c>
      <c r="D19" s="65">
        <f>VLOOKUP($A19,'Return Data'!$B$7:$R$2292,10,0)</f>
        <v>5.6906999999999996</v>
      </c>
      <c r="E19" s="66">
        <f t="shared" si="0"/>
        <v>3</v>
      </c>
      <c r="F19" s="65">
        <f>VLOOKUP($A19,'Return Data'!$B$7:$R$2292,11,0)</f>
        <v>10.7333</v>
      </c>
      <c r="G19" s="66">
        <f t="shared" si="1"/>
        <v>9</v>
      </c>
      <c r="H19" s="65">
        <f>VLOOKUP($A19,'Return Data'!$B$7:$R$2292,12,0)</f>
        <v>10.441000000000001</v>
      </c>
      <c r="I19" s="66">
        <f t="shared" si="2"/>
        <v>13</v>
      </c>
      <c r="J19" s="65">
        <f>VLOOKUP($A19,'Return Data'!$B$7:$R$2292,13,0)</f>
        <v>17.259399999999999</v>
      </c>
      <c r="K19" s="66">
        <f t="shared" si="3"/>
        <v>17</v>
      </c>
      <c r="L19" s="65">
        <f>VLOOKUP($A19,'Return Data'!$B$7:$R$2292,17,0)</f>
        <v>12.863899999999999</v>
      </c>
      <c r="M19" s="66">
        <f t="shared" si="4"/>
        <v>12</v>
      </c>
      <c r="N19" s="65">
        <f>VLOOKUP($A19,'Return Data'!$B$7:$R$2292,14,0)</f>
        <v>11.8384</v>
      </c>
      <c r="O19" s="66">
        <f t="shared" si="5"/>
        <v>9</v>
      </c>
      <c r="P19" s="65">
        <f>VLOOKUP($A19,'Return Data'!$B$7:$R$2292,15,0)</f>
        <v>10.566000000000001</v>
      </c>
      <c r="Q19" s="66">
        <f t="shared" si="6"/>
        <v>6</v>
      </c>
      <c r="R19" s="65">
        <f>VLOOKUP($A19,'Return Data'!$B$7:$R$2292,16,0)</f>
        <v>9.9139999999999997</v>
      </c>
      <c r="S19" s="67">
        <f t="shared" si="7"/>
        <v>15</v>
      </c>
    </row>
    <row r="20" spans="1:19" x14ac:dyDescent="0.3">
      <c r="A20" s="63" t="s">
        <v>1670</v>
      </c>
      <c r="B20" s="64">
        <f>VLOOKUP($A20,'Return Data'!$B$7:$R$2292,3,0)</f>
        <v>44512</v>
      </c>
      <c r="C20" s="65">
        <f>VLOOKUP($A20,'Return Data'!$B$7:$R$2292,4,0)</f>
        <v>24.652000000000001</v>
      </c>
      <c r="D20" s="65">
        <f>VLOOKUP($A20,'Return Data'!$B$7:$R$2292,10,0)</f>
        <v>3.4538000000000002</v>
      </c>
      <c r="E20" s="66">
        <f t="shared" si="0"/>
        <v>19</v>
      </c>
      <c r="F20" s="65">
        <f>VLOOKUP($A20,'Return Data'!$B$7:$R$2292,11,0)</f>
        <v>10.930099999999999</v>
      </c>
      <c r="G20" s="66">
        <f t="shared" si="1"/>
        <v>8</v>
      </c>
      <c r="H20" s="65">
        <f>VLOOKUP($A20,'Return Data'!$B$7:$R$2292,12,0)</f>
        <v>12.0953</v>
      </c>
      <c r="I20" s="66">
        <f t="shared" si="2"/>
        <v>7</v>
      </c>
      <c r="J20" s="65">
        <f>VLOOKUP($A20,'Return Data'!$B$7:$R$2292,13,0)</f>
        <v>23.130700000000001</v>
      </c>
      <c r="K20" s="66">
        <f t="shared" si="3"/>
        <v>5</v>
      </c>
      <c r="L20" s="65">
        <f>VLOOKUP($A20,'Return Data'!$B$7:$R$2292,17,0)</f>
        <v>14.9575</v>
      </c>
      <c r="M20" s="66">
        <f t="shared" si="4"/>
        <v>4</v>
      </c>
      <c r="N20" s="65">
        <f>VLOOKUP($A20,'Return Data'!$B$7:$R$2292,14,0)</f>
        <v>11.4137</v>
      </c>
      <c r="O20" s="66">
        <f t="shared" si="5"/>
        <v>14</v>
      </c>
      <c r="P20" s="65">
        <f>VLOOKUP($A20,'Return Data'!$B$7:$R$2292,15,0)</f>
        <v>9.4342000000000006</v>
      </c>
      <c r="Q20" s="66">
        <f t="shared" si="6"/>
        <v>10</v>
      </c>
      <c r="R20" s="65">
        <f>VLOOKUP($A20,'Return Data'!$B$7:$R$2292,16,0)</f>
        <v>9.4384999999999994</v>
      </c>
      <c r="S20" s="67">
        <f t="shared" si="7"/>
        <v>18</v>
      </c>
    </row>
    <row r="21" spans="1:19" x14ac:dyDescent="0.3">
      <c r="A21" s="63" t="s">
        <v>1671</v>
      </c>
      <c r="B21" s="64">
        <f>VLOOKUP($A21,'Return Data'!$B$7:$R$2292,3,0)</f>
        <v>44512</v>
      </c>
      <c r="C21" s="65">
        <f>VLOOKUP($A21,'Return Data'!$B$7:$R$2292,4,0)</f>
        <v>17.462</v>
      </c>
      <c r="D21" s="65">
        <f>VLOOKUP($A21,'Return Data'!$B$7:$R$2292,10,0)</f>
        <v>6.9044999999999996</v>
      </c>
      <c r="E21" s="66">
        <f t="shared" si="0"/>
        <v>2</v>
      </c>
      <c r="F21" s="65">
        <f>VLOOKUP($A21,'Return Data'!$B$7:$R$2292,11,0)</f>
        <v>15.439</v>
      </c>
      <c r="G21" s="66">
        <f t="shared" si="1"/>
        <v>2</v>
      </c>
      <c r="H21" s="65">
        <f>VLOOKUP($A21,'Return Data'!$B$7:$R$2292,12,0)</f>
        <v>15.4108</v>
      </c>
      <c r="I21" s="66">
        <f t="shared" si="2"/>
        <v>2</v>
      </c>
      <c r="J21" s="65">
        <f>VLOOKUP($A21,'Return Data'!$B$7:$R$2292,13,0)</f>
        <v>28.5426</v>
      </c>
      <c r="K21" s="66">
        <f t="shared" si="3"/>
        <v>2</v>
      </c>
      <c r="L21" s="65">
        <f>VLOOKUP($A21,'Return Data'!$B$7:$R$2292,17,0)</f>
        <v>18.914400000000001</v>
      </c>
      <c r="M21" s="66">
        <f t="shared" si="4"/>
        <v>2</v>
      </c>
      <c r="N21" s="65">
        <f>VLOOKUP($A21,'Return Data'!$B$7:$R$2292,14,0)</f>
        <v>16.593399999999999</v>
      </c>
      <c r="O21" s="66">
        <f t="shared" si="5"/>
        <v>1</v>
      </c>
      <c r="P21" s="65"/>
      <c r="Q21" s="66"/>
      <c r="R21" s="65">
        <f>VLOOKUP($A21,'Return Data'!$B$7:$R$2292,16,0)</f>
        <v>12.366899999999999</v>
      </c>
      <c r="S21" s="67">
        <f t="shared" si="7"/>
        <v>2</v>
      </c>
    </row>
    <row r="22" spans="1:19" x14ac:dyDescent="0.3">
      <c r="A22" s="63" t="s">
        <v>1672</v>
      </c>
      <c r="B22" s="64">
        <f>VLOOKUP($A22,'Return Data'!$B$7:$R$2292,3,0)</f>
        <v>44512</v>
      </c>
      <c r="C22" s="65">
        <f>VLOOKUP($A22,'Return Data'!$B$7:$R$2292,4,0)</f>
        <v>15.275</v>
      </c>
      <c r="D22" s="65">
        <f>VLOOKUP($A22,'Return Data'!$B$7:$R$2292,10,0)</f>
        <v>4.8243</v>
      </c>
      <c r="E22" s="66">
        <f t="shared" si="0"/>
        <v>7</v>
      </c>
      <c r="F22" s="65">
        <f>VLOOKUP($A22,'Return Data'!$B$7:$R$2292,11,0)</f>
        <v>11.8802</v>
      </c>
      <c r="G22" s="66">
        <f t="shared" si="1"/>
        <v>5</v>
      </c>
      <c r="H22" s="65">
        <f>VLOOKUP($A22,'Return Data'!$B$7:$R$2292,12,0)</f>
        <v>12.872199999999999</v>
      </c>
      <c r="I22" s="66">
        <f t="shared" si="2"/>
        <v>4</v>
      </c>
      <c r="J22" s="65">
        <f>VLOOKUP($A22,'Return Data'!$B$7:$R$2292,13,0)</f>
        <v>23.5641</v>
      </c>
      <c r="K22" s="66">
        <f t="shared" si="3"/>
        <v>4</v>
      </c>
      <c r="L22" s="65">
        <f>VLOOKUP($A22,'Return Data'!$B$7:$R$2292,17,0)</f>
        <v>17.463200000000001</v>
      </c>
      <c r="M22" s="66">
        <f t="shared" si="4"/>
        <v>3</v>
      </c>
      <c r="N22" s="65"/>
      <c r="O22" s="66"/>
      <c r="P22" s="65"/>
      <c r="Q22" s="66"/>
      <c r="R22" s="65">
        <f>VLOOKUP($A22,'Return Data'!$B$7:$R$2292,16,0)</f>
        <v>15.6891</v>
      </c>
      <c r="S22" s="67">
        <f t="shared" si="7"/>
        <v>1</v>
      </c>
    </row>
    <row r="23" spans="1:19" x14ac:dyDescent="0.3">
      <c r="A23" s="63" t="s">
        <v>1673</v>
      </c>
      <c r="B23" s="64">
        <f>VLOOKUP($A23,'Return Data'!$B$7:$R$2292,3,0)</f>
        <v>44512</v>
      </c>
      <c r="C23" s="65">
        <f>VLOOKUP($A23,'Return Data'!$B$7:$R$2292,4,0)</f>
        <v>13.3247</v>
      </c>
      <c r="D23" s="65">
        <f>VLOOKUP($A23,'Return Data'!$B$7:$R$2292,10,0)</f>
        <v>3.7368999999999999</v>
      </c>
      <c r="E23" s="66">
        <f t="shared" si="0"/>
        <v>17</v>
      </c>
      <c r="F23" s="65">
        <f>VLOOKUP($A23,'Return Data'!$B$7:$R$2292,11,0)</f>
        <v>9.6097000000000001</v>
      </c>
      <c r="G23" s="66">
        <f t="shared" si="1"/>
        <v>16</v>
      </c>
      <c r="H23" s="65">
        <f>VLOOKUP($A23,'Return Data'!$B$7:$R$2292,12,0)</f>
        <v>9.8030000000000008</v>
      </c>
      <c r="I23" s="66">
        <f t="shared" si="2"/>
        <v>16</v>
      </c>
      <c r="J23" s="65">
        <f>VLOOKUP($A23,'Return Data'!$B$7:$R$2292,13,0)</f>
        <v>19.289000000000001</v>
      </c>
      <c r="K23" s="66">
        <f t="shared" si="3"/>
        <v>12</v>
      </c>
      <c r="L23" s="65">
        <f>VLOOKUP($A23,'Return Data'!$B$7:$R$2292,17,0)</f>
        <v>3.8134999999999999</v>
      </c>
      <c r="M23" s="66">
        <f t="shared" si="4"/>
        <v>23</v>
      </c>
      <c r="N23" s="65">
        <f>VLOOKUP($A23,'Return Data'!$B$7:$R$2292,14,0)</f>
        <v>1.2486999999999999</v>
      </c>
      <c r="O23" s="66">
        <f t="shared" si="5"/>
        <v>19</v>
      </c>
      <c r="P23" s="65">
        <f>VLOOKUP($A23,'Return Data'!$B$7:$R$2292,15,0)</f>
        <v>3.9859</v>
      </c>
      <c r="Q23" s="66">
        <f t="shared" si="6"/>
        <v>15</v>
      </c>
      <c r="R23" s="65">
        <f>VLOOKUP($A23,'Return Data'!$B$7:$R$2292,16,0)</f>
        <v>4.5433000000000003</v>
      </c>
      <c r="S23" s="67">
        <f t="shared" si="7"/>
        <v>23</v>
      </c>
    </row>
    <row r="24" spans="1:19" x14ac:dyDescent="0.3">
      <c r="A24" s="63" t="s">
        <v>1674</v>
      </c>
      <c r="B24" s="64">
        <f>VLOOKUP($A24,'Return Data'!$B$7:$R$2292,3,0)</f>
        <v>44512</v>
      </c>
      <c r="C24" s="65">
        <f>VLOOKUP($A24,'Return Data'!$B$7:$R$2292,4,0)</f>
        <v>0.30209999999999998</v>
      </c>
      <c r="D24" s="65"/>
      <c r="E24" s="66"/>
      <c r="F24" s="65"/>
      <c r="G24" s="66"/>
      <c r="H24" s="65"/>
      <c r="I24" s="66"/>
      <c r="J24" s="65"/>
      <c r="K24" s="66"/>
      <c r="L24" s="65"/>
      <c r="M24" s="66"/>
      <c r="N24" s="65"/>
      <c r="O24" s="66"/>
      <c r="P24" s="65"/>
      <c r="Q24" s="66"/>
      <c r="R24" s="65"/>
      <c r="S24" s="67"/>
    </row>
    <row r="25" spans="1:19" x14ac:dyDescent="0.3">
      <c r="A25" s="63" t="s">
        <v>1676</v>
      </c>
      <c r="B25" s="64">
        <f>VLOOKUP($A25,'Return Data'!$B$7:$R$2292,3,0)</f>
        <v>44512</v>
      </c>
      <c r="C25" s="65">
        <f>VLOOKUP($A25,'Return Data'!$B$7:$R$2292,4,0)</f>
        <v>43.732199999999999</v>
      </c>
      <c r="D25" s="65">
        <f>VLOOKUP($A25,'Return Data'!$B$7:$R$2292,10,0)</f>
        <v>3.1493000000000002</v>
      </c>
      <c r="E25" s="66">
        <f t="shared" ref="E25:E31" si="8">RANK(D25,D$8:D$31,0)</f>
        <v>20</v>
      </c>
      <c r="F25" s="65">
        <f>VLOOKUP($A25,'Return Data'!$B$7:$R$2292,11,0)</f>
        <v>8.8179999999999996</v>
      </c>
      <c r="G25" s="66">
        <f t="shared" ref="G25:G31" si="9">RANK(F25,F$8:F$31,0)</f>
        <v>19</v>
      </c>
      <c r="H25" s="65">
        <f>VLOOKUP($A25,'Return Data'!$B$7:$R$2292,12,0)</f>
        <v>10.673500000000001</v>
      </c>
      <c r="I25" s="66">
        <f t="shared" ref="I25:I31" si="10">RANK(H25,H$8:H$31,0)</f>
        <v>11</v>
      </c>
      <c r="J25" s="65">
        <f>VLOOKUP($A25,'Return Data'!$B$7:$R$2292,13,0)</f>
        <v>18.9665</v>
      </c>
      <c r="K25" s="66">
        <f t="shared" ref="K25:K31" si="11">RANK(J25,J$8:J$31,0)</f>
        <v>14</v>
      </c>
      <c r="L25" s="65">
        <f>VLOOKUP($A25,'Return Data'!$B$7:$R$2292,17,0)</f>
        <v>10.8512</v>
      </c>
      <c r="M25" s="66">
        <f t="shared" si="4"/>
        <v>21</v>
      </c>
      <c r="N25" s="65">
        <f>VLOOKUP($A25,'Return Data'!$B$7:$R$2292,14,0)</f>
        <v>11.090999999999999</v>
      </c>
      <c r="O25" s="66">
        <f t="shared" si="5"/>
        <v>15</v>
      </c>
      <c r="P25" s="65">
        <f>VLOOKUP($A25,'Return Data'!$B$7:$R$2292,15,0)</f>
        <v>9.4354999999999993</v>
      </c>
      <c r="Q25" s="66">
        <f t="shared" si="6"/>
        <v>9</v>
      </c>
      <c r="R25" s="65">
        <f>VLOOKUP($A25,'Return Data'!$B$7:$R$2292,16,0)</f>
        <v>9.9196000000000009</v>
      </c>
      <c r="S25" s="67">
        <f t="shared" ref="S25:S31" si="12">RANK(R25,R$8:R$31,0)</f>
        <v>14</v>
      </c>
    </row>
    <row r="26" spans="1:19" x14ac:dyDescent="0.3">
      <c r="A26" s="63" t="s">
        <v>1677</v>
      </c>
      <c r="B26" s="64">
        <f>VLOOKUP($A26,'Return Data'!$B$7:$R$2292,3,0)</f>
        <v>44512</v>
      </c>
      <c r="C26" s="65">
        <f>VLOOKUP($A26,'Return Data'!$B$7:$R$2292,4,0)</f>
        <v>55.883600000000001</v>
      </c>
      <c r="D26" s="65">
        <f>VLOOKUP($A26,'Return Data'!$B$7:$R$2292,10,0)</f>
        <v>8.0138999999999996</v>
      </c>
      <c r="E26" s="66">
        <f t="shared" si="8"/>
        <v>1</v>
      </c>
      <c r="F26" s="65">
        <f>VLOOKUP($A26,'Return Data'!$B$7:$R$2292,11,0)</f>
        <v>16.079999999999998</v>
      </c>
      <c r="G26" s="66">
        <f t="shared" si="9"/>
        <v>1</v>
      </c>
      <c r="H26" s="65">
        <f>VLOOKUP($A26,'Return Data'!$B$7:$R$2292,12,0)</f>
        <v>16.238900000000001</v>
      </c>
      <c r="I26" s="66">
        <f t="shared" si="10"/>
        <v>1</v>
      </c>
      <c r="J26" s="65">
        <f>VLOOKUP($A26,'Return Data'!$B$7:$R$2292,13,0)</f>
        <v>29.0626</v>
      </c>
      <c r="K26" s="66">
        <f t="shared" si="11"/>
        <v>1</v>
      </c>
      <c r="L26" s="65">
        <f>VLOOKUP($A26,'Return Data'!$B$7:$R$2292,17,0)</f>
        <v>19.419499999999999</v>
      </c>
      <c r="M26" s="66">
        <f t="shared" si="4"/>
        <v>1</v>
      </c>
      <c r="N26" s="65">
        <f>VLOOKUP($A26,'Return Data'!$B$7:$R$2292,14,0)</f>
        <v>15.1144</v>
      </c>
      <c r="O26" s="66">
        <f t="shared" si="5"/>
        <v>2</v>
      </c>
      <c r="P26" s="65">
        <f>VLOOKUP($A26,'Return Data'!$B$7:$R$2292,15,0)</f>
        <v>12.1068</v>
      </c>
      <c r="Q26" s="66">
        <f t="shared" si="6"/>
        <v>1</v>
      </c>
      <c r="R26" s="65">
        <f>VLOOKUP($A26,'Return Data'!$B$7:$R$2292,16,0)</f>
        <v>9.8963000000000001</v>
      </c>
      <c r="S26" s="67">
        <f t="shared" si="12"/>
        <v>16</v>
      </c>
    </row>
    <row r="27" spans="1:19" x14ac:dyDescent="0.3">
      <c r="A27" s="63" t="s">
        <v>1678</v>
      </c>
      <c r="B27" s="64">
        <f>VLOOKUP($A27,'Return Data'!$B$7:$R$2292,3,0)</f>
        <v>44512</v>
      </c>
      <c r="C27" s="65">
        <f>VLOOKUP($A27,'Return Data'!$B$7:$R$2292,4,0)</f>
        <v>18.9312</v>
      </c>
      <c r="D27" s="65">
        <f>VLOOKUP($A27,'Return Data'!$B$7:$R$2292,10,0)</f>
        <v>4.6974999999999998</v>
      </c>
      <c r="E27" s="66">
        <f t="shared" si="8"/>
        <v>9</v>
      </c>
      <c r="F27" s="65">
        <f>VLOOKUP($A27,'Return Data'!$B$7:$R$2292,11,0)</f>
        <v>10.402699999999999</v>
      </c>
      <c r="G27" s="66">
        <f t="shared" si="9"/>
        <v>12</v>
      </c>
      <c r="H27" s="65">
        <f>VLOOKUP($A27,'Return Data'!$B$7:$R$2292,12,0)</f>
        <v>10.234299999999999</v>
      </c>
      <c r="I27" s="66">
        <f t="shared" si="10"/>
        <v>15</v>
      </c>
      <c r="J27" s="65">
        <f>VLOOKUP($A27,'Return Data'!$B$7:$R$2292,13,0)</f>
        <v>21.6189</v>
      </c>
      <c r="K27" s="66">
        <f t="shared" si="11"/>
        <v>10</v>
      </c>
      <c r="L27" s="65">
        <f>VLOOKUP($A27,'Return Data'!$B$7:$R$2292,17,0)</f>
        <v>14.5974</v>
      </c>
      <c r="M27" s="66">
        <f t="shared" si="4"/>
        <v>7</v>
      </c>
      <c r="N27" s="65">
        <f>VLOOKUP($A27,'Return Data'!$B$7:$R$2292,14,0)</f>
        <v>13.2287</v>
      </c>
      <c r="O27" s="66">
        <f t="shared" si="5"/>
        <v>4</v>
      </c>
      <c r="P27" s="65">
        <f>VLOOKUP($A27,'Return Data'!$B$7:$R$2292,15,0)</f>
        <v>10.789099999999999</v>
      </c>
      <c r="Q27" s="66">
        <f t="shared" si="6"/>
        <v>5</v>
      </c>
      <c r="R27" s="65">
        <f>VLOOKUP($A27,'Return Data'!$B$7:$R$2292,16,0)</f>
        <v>10.369899999999999</v>
      </c>
      <c r="S27" s="67">
        <f t="shared" si="12"/>
        <v>9</v>
      </c>
    </row>
    <row r="28" spans="1:19" x14ac:dyDescent="0.3">
      <c r="A28" s="63" t="s">
        <v>1679</v>
      </c>
      <c r="B28" s="64">
        <f>VLOOKUP($A28,'Return Data'!$B$7:$R$2292,3,0)</f>
        <v>44512</v>
      </c>
      <c r="C28" s="65">
        <f>VLOOKUP($A28,'Return Data'!$B$7:$R$2292,4,0)</f>
        <v>13.437799999999999</v>
      </c>
      <c r="D28" s="65">
        <f>VLOOKUP($A28,'Return Data'!$B$7:$R$2292,10,0)</f>
        <v>3.9868000000000001</v>
      </c>
      <c r="E28" s="66">
        <f t="shared" si="8"/>
        <v>15</v>
      </c>
      <c r="F28" s="65">
        <f>VLOOKUP($A28,'Return Data'!$B$7:$R$2292,11,0)</f>
        <v>9.6355000000000004</v>
      </c>
      <c r="G28" s="66">
        <f t="shared" si="9"/>
        <v>15</v>
      </c>
      <c r="H28" s="65">
        <f>VLOOKUP($A28,'Return Data'!$B$7:$R$2292,12,0)</f>
        <v>8.2803000000000004</v>
      </c>
      <c r="I28" s="66">
        <f t="shared" si="10"/>
        <v>19</v>
      </c>
      <c r="J28" s="65">
        <f>VLOOKUP($A28,'Return Data'!$B$7:$R$2292,13,0)</f>
        <v>15.8291</v>
      </c>
      <c r="K28" s="66">
        <f t="shared" si="11"/>
        <v>19</v>
      </c>
      <c r="L28" s="65">
        <f>VLOOKUP($A28,'Return Data'!$B$7:$R$2292,17,0)</f>
        <v>11.0777</v>
      </c>
      <c r="M28" s="66">
        <f t="shared" si="4"/>
        <v>19</v>
      </c>
      <c r="N28" s="65"/>
      <c r="O28" s="66"/>
      <c r="P28" s="65"/>
      <c r="Q28" s="66"/>
      <c r="R28" s="65">
        <f>VLOOKUP($A28,'Return Data'!$B$7:$R$2292,16,0)</f>
        <v>10.594799999999999</v>
      </c>
      <c r="S28" s="67">
        <f t="shared" si="12"/>
        <v>6</v>
      </c>
    </row>
    <row r="29" spans="1:19" x14ac:dyDescent="0.3">
      <c r="A29" s="63" t="s">
        <v>1680</v>
      </c>
      <c r="B29" s="64">
        <f>VLOOKUP($A29,'Return Data'!$B$7:$R$2292,3,0)</f>
        <v>44512</v>
      </c>
      <c r="C29" s="65">
        <f>VLOOKUP($A29,'Return Data'!$B$7:$R$2292,4,0)</f>
        <v>45.542499999999997</v>
      </c>
      <c r="D29" s="65">
        <f>VLOOKUP($A29,'Return Data'!$B$7:$R$2292,10,0)</f>
        <v>4.5122999999999998</v>
      </c>
      <c r="E29" s="66">
        <f t="shared" si="8"/>
        <v>12</v>
      </c>
      <c r="F29" s="65">
        <f>VLOOKUP($A29,'Return Data'!$B$7:$R$2292,11,0)</f>
        <v>9.8079000000000001</v>
      </c>
      <c r="G29" s="66">
        <f t="shared" si="9"/>
        <v>14</v>
      </c>
      <c r="H29" s="65">
        <f>VLOOKUP($A29,'Return Data'!$B$7:$R$2292,12,0)</f>
        <v>8.9899000000000004</v>
      </c>
      <c r="I29" s="66">
        <f t="shared" si="10"/>
        <v>17</v>
      </c>
      <c r="J29" s="65">
        <f>VLOOKUP($A29,'Return Data'!$B$7:$R$2292,13,0)</f>
        <v>17.404499999999999</v>
      </c>
      <c r="K29" s="66">
        <f t="shared" si="11"/>
        <v>16</v>
      </c>
      <c r="L29" s="65">
        <f>VLOOKUP($A29,'Return Data'!$B$7:$R$2292,17,0)</f>
        <v>12.327400000000001</v>
      </c>
      <c r="M29" s="66">
        <f>RANK(L29,L$8:L$31,0)</f>
        <v>15</v>
      </c>
      <c r="N29" s="65">
        <f>VLOOKUP($A29,'Return Data'!$B$7:$R$2292,14,0)</f>
        <v>11.510899999999999</v>
      </c>
      <c r="O29" s="66">
        <f>RANK(N29,N$8:N$31,0)</f>
        <v>11</v>
      </c>
      <c r="P29" s="65">
        <f>VLOOKUP($A29,'Return Data'!$B$7:$R$2292,15,0)</f>
        <v>8.6776</v>
      </c>
      <c r="Q29" s="66">
        <f>RANK(P29,P$8:P$31,0)</f>
        <v>11</v>
      </c>
      <c r="R29" s="65">
        <f>VLOOKUP($A29,'Return Data'!$B$7:$R$2292,16,0)</f>
        <v>8.7784999999999993</v>
      </c>
      <c r="S29" s="67">
        <f t="shared" si="12"/>
        <v>19</v>
      </c>
    </row>
    <row r="30" spans="1:19" x14ac:dyDescent="0.3">
      <c r="A30" s="63" t="s">
        <v>1681</v>
      </c>
      <c r="B30" s="64">
        <f>VLOOKUP($A30,'Return Data'!$B$7:$R$2292,3,0)</f>
        <v>44512</v>
      </c>
      <c r="C30" s="65">
        <f>VLOOKUP($A30,'Return Data'!$B$7:$R$2292,4,0)</f>
        <v>13.69</v>
      </c>
      <c r="D30" s="65">
        <f>VLOOKUP($A30,'Return Data'!$B$7:$R$2292,10,0)</f>
        <v>3.7907999999999999</v>
      </c>
      <c r="E30" s="66">
        <f t="shared" si="8"/>
        <v>16</v>
      </c>
      <c r="F30" s="65">
        <f>VLOOKUP($A30,'Return Data'!$B$7:$R$2292,11,0)</f>
        <v>8.3926999999999996</v>
      </c>
      <c r="G30" s="66">
        <f t="shared" si="9"/>
        <v>20</v>
      </c>
      <c r="H30" s="65">
        <f>VLOOKUP($A30,'Return Data'!$B$7:$R$2292,12,0)</f>
        <v>7.7953000000000001</v>
      </c>
      <c r="I30" s="66">
        <f t="shared" si="10"/>
        <v>20</v>
      </c>
      <c r="J30" s="65">
        <f>VLOOKUP($A30,'Return Data'!$B$7:$R$2292,13,0)</f>
        <v>14.2738</v>
      </c>
      <c r="K30" s="66">
        <f t="shared" si="11"/>
        <v>22</v>
      </c>
      <c r="L30" s="65">
        <f>VLOOKUP($A30,'Return Data'!$B$7:$R$2292,17,0)</f>
        <v>11.475300000000001</v>
      </c>
      <c r="M30" s="66">
        <f>RANK(L30,L$8:L$31,0)</f>
        <v>17</v>
      </c>
      <c r="N30" s="65">
        <f>VLOOKUP($A30,'Return Data'!$B$7:$R$2292,14,0)</f>
        <v>10.768800000000001</v>
      </c>
      <c r="O30" s="66">
        <f t="shared" ref="O30:O31" si="13">RANK(N30,N$8:N$31,0)</f>
        <v>16</v>
      </c>
      <c r="P30" s="65"/>
      <c r="Q30" s="66"/>
      <c r="R30" s="65">
        <f>VLOOKUP($A30,'Return Data'!$B$7:$R$2292,16,0)</f>
        <v>10.103999999999999</v>
      </c>
      <c r="S30" s="67">
        <f t="shared" si="12"/>
        <v>12</v>
      </c>
    </row>
    <row r="31" spans="1:19" x14ac:dyDescent="0.3">
      <c r="A31" s="63" t="s">
        <v>1682</v>
      </c>
      <c r="B31" s="64">
        <f>VLOOKUP($A31,'Return Data'!$B$7:$R$2292,3,0)</f>
        <v>44512</v>
      </c>
      <c r="C31" s="65">
        <f>VLOOKUP($A31,'Return Data'!$B$7:$R$2292,4,0)</f>
        <v>13.6724</v>
      </c>
      <c r="D31" s="65">
        <f>VLOOKUP($A31,'Return Data'!$B$7:$R$2292,10,0)</f>
        <v>4.7813999999999997</v>
      </c>
      <c r="E31" s="66">
        <f t="shared" si="8"/>
        <v>8</v>
      </c>
      <c r="F31" s="65">
        <f>VLOOKUP($A31,'Return Data'!$B$7:$R$2292,11,0)</f>
        <v>9.9509000000000007</v>
      </c>
      <c r="G31" s="66">
        <f t="shared" si="9"/>
        <v>13</v>
      </c>
      <c r="H31" s="65">
        <f>VLOOKUP($A31,'Return Data'!$B$7:$R$2292,12,0)</f>
        <v>11.0061</v>
      </c>
      <c r="I31" s="66">
        <f t="shared" si="10"/>
        <v>9</v>
      </c>
      <c r="J31" s="65">
        <f>VLOOKUP($A31,'Return Data'!$B$7:$R$2292,13,0)</f>
        <v>21.905200000000001</v>
      </c>
      <c r="K31" s="66">
        <f t="shared" si="11"/>
        <v>9</v>
      </c>
      <c r="L31" s="65">
        <f>VLOOKUP($A31,'Return Data'!$B$7:$R$2292,17,0)</f>
        <v>14.2094</v>
      </c>
      <c r="M31" s="66">
        <f>RANK(L31,L$8:L$31,0)</f>
        <v>10</v>
      </c>
      <c r="N31" s="65">
        <f>VLOOKUP($A31,'Return Data'!$B$7:$R$2292,14,0)</f>
        <v>11.450799999999999</v>
      </c>
      <c r="O31" s="66">
        <f t="shared" si="13"/>
        <v>13</v>
      </c>
      <c r="P31" s="65"/>
      <c r="Q31" s="66"/>
      <c r="R31" s="65">
        <f>VLOOKUP($A31,'Return Data'!$B$7:$R$2292,16,0)</f>
        <v>10.2501</v>
      </c>
      <c r="S31" s="67">
        <f t="shared" si="12"/>
        <v>11</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4.418000000000001</v>
      </c>
      <c r="E33" s="74"/>
      <c r="F33" s="75">
        <f>AVERAGE(F8:F31)</f>
        <v>10.431813043478261</v>
      </c>
      <c r="G33" s="74"/>
      <c r="H33" s="75">
        <f>AVERAGE(H8:H31)</f>
        <v>10.649973913043477</v>
      </c>
      <c r="I33" s="74"/>
      <c r="J33" s="75">
        <f>AVERAGE(J8:J31)</f>
        <v>20.085517391304343</v>
      </c>
      <c r="K33" s="74"/>
      <c r="L33" s="75">
        <f>AVERAGE(L8:L31)</f>
        <v>13.166521739130436</v>
      </c>
      <c r="M33" s="74"/>
      <c r="N33" s="75">
        <f>AVERAGE(N8:N31)</f>
        <v>11.582073684210528</v>
      </c>
      <c r="O33" s="74"/>
      <c r="P33" s="75">
        <f>AVERAGE(P8:P31)</f>
        <v>9.6016066666666671</v>
      </c>
      <c r="Q33" s="74"/>
      <c r="R33" s="75">
        <f>AVERAGE(R8:R31)</f>
        <v>10.041413043478261</v>
      </c>
      <c r="S33" s="76"/>
    </row>
    <row r="34" spans="1:19" x14ac:dyDescent="0.3">
      <c r="A34" s="73" t="s">
        <v>28</v>
      </c>
      <c r="B34" s="74"/>
      <c r="C34" s="74"/>
      <c r="D34" s="75">
        <f>MIN(D8:D31)</f>
        <v>2.2968000000000002</v>
      </c>
      <c r="E34" s="74"/>
      <c r="F34" s="75">
        <f>MIN(F8:F31)</f>
        <v>5.26</v>
      </c>
      <c r="G34" s="74"/>
      <c r="H34" s="75">
        <f>MIN(H8:H31)</f>
        <v>6.2648999999999999</v>
      </c>
      <c r="I34" s="74"/>
      <c r="J34" s="75">
        <f>MIN(J8:J31)</f>
        <v>10.311999999999999</v>
      </c>
      <c r="K34" s="74"/>
      <c r="L34" s="75">
        <f>MIN(L8:L31)</f>
        <v>3.8134999999999999</v>
      </c>
      <c r="M34" s="74"/>
      <c r="N34" s="75">
        <f>MIN(N8:N31)</f>
        <v>1.2486999999999999</v>
      </c>
      <c r="O34" s="74"/>
      <c r="P34" s="75">
        <f>MIN(P8:P31)</f>
        <v>3.9859</v>
      </c>
      <c r="Q34" s="74"/>
      <c r="R34" s="75">
        <f>MIN(R8:R31)</f>
        <v>4.5433000000000003</v>
      </c>
      <c r="S34" s="76"/>
    </row>
    <row r="35" spans="1:19" ht="15" thickBot="1" x14ac:dyDescent="0.35">
      <c r="A35" s="77" t="s">
        <v>29</v>
      </c>
      <c r="B35" s="78"/>
      <c r="C35" s="78"/>
      <c r="D35" s="79">
        <f>MAX(D8:D31)</f>
        <v>8.0138999999999996</v>
      </c>
      <c r="E35" s="78"/>
      <c r="F35" s="79">
        <f>MAX(F8:F31)</f>
        <v>16.079999999999998</v>
      </c>
      <c r="G35" s="78"/>
      <c r="H35" s="79">
        <f>MAX(H8:H31)</f>
        <v>16.238900000000001</v>
      </c>
      <c r="I35" s="78"/>
      <c r="J35" s="79">
        <f>MAX(J8:J31)</f>
        <v>29.0626</v>
      </c>
      <c r="K35" s="78"/>
      <c r="L35" s="79">
        <f>MAX(L8:L31)</f>
        <v>19.419499999999999</v>
      </c>
      <c r="M35" s="78"/>
      <c r="N35" s="79">
        <f>MAX(N8:N31)</f>
        <v>16.593399999999999</v>
      </c>
      <c r="O35" s="78"/>
      <c r="P35" s="79">
        <f>MAX(P8:P31)</f>
        <v>12.1068</v>
      </c>
      <c r="Q35" s="78"/>
      <c r="R35" s="79">
        <f>MAX(R8:R31)</f>
        <v>15.6891</v>
      </c>
      <c r="S35" s="80"/>
    </row>
    <row r="36" spans="1:19" x14ac:dyDescent="0.3">
      <c r="A36" s="112" t="s">
        <v>432</v>
      </c>
    </row>
    <row r="37" spans="1:19" x14ac:dyDescent="0.3">
      <c r="A37" s="14" t="s">
        <v>340</v>
      </c>
    </row>
  </sheetData>
  <sheetProtection algorithmName="SHA-512" hashValue="mAFK72m2z6/LaiTH9N2ZDPOHSqyvTSF9k74Vr+2QDcIzD2HiXsgOwyLX8/AEHrQB/pCp7n7INygQ01yqh4fwag==" saltValue="CRI8RKO/s7n1P7bgi1/y+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1683</v>
      </c>
      <c r="B8" s="64">
        <f>VLOOKUP($A8,'Return Data'!$B$7:$R$2292,3,0)</f>
        <v>44512</v>
      </c>
      <c r="C8" s="65">
        <f>VLOOKUP($A8,'Return Data'!$B$7:$R$2292,4,0)</f>
        <v>17.84</v>
      </c>
      <c r="D8" s="65">
        <f>VLOOKUP($A8,'Return Data'!$B$7:$R$2292,10,0)</f>
        <v>4.9412000000000003</v>
      </c>
      <c r="E8" s="66">
        <f t="shared" ref="E8:E23" si="0">RANK(D8,D$8:D$31,0)</f>
        <v>5</v>
      </c>
      <c r="F8" s="65">
        <f>VLOOKUP($A8,'Return Data'!$B$7:$R$2292,11,0)</f>
        <v>11.1526</v>
      </c>
      <c r="G8" s="66">
        <f t="shared" ref="G8:G23" si="1">RANK(F8,F$8:F$31,0)</f>
        <v>7</v>
      </c>
      <c r="H8" s="65">
        <f>VLOOKUP($A8,'Return Data'!$B$7:$R$2292,12,0)</f>
        <v>10.1235</v>
      </c>
      <c r="I8" s="66">
        <f t="shared" ref="I8:I23" si="2">RANK(H8,H$8:H$31,0)</f>
        <v>9</v>
      </c>
      <c r="J8" s="65">
        <f>VLOOKUP($A8,'Return Data'!$B$7:$R$2292,13,0)</f>
        <v>21.5259</v>
      </c>
      <c r="K8" s="66">
        <f t="shared" ref="K8:K23" si="3">RANK(J8,J$8:J$31,0)</f>
        <v>6</v>
      </c>
      <c r="L8" s="65">
        <f>VLOOKUP($A8,'Return Data'!$B$7:$R$2292,17,0)</f>
        <v>13.2104</v>
      </c>
      <c r="M8" s="66">
        <f>RANK(L8,L$8:L$31,0)</f>
        <v>10</v>
      </c>
      <c r="N8" s="65">
        <f>VLOOKUP($A8,'Return Data'!$B$7:$R$2292,14,0)</f>
        <v>11.7491</v>
      </c>
      <c r="O8" s="66">
        <f>RANK(N8,N$8:N$31,0)</f>
        <v>5</v>
      </c>
      <c r="P8" s="65">
        <f>VLOOKUP($A8,'Return Data'!$B$7:$R$2292,15,0)</f>
        <v>9.2065000000000001</v>
      </c>
      <c r="Q8" s="66">
        <f>RANK(P8,P$8:P$31,0)</f>
        <v>7</v>
      </c>
      <c r="R8" s="65">
        <f>VLOOKUP($A8,'Return Data'!$B$7:$R$2292,16,0)</f>
        <v>8.6704000000000008</v>
      </c>
      <c r="S8" s="67">
        <f t="shared" ref="S8:S23" si="4">RANK(R8,R$8:R$31,0)</f>
        <v>15</v>
      </c>
    </row>
    <row r="9" spans="1:20" x14ac:dyDescent="0.3">
      <c r="A9" s="63" t="s">
        <v>1684</v>
      </c>
      <c r="B9" s="64">
        <f>VLOOKUP($A9,'Return Data'!$B$7:$R$2292,3,0)</f>
        <v>44512</v>
      </c>
      <c r="C9" s="65">
        <f>VLOOKUP($A9,'Return Data'!$B$7:$R$2292,4,0)</f>
        <v>17.190000000000001</v>
      </c>
      <c r="D9" s="65">
        <f>VLOOKUP($A9,'Return Data'!$B$7:$R$2292,10,0)</f>
        <v>5.0091999999999999</v>
      </c>
      <c r="E9" s="66">
        <f t="shared" si="0"/>
        <v>4</v>
      </c>
      <c r="F9" s="65">
        <f>VLOOKUP($A9,'Return Data'!$B$7:$R$2292,11,0)</f>
        <v>13.166600000000001</v>
      </c>
      <c r="G9" s="66">
        <f t="shared" si="1"/>
        <v>3</v>
      </c>
      <c r="H9" s="65">
        <f>VLOOKUP($A9,'Return Data'!$B$7:$R$2292,12,0)</f>
        <v>11.6234</v>
      </c>
      <c r="I9" s="66">
        <f t="shared" si="2"/>
        <v>5</v>
      </c>
      <c r="J9" s="65">
        <f>VLOOKUP($A9,'Return Data'!$B$7:$R$2292,13,0)</f>
        <v>20.801100000000002</v>
      </c>
      <c r="K9" s="66">
        <f t="shared" si="3"/>
        <v>10</v>
      </c>
      <c r="L9" s="65">
        <f>VLOOKUP($A9,'Return Data'!$B$7:$R$2292,17,0)</f>
        <v>13.3927</v>
      </c>
      <c r="M9" s="66">
        <f t="shared" ref="M9:M31" si="5">RANK(L9,L$8:L$31,0)</f>
        <v>7</v>
      </c>
      <c r="N9" s="65">
        <f>VLOOKUP($A9,'Return Data'!$B$7:$R$2292,14,0)</f>
        <v>12.4665</v>
      </c>
      <c r="O9" s="66">
        <f t="shared" ref="O9:O31" si="6">RANK(N9,N$8:N$31,0)</f>
        <v>3</v>
      </c>
      <c r="P9" s="65">
        <f>VLOOKUP($A9,'Return Data'!$B$7:$R$2292,15,0)</f>
        <v>10.5395</v>
      </c>
      <c r="Q9" s="66">
        <f t="shared" ref="Q9:Q29" si="7">RANK(P9,P$8:P$31,0)</f>
        <v>2</v>
      </c>
      <c r="R9" s="65">
        <f>VLOOKUP($A9,'Return Data'!$B$7:$R$2292,16,0)</f>
        <v>9.0515000000000008</v>
      </c>
      <c r="S9" s="67">
        <f t="shared" si="4"/>
        <v>10</v>
      </c>
    </row>
    <row r="10" spans="1:20" x14ac:dyDescent="0.3">
      <c r="A10" s="63" t="s">
        <v>1685</v>
      </c>
      <c r="B10" s="64">
        <f>VLOOKUP($A10,'Return Data'!$B$7:$R$2292,3,0)</f>
        <v>44512</v>
      </c>
      <c r="C10" s="65">
        <f>VLOOKUP($A10,'Return Data'!$B$7:$R$2292,4,0)</f>
        <v>12.42</v>
      </c>
      <c r="D10" s="65">
        <f>VLOOKUP($A10,'Return Data'!$B$7:$R$2292,10,0)</f>
        <v>3.4138000000000002</v>
      </c>
      <c r="E10" s="66">
        <f t="shared" si="0"/>
        <v>18</v>
      </c>
      <c r="F10" s="65">
        <f>VLOOKUP($A10,'Return Data'!$B$7:$R$2292,11,0)</f>
        <v>5.8823999999999996</v>
      </c>
      <c r="G10" s="66">
        <f t="shared" si="1"/>
        <v>22</v>
      </c>
      <c r="H10" s="65">
        <f>VLOOKUP($A10,'Return Data'!$B$7:$R$2292,12,0)</f>
        <v>6.4267000000000003</v>
      </c>
      <c r="I10" s="66">
        <f t="shared" si="2"/>
        <v>22</v>
      </c>
      <c r="J10" s="65">
        <f>VLOOKUP($A10,'Return Data'!$B$7:$R$2292,13,0)</f>
        <v>9.1387999999999998</v>
      </c>
      <c r="K10" s="66">
        <f t="shared" si="3"/>
        <v>23</v>
      </c>
      <c r="L10" s="65">
        <f>VLOOKUP($A10,'Return Data'!$B$7:$R$2292,17,0)</f>
        <v>9.6759000000000004</v>
      </c>
      <c r="M10" s="66">
        <f t="shared" si="5"/>
        <v>19</v>
      </c>
      <c r="N10" s="65"/>
      <c r="O10" s="66"/>
      <c r="P10" s="65"/>
      <c r="Q10" s="66"/>
      <c r="R10" s="65">
        <f>VLOOKUP($A10,'Return Data'!$B$7:$R$2292,16,0)</f>
        <v>9.8625000000000007</v>
      </c>
      <c r="S10" s="67">
        <f t="shared" si="4"/>
        <v>3</v>
      </c>
    </row>
    <row r="11" spans="1:20" x14ac:dyDescent="0.3">
      <c r="A11" s="63" t="s">
        <v>1686</v>
      </c>
      <c r="B11" s="64">
        <f>VLOOKUP($A11,'Return Data'!$B$7:$R$2292,3,0)</f>
        <v>44512</v>
      </c>
      <c r="C11" s="65">
        <f>VLOOKUP($A11,'Return Data'!$B$7:$R$2292,4,0)</f>
        <v>16.117000000000001</v>
      </c>
      <c r="D11" s="65">
        <f>VLOOKUP($A11,'Return Data'!$B$7:$R$2292,10,0)</f>
        <v>1.8903000000000001</v>
      </c>
      <c r="E11" s="66">
        <f t="shared" si="0"/>
        <v>23</v>
      </c>
      <c r="F11" s="65">
        <f>VLOOKUP($A11,'Return Data'!$B$7:$R$2292,11,0)</f>
        <v>8.1387999999999998</v>
      </c>
      <c r="G11" s="66">
        <f t="shared" si="1"/>
        <v>19</v>
      </c>
      <c r="H11" s="65">
        <f>VLOOKUP($A11,'Return Data'!$B$7:$R$2292,12,0)</f>
        <v>9.3419000000000008</v>
      </c>
      <c r="I11" s="66">
        <f t="shared" si="2"/>
        <v>14</v>
      </c>
      <c r="J11" s="65">
        <f>VLOOKUP($A11,'Return Data'!$B$7:$R$2292,13,0)</f>
        <v>18.839400000000001</v>
      </c>
      <c r="K11" s="66">
        <f t="shared" si="3"/>
        <v>11</v>
      </c>
      <c r="L11" s="65">
        <f>VLOOKUP($A11,'Return Data'!$B$7:$R$2292,17,0)</f>
        <v>11.04</v>
      </c>
      <c r="M11" s="66">
        <f t="shared" si="5"/>
        <v>15</v>
      </c>
      <c r="N11" s="65">
        <f>VLOOKUP($A11,'Return Data'!$B$7:$R$2292,14,0)</f>
        <v>10.291399999999999</v>
      </c>
      <c r="O11" s="66">
        <f t="shared" si="6"/>
        <v>11</v>
      </c>
      <c r="P11" s="65">
        <f>VLOOKUP($A11,'Return Data'!$B$7:$R$2292,15,0)</f>
        <v>8.1488999999999994</v>
      </c>
      <c r="Q11" s="66">
        <f t="shared" si="7"/>
        <v>9</v>
      </c>
      <c r="R11" s="65">
        <f>VLOOKUP($A11,'Return Data'!$B$7:$R$2292,16,0)</f>
        <v>8.8470999999999993</v>
      </c>
      <c r="S11" s="67">
        <f t="shared" si="4"/>
        <v>12</v>
      </c>
    </row>
    <row r="12" spans="1:20" x14ac:dyDescent="0.3">
      <c r="A12" s="63" t="s">
        <v>1687</v>
      </c>
      <c r="B12" s="64">
        <f>VLOOKUP($A12,'Return Data'!$B$7:$R$2292,3,0)</f>
        <v>44512</v>
      </c>
      <c r="C12" s="65">
        <f>VLOOKUP($A12,'Return Data'!$B$7:$R$2292,4,0)</f>
        <v>18.519100000000002</v>
      </c>
      <c r="D12" s="65">
        <f>VLOOKUP($A12,'Return Data'!$B$7:$R$2292,10,0)</f>
        <v>3.6532</v>
      </c>
      <c r="E12" s="66">
        <f t="shared" si="0"/>
        <v>14</v>
      </c>
      <c r="F12" s="65">
        <f>VLOOKUP($A12,'Return Data'!$B$7:$R$2292,11,0)</f>
        <v>9.7688000000000006</v>
      </c>
      <c r="G12" s="66">
        <f t="shared" si="1"/>
        <v>11</v>
      </c>
      <c r="H12" s="65">
        <f>VLOOKUP($A12,'Return Data'!$B$7:$R$2292,12,0)</f>
        <v>9.2360000000000007</v>
      </c>
      <c r="I12" s="66">
        <f t="shared" si="2"/>
        <v>15</v>
      </c>
      <c r="J12" s="65">
        <f>VLOOKUP($A12,'Return Data'!$B$7:$R$2292,13,0)</f>
        <v>17.822500000000002</v>
      </c>
      <c r="K12" s="66">
        <f t="shared" si="3"/>
        <v>13</v>
      </c>
      <c r="L12" s="65">
        <f>VLOOKUP($A12,'Return Data'!$B$7:$R$2292,17,0)</f>
        <v>13.2174</v>
      </c>
      <c r="M12" s="66">
        <f t="shared" si="5"/>
        <v>9</v>
      </c>
      <c r="N12" s="65">
        <f>VLOOKUP($A12,'Return Data'!$B$7:$R$2292,14,0)</f>
        <v>11.638999999999999</v>
      </c>
      <c r="O12" s="66">
        <f t="shared" si="6"/>
        <v>6</v>
      </c>
      <c r="P12" s="65">
        <f>VLOOKUP($A12,'Return Data'!$B$7:$R$2292,15,0)</f>
        <v>10.208500000000001</v>
      </c>
      <c r="Q12" s="66">
        <f t="shared" si="7"/>
        <v>3</v>
      </c>
      <c r="R12" s="65">
        <f>VLOOKUP($A12,'Return Data'!$B$7:$R$2292,16,0)</f>
        <v>9.0833999999999993</v>
      </c>
      <c r="S12" s="67">
        <f t="shared" si="4"/>
        <v>8</v>
      </c>
    </row>
    <row r="13" spans="1:20" x14ac:dyDescent="0.3">
      <c r="A13" s="63" t="s">
        <v>1688</v>
      </c>
      <c r="B13" s="64">
        <f>VLOOKUP($A13,'Return Data'!$B$7:$R$2292,3,0)</f>
        <v>44512</v>
      </c>
      <c r="C13" s="65">
        <f>VLOOKUP($A13,'Return Data'!$B$7:$R$2292,4,0)</f>
        <v>12.9964</v>
      </c>
      <c r="D13" s="65">
        <f>VLOOKUP($A13,'Return Data'!$B$7:$R$2292,10,0)</f>
        <v>4.7202000000000002</v>
      </c>
      <c r="E13" s="66">
        <f t="shared" si="0"/>
        <v>6</v>
      </c>
      <c r="F13" s="65">
        <f>VLOOKUP($A13,'Return Data'!$B$7:$R$2292,11,0)</f>
        <v>11.1668</v>
      </c>
      <c r="G13" s="66">
        <f t="shared" si="1"/>
        <v>6</v>
      </c>
      <c r="H13" s="65">
        <f>VLOOKUP($A13,'Return Data'!$B$7:$R$2292,12,0)</f>
        <v>11.4815</v>
      </c>
      <c r="I13" s="66">
        <f t="shared" si="2"/>
        <v>6</v>
      </c>
      <c r="J13" s="65">
        <f>VLOOKUP($A13,'Return Data'!$B$7:$R$2292,13,0)</f>
        <v>21.0961</v>
      </c>
      <c r="K13" s="66">
        <f t="shared" si="3"/>
        <v>7</v>
      </c>
      <c r="L13" s="65">
        <f>VLOOKUP($A13,'Return Data'!$B$7:$R$2292,17,0)</f>
        <v>12.245200000000001</v>
      </c>
      <c r="M13" s="66">
        <f t="shared" si="5"/>
        <v>11</v>
      </c>
      <c r="N13" s="65">
        <f>VLOOKUP($A13,'Return Data'!$B$7:$R$2292,14,0)</f>
        <v>9.8354999999999997</v>
      </c>
      <c r="O13" s="66">
        <f t="shared" si="6"/>
        <v>16</v>
      </c>
      <c r="P13" s="65"/>
      <c r="Q13" s="66"/>
      <c r="R13" s="65">
        <f>VLOOKUP($A13,'Return Data'!$B$7:$R$2292,16,0)</f>
        <v>8.4970999999999997</v>
      </c>
      <c r="S13" s="67">
        <f t="shared" si="4"/>
        <v>17</v>
      </c>
    </row>
    <row r="14" spans="1:20" x14ac:dyDescent="0.3">
      <c r="A14" s="63" t="s">
        <v>1689</v>
      </c>
      <c r="B14" s="64">
        <f>VLOOKUP($A14,'Return Data'!$B$7:$R$2292,3,0)</f>
        <v>44512</v>
      </c>
      <c r="C14" s="65">
        <f>VLOOKUP($A14,'Return Data'!$B$7:$R$2292,4,0)</f>
        <v>48.475000000000001</v>
      </c>
      <c r="D14" s="65">
        <f>VLOOKUP($A14,'Return Data'!$B$7:$R$2292,10,0)</f>
        <v>4.3258000000000001</v>
      </c>
      <c r="E14" s="66">
        <f t="shared" si="0"/>
        <v>11</v>
      </c>
      <c r="F14" s="65">
        <f>VLOOKUP($A14,'Return Data'!$B$7:$R$2292,11,0)</f>
        <v>11.3421</v>
      </c>
      <c r="G14" s="66">
        <f t="shared" si="1"/>
        <v>4</v>
      </c>
      <c r="H14" s="65">
        <f>VLOOKUP($A14,'Return Data'!$B$7:$R$2292,12,0)</f>
        <v>13.040100000000001</v>
      </c>
      <c r="I14" s="66">
        <f t="shared" si="2"/>
        <v>3</v>
      </c>
      <c r="J14" s="65">
        <f>VLOOKUP($A14,'Return Data'!$B$7:$R$2292,13,0)</f>
        <v>25.968</v>
      </c>
      <c r="K14" s="66">
        <f t="shared" si="3"/>
        <v>3</v>
      </c>
      <c r="L14" s="65">
        <f>VLOOKUP($A14,'Return Data'!$B$7:$R$2292,17,0)</f>
        <v>13.984999999999999</v>
      </c>
      <c r="M14" s="66">
        <f t="shared" si="5"/>
        <v>4</v>
      </c>
      <c r="N14" s="65">
        <f>VLOOKUP($A14,'Return Data'!$B$7:$R$2292,14,0)</f>
        <v>11.2814</v>
      </c>
      <c r="O14" s="66">
        <f t="shared" si="6"/>
        <v>7</v>
      </c>
      <c r="P14" s="65">
        <f>VLOOKUP($A14,'Return Data'!$B$7:$R$2292,15,0)</f>
        <v>9.8940000000000001</v>
      </c>
      <c r="Q14" s="66">
        <f t="shared" si="7"/>
        <v>4</v>
      </c>
      <c r="R14" s="65">
        <f>VLOOKUP($A14,'Return Data'!$B$7:$R$2292,16,0)</f>
        <v>9.6323000000000008</v>
      </c>
      <c r="S14" s="67">
        <f t="shared" si="4"/>
        <v>4</v>
      </c>
    </row>
    <row r="15" spans="1:20" x14ac:dyDescent="0.3">
      <c r="A15" s="63" t="s">
        <v>1690</v>
      </c>
      <c r="B15" s="64">
        <f>VLOOKUP($A15,'Return Data'!$B$7:$R$2292,3,0)</f>
        <v>44512</v>
      </c>
      <c r="C15" s="65">
        <f>VLOOKUP($A15,'Return Data'!$B$7:$R$2292,4,0)</f>
        <v>16.899999999999999</v>
      </c>
      <c r="D15" s="65">
        <f>VLOOKUP($A15,'Return Data'!$B$7:$R$2292,10,0)</f>
        <v>2.2383999999999999</v>
      </c>
      <c r="E15" s="66">
        <f t="shared" si="0"/>
        <v>22</v>
      </c>
      <c r="F15" s="65">
        <f>VLOOKUP($A15,'Return Data'!$B$7:$R$2292,11,0)</f>
        <v>4.9038000000000004</v>
      </c>
      <c r="G15" s="66">
        <f t="shared" si="1"/>
        <v>23</v>
      </c>
      <c r="H15" s="65">
        <f>VLOOKUP($A15,'Return Data'!$B$7:$R$2292,12,0)</f>
        <v>5.8234000000000004</v>
      </c>
      <c r="I15" s="66">
        <f t="shared" si="2"/>
        <v>23</v>
      </c>
      <c r="J15" s="65">
        <f>VLOOKUP($A15,'Return Data'!$B$7:$R$2292,13,0)</f>
        <v>14.4986</v>
      </c>
      <c r="K15" s="66">
        <f t="shared" si="3"/>
        <v>19</v>
      </c>
      <c r="L15" s="65">
        <f>VLOOKUP($A15,'Return Data'!$B$7:$R$2292,17,0)</f>
        <v>7.9364999999999997</v>
      </c>
      <c r="M15" s="66">
        <f t="shared" si="5"/>
        <v>22</v>
      </c>
      <c r="N15" s="65">
        <f>VLOOKUP($A15,'Return Data'!$B$7:$R$2292,14,0)</f>
        <v>8.7143999999999995</v>
      </c>
      <c r="O15" s="66">
        <f t="shared" si="6"/>
        <v>17</v>
      </c>
      <c r="P15" s="65">
        <f>VLOOKUP($A15,'Return Data'!$B$7:$R$2292,15,0)</f>
        <v>7.8635000000000002</v>
      </c>
      <c r="Q15" s="66">
        <f t="shared" si="7"/>
        <v>11</v>
      </c>
      <c r="R15" s="65">
        <f>VLOOKUP($A15,'Return Data'!$B$7:$R$2292,16,0)</f>
        <v>7.8512000000000004</v>
      </c>
      <c r="S15" s="67">
        <f t="shared" si="4"/>
        <v>20</v>
      </c>
    </row>
    <row r="16" spans="1:20" x14ac:dyDescent="0.3">
      <c r="A16" s="63" t="s">
        <v>1691</v>
      </c>
      <c r="B16" s="64">
        <f>VLOOKUP($A16,'Return Data'!$B$7:$R$2292,3,0)</f>
        <v>44512</v>
      </c>
      <c r="C16" s="65">
        <f>VLOOKUP($A16,'Return Data'!$B$7:$R$2292,4,0)</f>
        <v>21.1921</v>
      </c>
      <c r="D16" s="65">
        <f>VLOOKUP($A16,'Return Data'!$B$7:$R$2292,10,0)</f>
        <v>4.3277999999999999</v>
      </c>
      <c r="E16" s="66">
        <f t="shared" si="0"/>
        <v>10</v>
      </c>
      <c r="F16" s="65">
        <f>VLOOKUP($A16,'Return Data'!$B$7:$R$2292,11,0)</f>
        <v>9.0352999999999994</v>
      </c>
      <c r="G16" s="66">
        <f t="shared" si="1"/>
        <v>16</v>
      </c>
      <c r="H16" s="65">
        <f>VLOOKUP($A16,'Return Data'!$B$7:$R$2292,12,0)</f>
        <v>7.6658999999999997</v>
      </c>
      <c r="I16" s="66">
        <f t="shared" si="2"/>
        <v>18</v>
      </c>
      <c r="J16" s="65">
        <f>VLOOKUP($A16,'Return Data'!$B$7:$R$2292,13,0)</f>
        <v>17.440899999999999</v>
      </c>
      <c r="K16" s="66">
        <f t="shared" si="3"/>
        <v>14</v>
      </c>
      <c r="L16" s="65">
        <f>VLOOKUP($A16,'Return Data'!$B$7:$R$2292,17,0)</f>
        <v>11.282999999999999</v>
      </c>
      <c r="M16" s="66">
        <f t="shared" si="5"/>
        <v>13</v>
      </c>
      <c r="N16" s="65">
        <f>VLOOKUP($A16,'Return Data'!$B$7:$R$2292,14,0)</f>
        <v>10.214399999999999</v>
      </c>
      <c r="O16" s="66">
        <f t="shared" si="6"/>
        <v>13</v>
      </c>
      <c r="P16" s="65">
        <f>VLOOKUP($A16,'Return Data'!$B$7:$R$2292,15,0)</f>
        <v>6.7870999999999997</v>
      </c>
      <c r="Q16" s="66">
        <f t="shared" si="7"/>
        <v>13</v>
      </c>
      <c r="R16" s="65">
        <f>VLOOKUP($A16,'Return Data'!$B$7:$R$2292,16,0)</f>
        <v>7.2760999999999996</v>
      </c>
      <c r="S16" s="67">
        <f t="shared" si="4"/>
        <v>21</v>
      </c>
    </row>
    <row r="17" spans="1:19" x14ac:dyDescent="0.3">
      <c r="A17" s="63" t="s">
        <v>1692</v>
      </c>
      <c r="B17" s="64">
        <f>VLOOKUP($A17,'Return Data'!$B$7:$R$2292,3,0)</f>
        <v>44512</v>
      </c>
      <c r="C17" s="65">
        <f>VLOOKUP($A17,'Return Data'!$B$7:$R$2292,4,0)</f>
        <v>24.77</v>
      </c>
      <c r="D17" s="65">
        <f>VLOOKUP($A17,'Return Data'!$B$7:$R$2292,10,0)</f>
        <v>2.44</v>
      </c>
      <c r="E17" s="66">
        <f t="shared" si="0"/>
        <v>21</v>
      </c>
      <c r="F17" s="65">
        <f>VLOOKUP($A17,'Return Data'!$B$7:$R$2292,11,0)</f>
        <v>6.8593999999999999</v>
      </c>
      <c r="G17" s="66">
        <f t="shared" si="1"/>
        <v>21</v>
      </c>
      <c r="H17" s="65">
        <f>VLOOKUP($A17,'Return Data'!$B$7:$R$2292,12,0)</f>
        <v>6.4461000000000004</v>
      </c>
      <c r="I17" s="66">
        <f t="shared" si="2"/>
        <v>21</v>
      </c>
      <c r="J17" s="65">
        <f>VLOOKUP($A17,'Return Data'!$B$7:$R$2292,13,0)</f>
        <v>13.7804</v>
      </c>
      <c r="K17" s="66">
        <f t="shared" si="3"/>
        <v>21</v>
      </c>
      <c r="L17" s="65">
        <f>VLOOKUP($A17,'Return Data'!$B$7:$R$2292,17,0)</f>
        <v>10.2971</v>
      </c>
      <c r="M17" s="66">
        <f t="shared" si="5"/>
        <v>18</v>
      </c>
      <c r="N17" s="65">
        <f>VLOOKUP($A17,'Return Data'!$B$7:$R$2292,14,0)</f>
        <v>8.5527999999999995</v>
      </c>
      <c r="O17" s="66">
        <f t="shared" si="6"/>
        <v>18</v>
      </c>
      <c r="P17" s="65">
        <f>VLOOKUP($A17,'Return Data'!$B$7:$R$2292,15,0)</f>
        <v>6.6536999999999997</v>
      </c>
      <c r="Q17" s="66">
        <f t="shared" si="7"/>
        <v>14</v>
      </c>
      <c r="R17" s="65">
        <f>VLOOKUP($A17,'Return Data'!$B$7:$R$2292,16,0)</f>
        <v>6.9842000000000004</v>
      </c>
      <c r="S17" s="67">
        <f t="shared" si="4"/>
        <v>22</v>
      </c>
    </row>
    <row r="18" spans="1:19" x14ac:dyDescent="0.3">
      <c r="A18" s="63" t="s">
        <v>1693</v>
      </c>
      <c r="B18" s="64">
        <f>VLOOKUP($A18,'Return Data'!$B$7:$R$2292,3,0)</f>
        <v>44512</v>
      </c>
      <c r="C18" s="65">
        <f>VLOOKUP($A18,'Return Data'!$B$7:$R$2292,4,0)</f>
        <v>12.8001</v>
      </c>
      <c r="D18" s="65">
        <f>VLOOKUP($A18,'Return Data'!$B$7:$R$2292,10,0)</f>
        <v>3.7806999999999999</v>
      </c>
      <c r="E18" s="66">
        <f t="shared" si="0"/>
        <v>13</v>
      </c>
      <c r="F18" s="65">
        <f>VLOOKUP($A18,'Return Data'!$B$7:$R$2292,11,0)</f>
        <v>9.5486000000000004</v>
      </c>
      <c r="G18" s="66">
        <f t="shared" si="1"/>
        <v>12</v>
      </c>
      <c r="H18" s="65">
        <f>VLOOKUP($A18,'Return Data'!$B$7:$R$2292,12,0)</f>
        <v>9.3819999999999997</v>
      </c>
      <c r="I18" s="66">
        <f t="shared" si="2"/>
        <v>13</v>
      </c>
      <c r="J18" s="65">
        <f>VLOOKUP($A18,'Return Data'!$B$7:$R$2292,13,0)</f>
        <v>14.9992</v>
      </c>
      <c r="K18" s="66">
        <f t="shared" si="3"/>
        <v>18</v>
      </c>
      <c r="L18" s="65">
        <f>VLOOKUP($A18,'Return Data'!$B$7:$R$2292,17,0)</f>
        <v>10.354799999999999</v>
      </c>
      <c r="M18" s="66">
        <f t="shared" si="5"/>
        <v>17</v>
      </c>
      <c r="N18" s="65"/>
      <c r="O18" s="66"/>
      <c r="P18" s="65"/>
      <c r="Q18" s="66"/>
      <c r="R18" s="65">
        <f>VLOOKUP($A18,'Return Data'!$B$7:$R$2292,16,0)</f>
        <v>9.6203000000000003</v>
      </c>
      <c r="S18" s="67">
        <f t="shared" si="4"/>
        <v>5</v>
      </c>
    </row>
    <row r="19" spans="1:19" x14ac:dyDescent="0.3">
      <c r="A19" s="63" t="s">
        <v>1694</v>
      </c>
      <c r="B19" s="64">
        <f>VLOOKUP($A19,'Return Data'!$B$7:$R$2292,3,0)</f>
        <v>44512</v>
      </c>
      <c r="C19" s="65">
        <f>VLOOKUP($A19,'Return Data'!$B$7:$R$2292,4,0)</f>
        <v>18.505299999999998</v>
      </c>
      <c r="D19" s="65">
        <f>VLOOKUP($A19,'Return Data'!$B$7:$R$2292,10,0)</f>
        <v>5.4313000000000002</v>
      </c>
      <c r="E19" s="66">
        <f t="shared" si="0"/>
        <v>3</v>
      </c>
      <c r="F19" s="65">
        <f>VLOOKUP($A19,'Return Data'!$B$7:$R$2292,11,0)</f>
        <v>10.1945</v>
      </c>
      <c r="G19" s="66">
        <f t="shared" si="1"/>
        <v>9</v>
      </c>
      <c r="H19" s="65">
        <f>VLOOKUP($A19,'Return Data'!$B$7:$R$2292,12,0)</f>
        <v>9.6466999999999992</v>
      </c>
      <c r="I19" s="66">
        <f t="shared" si="2"/>
        <v>11</v>
      </c>
      <c r="J19" s="65">
        <f>VLOOKUP($A19,'Return Data'!$B$7:$R$2292,13,0)</f>
        <v>16.1343</v>
      </c>
      <c r="K19" s="66">
        <f t="shared" si="3"/>
        <v>16</v>
      </c>
      <c r="L19" s="65">
        <f>VLOOKUP($A19,'Return Data'!$B$7:$R$2292,17,0)</f>
        <v>11.7988</v>
      </c>
      <c r="M19" s="66">
        <f t="shared" si="5"/>
        <v>12</v>
      </c>
      <c r="N19" s="65">
        <f>VLOOKUP($A19,'Return Data'!$B$7:$R$2292,14,0)</f>
        <v>10.8405</v>
      </c>
      <c r="O19" s="66">
        <f t="shared" si="6"/>
        <v>8</v>
      </c>
      <c r="P19" s="65">
        <f>VLOOKUP($A19,'Return Data'!$B$7:$R$2292,15,0)</f>
        <v>9.6767000000000003</v>
      </c>
      <c r="Q19" s="66">
        <f t="shared" si="7"/>
        <v>5</v>
      </c>
      <c r="R19" s="65">
        <f>VLOOKUP($A19,'Return Data'!$B$7:$R$2292,16,0)</f>
        <v>9.0718999999999994</v>
      </c>
      <c r="S19" s="67">
        <f t="shared" si="4"/>
        <v>9</v>
      </c>
    </row>
    <row r="20" spans="1:19" x14ac:dyDescent="0.3">
      <c r="A20" s="63" t="s">
        <v>1695</v>
      </c>
      <c r="B20" s="64">
        <f>VLOOKUP($A20,'Return Data'!$B$7:$R$2292,3,0)</f>
        <v>44512</v>
      </c>
      <c r="C20" s="65">
        <f>VLOOKUP($A20,'Return Data'!$B$7:$R$2292,4,0)</f>
        <v>22.963000000000001</v>
      </c>
      <c r="D20" s="65">
        <f>VLOOKUP($A20,'Return Data'!$B$7:$R$2292,10,0)</f>
        <v>3.2277</v>
      </c>
      <c r="E20" s="66">
        <f t="shared" si="0"/>
        <v>19</v>
      </c>
      <c r="F20" s="65">
        <f>VLOOKUP($A20,'Return Data'!$B$7:$R$2292,11,0)</f>
        <v>10.430899999999999</v>
      </c>
      <c r="G20" s="66">
        <f t="shared" si="1"/>
        <v>8</v>
      </c>
      <c r="H20" s="65">
        <f>VLOOKUP($A20,'Return Data'!$B$7:$R$2292,12,0)</f>
        <v>11.3682</v>
      </c>
      <c r="I20" s="66">
        <f t="shared" si="2"/>
        <v>7</v>
      </c>
      <c r="J20" s="65">
        <f>VLOOKUP($A20,'Return Data'!$B$7:$R$2292,13,0)</f>
        <v>22.091699999999999</v>
      </c>
      <c r="K20" s="66">
        <f t="shared" si="3"/>
        <v>5</v>
      </c>
      <c r="L20" s="65">
        <f>VLOOKUP($A20,'Return Data'!$B$7:$R$2292,17,0)</f>
        <v>13.940799999999999</v>
      </c>
      <c r="M20" s="66">
        <f t="shared" si="5"/>
        <v>5</v>
      </c>
      <c r="N20" s="65">
        <f>VLOOKUP($A20,'Return Data'!$B$7:$R$2292,14,0)</f>
        <v>10.3978</v>
      </c>
      <c r="O20" s="66">
        <f t="shared" si="6"/>
        <v>10</v>
      </c>
      <c r="P20" s="65">
        <f>VLOOKUP($A20,'Return Data'!$B$7:$R$2292,15,0)</f>
        <v>8.5151000000000003</v>
      </c>
      <c r="Q20" s="66">
        <f t="shared" si="7"/>
        <v>8</v>
      </c>
      <c r="R20" s="65">
        <f>VLOOKUP($A20,'Return Data'!$B$7:$R$2292,16,0)</f>
        <v>8.5995000000000008</v>
      </c>
      <c r="S20" s="67">
        <f t="shared" si="4"/>
        <v>16</v>
      </c>
    </row>
    <row r="21" spans="1:19" x14ac:dyDescent="0.3">
      <c r="A21" s="63" t="s">
        <v>1696</v>
      </c>
      <c r="B21" s="64">
        <f>VLOOKUP($A21,'Return Data'!$B$7:$R$2292,3,0)</f>
        <v>44512</v>
      </c>
      <c r="C21" s="65">
        <f>VLOOKUP($A21,'Return Data'!$B$7:$R$2292,4,0)</f>
        <v>15.9513</v>
      </c>
      <c r="D21" s="65">
        <f>VLOOKUP($A21,'Return Data'!$B$7:$R$2292,10,0)</f>
        <v>6.4385000000000003</v>
      </c>
      <c r="E21" s="66">
        <f t="shared" si="0"/>
        <v>2</v>
      </c>
      <c r="F21" s="65">
        <f>VLOOKUP($A21,'Return Data'!$B$7:$R$2292,11,0)</f>
        <v>14.412699999999999</v>
      </c>
      <c r="G21" s="66">
        <f t="shared" si="1"/>
        <v>2</v>
      </c>
      <c r="H21" s="65">
        <f>VLOOKUP($A21,'Return Data'!$B$7:$R$2292,12,0)</f>
        <v>13.9224</v>
      </c>
      <c r="I21" s="66">
        <f t="shared" si="2"/>
        <v>2</v>
      </c>
      <c r="J21" s="65">
        <f>VLOOKUP($A21,'Return Data'!$B$7:$R$2292,13,0)</f>
        <v>26.384</v>
      </c>
      <c r="K21" s="66">
        <f t="shared" si="3"/>
        <v>2</v>
      </c>
      <c r="L21" s="65">
        <f>VLOOKUP($A21,'Return Data'!$B$7:$R$2292,17,0)</f>
        <v>16.968</v>
      </c>
      <c r="M21" s="66">
        <f t="shared" si="5"/>
        <v>2</v>
      </c>
      <c r="N21" s="65">
        <f>VLOOKUP($A21,'Return Data'!$B$7:$R$2292,14,0)</f>
        <v>14.669600000000001</v>
      </c>
      <c r="O21" s="66">
        <f t="shared" si="6"/>
        <v>1</v>
      </c>
      <c r="P21" s="65"/>
      <c r="Q21" s="66"/>
      <c r="R21" s="65">
        <f>VLOOKUP($A21,'Return Data'!$B$7:$R$2292,16,0)</f>
        <v>10.260199999999999</v>
      </c>
      <c r="S21" s="67">
        <f t="shared" si="4"/>
        <v>2</v>
      </c>
    </row>
    <row r="22" spans="1:19" x14ac:dyDescent="0.3">
      <c r="A22" s="63" t="s">
        <v>1697</v>
      </c>
      <c r="B22" s="64">
        <f>VLOOKUP($A22,'Return Data'!$B$7:$R$2292,3,0)</f>
        <v>44512</v>
      </c>
      <c r="C22" s="65">
        <f>VLOOKUP($A22,'Return Data'!$B$7:$R$2292,4,0)</f>
        <v>14.795999999999999</v>
      </c>
      <c r="D22" s="65">
        <f>VLOOKUP($A22,'Return Data'!$B$7:$R$2292,10,0)</f>
        <v>4.5506000000000002</v>
      </c>
      <c r="E22" s="66">
        <f t="shared" si="0"/>
        <v>8</v>
      </c>
      <c r="F22" s="65">
        <f>VLOOKUP($A22,'Return Data'!$B$7:$R$2292,11,0)</f>
        <v>11.298299999999999</v>
      </c>
      <c r="G22" s="66">
        <f t="shared" si="1"/>
        <v>5</v>
      </c>
      <c r="H22" s="65">
        <f>VLOOKUP($A22,'Return Data'!$B$7:$R$2292,12,0)</f>
        <v>12.0145</v>
      </c>
      <c r="I22" s="66">
        <f t="shared" si="2"/>
        <v>4</v>
      </c>
      <c r="J22" s="65">
        <f>VLOOKUP($A22,'Return Data'!$B$7:$R$2292,13,0)</f>
        <v>22.2911</v>
      </c>
      <c r="K22" s="66">
        <f t="shared" si="3"/>
        <v>4</v>
      </c>
      <c r="L22" s="65">
        <f>VLOOKUP($A22,'Return Data'!$B$7:$R$2292,17,0)</f>
        <v>16.2742</v>
      </c>
      <c r="M22" s="66">
        <f t="shared" si="5"/>
        <v>3</v>
      </c>
      <c r="N22" s="65"/>
      <c r="O22" s="66"/>
      <c r="P22" s="65"/>
      <c r="Q22" s="66"/>
      <c r="R22" s="65">
        <f>VLOOKUP($A22,'Return Data'!$B$7:$R$2292,16,0)</f>
        <v>14.428000000000001</v>
      </c>
      <c r="S22" s="67">
        <f t="shared" si="4"/>
        <v>1</v>
      </c>
    </row>
    <row r="23" spans="1:19" x14ac:dyDescent="0.3">
      <c r="A23" s="63" t="s">
        <v>1698</v>
      </c>
      <c r="B23" s="64">
        <f>VLOOKUP($A23,'Return Data'!$B$7:$R$2292,3,0)</f>
        <v>44512</v>
      </c>
      <c r="C23" s="65">
        <f>VLOOKUP($A23,'Return Data'!$B$7:$R$2292,4,0)</f>
        <v>12.5038</v>
      </c>
      <c r="D23" s="65">
        <f>VLOOKUP($A23,'Return Data'!$B$7:$R$2292,10,0)</f>
        <v>3.5177</v>
      </c>
      <c r="E23" s="66">
        <f t="shared" si="0"/>
        <v>17</v>
      </c>
      <c r="F23" s="65">
        <f>VLOOKUP($A23,'Return Data'!$B$7:$R$2292,11,0)</f>
        <v>9.1425000000000001</v>
      </c>
      <c r="G23" s="66">
        <f t="shared" si="1"/>
        <v>14</v>
      </c>
      <c r="H23" s="65">
        <f>VLOOKUP($A23,'Return Data'!$B$7:$R$2292,12,0)</f>
        <v>9.1187000000000005</v>
      </c>
      <c r="I23" s="66">
        <f t="shared" si="2"/>
        <v>16</v>
      </c>
      <c r="J23" s="65">
        <f>VLOOKUP($A23,'Return Data'!$B$7:$R$2292,13,0)</f>
        <v>18.303000000000001</v>
      </c>
      <c r="K23" s="66">
        <f t="shared" si="3"/>
        <v>12</v>
      </c>
      <c r="L23" s="65">
        <f>VLOOKUP($A23,'Return Data'!$B$7:$R$2292,17,0)</f>
        <v>2.9565000000000001</v>
      </c>
      <c r="M23" s="66">
        <f t="shared" si="5"/>
        <v>23</v>
      </c>
      <c r="N23" s="65">
        <f>VLOOKUP($A23,'Return Data'!$B$7:$R$2292,14,0)</f>
        <v>0.41089999999999999</v>
      </c>
      <c r="O23" s="66">
        <f t="shared" si="6"/>
        <v>19</v>
      </c>
      <c r="P23" s="65">
        <f>VLOOKUP($A23,'Return Data'!$B$7:$R$2292,15,0)</f>
        <v>2.9952999999999999</v>
      </c>
      <c r="Q23" s="66">
        <f t="shared" si="7"/>
        <v>15</v>
      </c>
      <c r="R23" s="65">
        <f>VLOOKUP($A23,'Return Data'!$B$7:$R$2292,16,0)</f>
        <v>3.5192999999999999</v>
      </c>
      <c r="S23" s="67">
        <f t="shared" si="4"/>
        <v>23</v>
      </c>
    </row>
    <row r="24" spans="1:19" x14ac:dyDescent="0.3">
      <c r="A24" s="63" t="s">
        <v>1699</v>
      </c>
      <c r="B24" s="64">
        <f>VLOOKUP($A24,'Return Data'!$B$7:$R$2292,3,0)</f>
        <v>44512</v>
      </c>
      <c r="C24" s="65">
        <f>VLOOKUP($A24,'Return Data'!$B$7:$R$2292,4,0)</f>
        <v>0.28849999999999998</v>
      </c>
      <c r="D24" s="65"/>
      <c r="E24" s="66"/>
      <c r="F24" s="65"/>
      <c r="G24" s="66"/>
      <c r="H24" s="65"/>
      <c r="I24" s="66"/>
      <c r="J24" s="65"/>
      <c r="K24" s="66"/>
      <c r="L24" s="65"/>
      <c r="M24" s="66"/>
      <c r="N24" s="65"/>
      <c r="O24" s="66"/>
      <c r="P24" s="65"/>
      <c r="Q24" s="66"/>
      <c r="R24" s="65"/>
      <c r="S24" s="67"/>
    </row>
    <row r="25" spans="1:19" x14ac:dyDescent="0.3">
      <c r="A25" s="63" t="s">
        <v>1701</v>
      </c>
      <c r="B25" s="64">
        <f>VLOOKUP($A25,'Return Data'!$B$7:$R$2292,3,0)</f>
        <v>44512</v>
      </c>
      <c r="C25" s="65">
        <f>VLOOKUP($A25,'Return Data'!$B$7:$R$2292,4,0)</f>
        <v>39.779000000000003</v>
      </c>
      <c r="D25" s="65">
        <f>VLOOKUP($A25,'Return Data'!$B$7:$R$2292,10,0)</f>
        <v>2.9003000000000001</v>
      </c>
      <c r="E25" s="66">
        <f t="shared" ref="E25:E31" si="8">RANK(D25,D$8:D$31,0)</f>
        <v>20</v>
      </c>
      <c r="F25" s="65">
        <f>VLOOKUP($A25,'Return Data'!$B$7:$R$2292,11,0)</f>
        <v>8.1654</v>
      </c>
      <c r="G25" s="66">
        <f t="shared" ref="G25:G31" si="9">RANK(F25,F$8:F$31,0)</f>
        <v>18</v>
      </c>
      <c r="H25" s="65">
        <f>VLOOKUP($A25,'Return Data'!$B$7:$R$2292,12,0)</f>
        <v>9.6196999999999999</v>
      </c>
      <c r="I25" s="66">
        <f t="shared" ref="I25:I31" si="10">RANK(H25,H$8:H$31,0)</f>
        <v>12</v>
      </c>
      <c r="J25" s="65">
        <f>VLOOKUP($A25,'Return Data'!$B$7:$R$2292,13,0)</f>
        <v>17.4163</v>
      </c>
      <c r="K25" s="66">
        <f t="shared" ref="K25:K31" si="11">RANK(J25,J$8:J$31,0)</f>
        <v>15</v>
      </c>
      <c r="L25" s="65">
        <f>VLOOKUP($A25,'Return Data'!$B$7:$R$2292,17,0)</f>
        <v>9.5052000000000003</v>
      </c>
      <c r="M25" s="66">
        <f t="shared" si="5"/>
        <v>20</v>
      </c>
      <c r="N25" s="65">
        <f>VLOOKUP($A25,'Return Data'!$B$7:$R$2292,14,0)</f>
        <v>9.8408999999999995</v>
      </c>
      <c r="O25" s="66">
        <f t="shared" si="6"/>
        <v>15</v>
      </c>
      <c r="P25" s="65">
        <f>VLOOKUP($A25,'Return Data'!$B$7:$R$2292,15,0)</f>
        <v>8.1325000000000003</v>
      </c>
      <c r="Q25" s="66">
        <f t="shared" si="7"/>
        <v>10</v>
      </c>
      <c r="R25" s="65">
        <f>VLOOKUP($A25,'Return Data'!$B$7:$R$2292,16,0)</f>
        <v>8.0748999999999995</v>
      </c>
      <c r="S25" s="67">
        <f t="shared" ref="S25:S31" si="12">RANK(R25,R$8:R$31,0)</f>
        <v>18</v>
      </c>
    </row>
    <row r="26" spans="1:19" x14ac:dyDescent="0.3">
      <c r="A26" s="63" t="s">
        <v>1702</v>
      </c>
      <c r="B26" s="64">
        <f>VLOOKUP($A26,'Return Data'!$B$7:$R$2292,3,0)</f>
        <v>44512</v>
      </c>
      <c r="C26" s="65">
        <f>VLOOKUP($A26,'Return Data'!$B$7:$R$2292,4,0)</f>
        <v>51.170200000000001</v>
      </c>
      <c r="D26" s="65">
        <f>VLOOKUP($A26,'Return Data'!$B$7:$R$2292,10,0)</f>
        <v>7.6024000000000003</v>
      </c>
      <c r="E26" s="66">
        <f t="shared" si="8"/>
        <v>1</v>
      </c>
      <c r="F26" s="65">
        <f>VLOOKUP($A26,'Return Data'!$B$7:$R$2292,11,0)</f>
        <v>15.2241</v>
      </c>
      <c r="G26" s="66">
        <f t="shared" si="9"/>
        <v>1</v>
      </c>
      <c r="H26" s="65">
        <f>VLOOKUP($A26,'Return Data'!$B$7:$R$2292,12,0)</f>
        <v>14.962300000000001</v>
      </c>
      <c r="I26" s="66">
        <f t="shared" si="10"/>
        <v>1</v>
      </c>
      <c r="J26" s="65">
        <f>VLOOKUP($A26,'Return Data'!$B$7:$R$2292,13,0)</f>
        <v>27.2254</v>
      </c>
      <c r="K26" s="66">
        <f t="shared" si="11"/>
        <v>1</v>
      </c>
      <c r="L26" s="65">
        <f>VLOOKUP($A26,'Return Data'!$B$7:$R$2292,17,0)</f>
        <v>17.8733</v>
      </c>
      <c r="M26" s="66">
        <f t="shared" si="5"/>
        <v>1</v>
      </c>
      <c r="N26" s="65">
        <f>VLOOKUP($A26,'Return Data'!$B$7:$R$2292,14,0)</f>
        <v>13.650399999999999</v>
      </c>
      <c r="O26" s="66">
        <f t="shared" si="6"/>
        <v>2</v>
      </c>
      <c r="P26" s="65">
        <f>VLOOKUP($A26,'Return Data'!$B$7:$R$2292,15,0)</f>
        <v>10.7805</v>
      </c>
      <c r="Q26" s="66">
        <f t="shared" si="7"/>
        <v>1</v>
      </c>
      <c r="R26" s="65">
        <f>VLOOKUP($A26,'Return Data'!$B$7:$R$2292,16,0)</f>
        <v>8.7384000000000004</v>
      </c>
      <c r="S26" s="67">
        <f t="shared" si="12"/>
        <v>13</v>
      </c>
    </row>
    <row r="27" spans="1:19" x14ac:dyDescent="0.3">
      <c r="A27" s="63" t="s">
        <v>1703</v>
      </c>
      <c r="B27" s="64">
        <f>VLOOKUP($A27,'Return Data'!$B$7:$R$2292,3,0)</f>
        <v>44512</v>
      </c>
      <c r="C27" s="65">
        <f>VLOOKUP($A27,'Return Data'!$B$7:$R$2292,4,0)</f>
        <v>17.504899999999999</v>
      </c>
      <c r="D27" s="65">
        <f>VLOOKUP($A27,'Return Data'!$B$7:$R$2292,10,0)</f>
        <v>4.5487000000000002</v>
      </c>
      <c r="E27" s="66">
        <f t="shared" si="8"/>
        <v>9</v>
      </c>
      <c r="F27" s="65">
        <f>VLOOKUP($A27,'Return Data'!$B$7:$R$2292,11,0)</f>
        <v>10.073600000000001</v>
      </c>
      <c r="G27" s="66">
        <f t="shared" si="9"/>
        <v>10</v>
      </c>
      <c r="H27" s="65">
        <f>VLOOKUP($A27,'Return Data'!$B$7:$R$2292,12,0)</f>
        <v>9.7182999999999993</v>
      </c>
      <c r="I27" s="66">
        <f t="shared" si="10"/>
        <v>10</v>
      </c>
      <c r="J27" s="65">
        <f>VLOOKUP($A27,'Return Data'!$B$7:$R$2292,13,0)</f>
        <v>20.8368</v>
      </c>
      <c r="K27" s="66">
        <f t="shared" si="11"/>
        <v>9</v>
      </c>
      <c r="L27" s="65">
        <f>VLOOKUP($A27,'Return Data'!$B$7:$R$2292,17,0)</f>
        <v>13.862500000000001</v>
      </c>
      <c r="M27" s="66">
        <f t="shared" si="5"/>
        <v>6</v>
      </c>
      <c r="N27" s="65">
        <f>VLOOKUP($A27,'Return Data'!$B$7:$R$2292,14,0)</f>
        <v>12.4512</v>
      </c>
      <c r="O27" s="66">
        <f t="shared" si="6"/>
        <v>4</v>
      </c>
      <c r="P27" s="65">
        <f>VLOOKUP($A27,'Return Data'!$B$7:$R$2292,15,0)</f>
        <v>9.5998000000000001</v>
      </c>
      <c r="Q27" s="66">
        <f t="shared" si="7"/>
        <v>6</v>
      </c>
      <c r="R27" s="65">
        <f>VLOOKUP($A27,'Return Data'!$B$7:$R$2292,16,0)</f>
        <v>9.0413999999999994</v>
      </c>
      <c r="S27" s="67">
        <f t="shared" si="12"/>
        <v>11</v>
      </c>
    </row>
    <row r="28" spans="1:19" x14ac:dyDescent="0.3">
      <c r="A28" s="63" t="s">
        <v>1704</v>
      </c>
      <c r="B28" s="64">
        <f>VLOOKUP($A28,'Return Data'!$B$7:$R$2292,3,0)</f>
        <v>44512</v>
      </c>
      <c r="C28" s="65">
        <f>VLOOKUP($A28,'Return Data'!$B$7:$R$2292,4,0)</f>
        <v>12.7697</v>
      </c>
      <c r="D28" s="65">
        <f>VLOOKUP($A28,'Return Data'!$B$7:$R$2292,10,0)</f>
        <v>3.5552000000000001</v>
      </c>
      <c r="E28" s="66">
        <f t="shared" si="8"/>
        <v>16</v>
      </c>
      <c r="F28" s="65">
        <f>VLOOKUP($A28,'Return Data'!$B$7:$R$2292,11,0)</f>
        <v>8.7143999999999995</v>
      </c>
      <c r="G28" s="66">
        <f t="shared" si="9"/>
        <v>17</v>
      </c>
      <c r="H28" s="65">
        <f>VLOOKUP($A28,'Return Data'!$B$7:$R$2292,12,0)</f>
        <v>6.9246999999999996</v>
      </c>
      <c r="I28" s="66">
        <f t="shared" si="10"/>
        <v>20</v>
      </c>
      <c r="J28" s="65">
        <f>VLOOKUP($A28,'Return Data'!$B$7:$R$2292,13,0)</f>
        <v>13.9084</v>
      </c>
      <c r="K28" s="66">
        <f t="shared" si="11"/>
        <v>20</v>
      </c>
      <c r="L28" s="65">
        <f>VLOOKUP($A28,'Return Data'!$B$7:$R$2292,17,0)</f>
        <v>9.2121999999999993</v>
      </c>
      <c r="M28" s="66">
        <f t="shared" si="5"/>
        <v>21</v>
      </c>
      <c r="N28" s="65"/>
      <c r="O28" s="66"/>
      <c r="P28" s="65"/>
      <c r="Q28" s="66"/>
      <c r="R28" s="65">
        <f>VLOOKUP($A28,'Return Data'!$B$7:$R$2292,16,0)</f>
        <v>8.6892999999999994</v>
      </c>
      <c r="S28" s="67">
        <f t="shared" si="12"/>
        <v>14</v>
      </c>
    </row>
    <row r="29" spans="1:19" x14ac:dyDescent="0.3">
      <c r="A29" s="63" t="s">
        <v>1705</v>
      </c>
      <c r="B29" s="64">
        <f>VLOOKUP($A29,'Return Data'!$B$7:$R$2292,3,0)</f>
        <v>44512</v>
      </c>
      <c r="C29" s="65">
        <f>VLOOKUP($A29,'Return Data'!$B$7:$R$2292,4,0)</f>
        <v>54.893677728582503</v>
      </c>
      <c r="D29" s="65">
        <f>VLOOKUP($A29,'Return Data'!$B$7:$R$2292,10,0)</f>
        <v>4.1574</v>
      </c>
      <c r="E29" s="66">
        <f t="shared" si="8"/>
        <v>12</v>
      </c>
      <c r="F29" s="65">
        <f>VLOOKUP($A29,'Return Data'!$B$7:$R$2292,11,0)</f>
        <v>9.1357999999999997</v>
      </c>
      <c r="G29" s="66">
        <f t="shared" si="9"/>
        <v>15</v>
      </c>
      <c r="H29" s="65">
        <f>VLOOKUP($A29,'Return Data'!$B$7:$R$2292,12,0)</f>
        <v>8.0363000000000007</v>
      </c>
      <c r="I29" s="66">
        <f t="shared" si="10"/>
        <v>17</v>
      </c>
      <c r="J29" s="65">
        <f>VLOOKUP($A29,'Return Data'!$B$7:$R$2292,13,0)</f>
        <v>16.041599999999999</v>
      </c>
      <c r="K29" s="66">
        <f t="shared" si="11"/>
        <v>17</v>
      </c>
      <c r="L29" s="65">
        <f>VLOOKUP($A29,'Return Data'!$B$7:$R$2292,17,0)</f>
        <v>11.0655</v>
      </c>
      <c r="M29" s="66">
        <f t="shared" si="5"/>
        <v>14</v>
      </c>
      <c r="N29" s="65">
        <f>VLOOKUP($A29,'Return Data'!$B$7:$R$2292,14,0)</f>
        <v>10.2897</v>
      </c>
      <c r="O29" s="66">
        <f t="shared" si="6"/>
        <v>12</v>
      </c>
      <c r="P29" s="65">
        <f>VLOOKUP($A29,'Return Data'!$B$7:$R$2292,15,0)</f>
        <v>7.5164999999999997</v>
      </c>
      <c r="Q29" s="66">
        <f t="shared" si="7"/>
        <v>12</v>
      </c>
      <c r="R29" s="65">
        <f>VLOOKUP($A29,'Return Data'!$B$7:$R$2292,16,0)</f>
        <v>7.9817</v>
      </c>
      <c r="S29" s="67">
        <f t="shared" si="12"/>
        <v>19</v>
      </c>
    </row>
    <row r="30" spans="1:19" x14ac:dyDescent="0.3">
      <c r="A30" s="63" t="s">
        <v>1706</v>
      </c>
      <c r="B30" s="64">
        <f>VLOOKUP($A30,'Return Data'!$B$7:$R$2292,3,0)</f>
        <v>44512</v>
      </c>
      <c r="C30" s="65">
        <f>VLOOKUP($A30,'Return Data'!$B$7:$R$2292,4,0)</f>
        <v>13.43</v>
      </c>
      <c r="D30" s="65">
        <f>VLOOKUP($A30,'Return Data'!$B$7:$R$2292,10,0)</f>
        <v>3.6265000000000001</v>
      </c>
      <c r="E30" s="66">
        <f t="shared" si="8"/>
        <v>15</v>
      </c>
      <c r="F30" s="65">
        <f>VLOOKUP($A30,'Return Data'!$B$7:$R$2292,11,0)</f>
        <v>8.0450999999999997</v>
      </c>
      <c r="G30" s="66">
        <f t="shared" si="9"/>
        <v>20</v>
      </c>
      <c r="H30" s="65">
        <f>VLOOKUP($A30,'Return Data'!$B$7:$R$2292,12,0)</f>
        <v>7.3540999999999999</v>
      </c>
      <c r="I30" s="66">
        <f t="shared" si="10"/>
        <v>19</v>
      </c>
      <c r="J30" s="65">
        <f>VLOOKUP($A30,'Return Data'!$B$7:$R$2292,13,0)</f>
        <v>13.7172</v>
      </c>
      <c r="K30" s="66">
        <f t="shared" si="11"/>
        <v>22</v>
      </c>
      <c r="L30" s="65">
        <f>VLOOKUP($A30,'Return Data'!$B$7:$R$2292,17,0)</f>
        <v>10.918100000000001</v>
      </c>
      <c r="M30" s="66">
        <f t="shared" si="5"/>
        <v>16</v>
      </c>
      <c r="N30" s="65">
        <f>VLOOKUP($A30,'Return Data'!$B$7:$R$2292,14,0)</f>
        <v>10.1366</v>
      </c>
      <c r="O30" s="66">
        <f t="shared" si="6"/>
        <v>14</v>
      </c>
      <c r="P30" s="65"/>
      <c r="Q30" s="66"/>
      <c r="R30" s="65">
        <f>VLOOKUP($A30,'Return Data'!$B$7:$R$2292,16,0)</f>
        <v>9.4588000000000001</v>
      </c>
      <c r="S30" s="67">
        <f t="shared" si="12"/>
        <v>6</v>
      </c>
    </row>
    <row r="31" spans="1:19" x14ac:dyDescent="0.3">
      <c r="A31" s="63" t="s">
        <v>1707</v>
      </c>
      <c r="B31" s="64">
        <f>VLOOKUP($A31,'Return Data'!$B$7:$R$2292,3,0)</f>
        <v>44512</v>
      </c>
      <c r="C31" s="65">
        <f>VLOOKUP($A31,'Return Data'!$B$7:$R$2292,4,0)</f>
        <v>13.271800000000001</v>
      </c>
      <c r="D31" s="65">
        <f>VLOOKUP($A31,'Return Data'!$B$7:$R$2292,10,0)</f>
        <v>4.5658000000000003</v>
      </c>
      <c r="E31" s="66">
        <f t="shared" si="8"/>
        <v>7</v>
      </c>
      <c r="F31" s="65">
        <f>VLOOKUP($A31,'Return Data'!$B$7:$R$2292,11,0)</f>
        <v>9.4943000000000008</v>
      </c>
      <c r="G31" s="66">
        <f t="shared" si="9"/>
        <v>13</v>
      </c>
      <c r="H31" s="65">
        <f>VLOOKUP($A31,'Return Data'!$B$7:$R$2292,12,0)</f>
        <v>10.319800000000001</v>
      </c>
      <c r="I31" s="66">
        <f t="shared" si="10"/>
        <v>8</v>
      </c>
      <c r="J31" s="65">
        <f>VLOOKUP($A31,'Return Data'!$B$7:$R$2292,13,0)</f>
        <v>20.895600000000002</v>
      </c>
      <c r="K31" s="66">
        <f t="shared" si="11"/>
        <v>8</v>
      </c>
      <c r="L31" s="65">
        <f>VLOOKUP($A31,'Return Data'!$B$7:$R$2292,17,0)</f>
        <v>13.2925</v>
      </c>
      <c r="M31" s="66">
        <f t="shared" si="5"/>
        <v>8</v>
      </c>
      <c r="N31" s="65">
        <f>VLOOKUP($A31,'Return Data'!$B$7:$R$2292,14,0)</f>
        <v>10.456899999999999</v>
      </c>
      <c r="O31" s="66">
        <f t="shared" si="6"/>
        <v>9</v>
      </c>
      <c r="P31" s="65"/>
      <c r="Q31" s="66"/>
      <c r="R31" s="65">
        <f>VLOOKUP($A31,'Return Data'!$B$7:$R$2292,16,0)</f>
        <v>9.2319999999999993</v>
      </c>
      <c r="S31" s="67">
        <f t="shared" si="12"/>
        <v>7</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4.1244652173913039</v>
      </c>
      <c r="E33" s="74"/>
      <c r="F33" s="75">
        <f>AVERAGE(F8:F31)</f>
        <v>9.7955130434782607</v>
      </c>
      <c r="G33" s="74"/>
      <c r="H33" s="75">
        <f>AVERAGE(H8:H31)</f>
        <v>9.7215739130434784</v>
      </c>
      <c r="I33" s="74"/>
      <c r="J33" s="75">
        <f>AVERAGE(J8:J31)</f>
        <v>18.745926086956523</v>
      </c>
      <c r="K33" s="74"/>
      <c r="L33" s="75">
        <f>AVERAGE(L8:L31)</f>
        <v>11.92633043478261</v>
      </c>
      <c r="M33" s="74"/>
      <c r="N33" s="75">
        <f>AVERAGE(N8:N31)</f>
        <v>10.415210526315789</v>
      </c>
      <c r="O33" s="74"/>
      <c r="P33" s="75">
        <f>AVERAGE(P8:P31)</f>
        <v>8.4345400000000001</v>
      </c>
      <c r="Q33" s="74"/>
      <c r="R33" s="75">
        <f>AVERAGE(R8:R31)</f>
        <v>8.803108695652174</v>
      </c>
      <c r="S33" s="76"/>
    </row>
    <row r="34" spans="1:19" x14ac:dyDescent="0.3">
      <c r="A34" s="73" t="s">
        <v>28</v>
      </c>
      <c r="B34" s="74"/>
      <c r="C34" s="74"/>
      <c r="D34" s="75">
        <f>MIN(D8:D31)</f>
        <v>1.8903000000000001</v>
      </c>
      <c r="E34" s="74"/>
      <c r="F34" s="75">
        <f>MIN(F8:F31)</f>
        <v>4.9038000000000004</v>
      </c>
      <c r="G34" s="74"/>
      <c r="H34" s="75">
        <f>MIN(H8:H31)</f>
        <v>5.8234000000000004</v>
      </c>
      <c r="I34" s="74"/>
      <c r="J34" s="75">
        <f>MIN(J8:J31)</f>
        <v>9.1387999999999998</v>
      </c>
      <c r="K34" s="74"/>
      <c r="L34" s="75">
        <f>MIN(L8:L31)</f>
        <v>2.9565000000000001</v>
      </c>
      <c r="M34" s="74"/>
      <c r="N34" s="75">
        <f>MIN(N8:N31)</f>
        <v>0.41089999999999999</v>
      </c>
      <c r="O34" s="74"/>
      <c r="P34" s="75">
        <f>MIN(P8:P31)</f>
        <v>2.9952999999999999</v>
      </c>
      <c r="Q34" s="74"/>
      <c r="R34" s="75">
        <f>MIN(R8:R31)</f>
        <v>3.5192999999999999</v>
      </c>
      <c r="S34" s="76"/>
    </row>
    <row r="35" spans="1:19" ht="15" thickBot="1" x14ac:dyDescent="0.35">
      <c r="A35" s="77" t="s">
        <v>29</v>
      </c>
      <c r="B35" s="78"/>
      <c r="C35" s="78"/>
      <c r="D35" s="79">
        <f>MAX(D8:D31)</f>
        <v>7.6024000000000003</v>
      </c>
      <c r="E35" s="78"/>
      <c r="F35" s="79">
        <f>MAX(F8:F31)</f>
        <v>15.2241</v>
      </c>
      <c r="G35" s="78"/>
      <c r="H35" s="79">
        <f>MAX(H8:H31)</f>
        <v>14.962300000000001</v>
      </c>
      <c r="I35" s="78"/>
      <c r="J35" s="79">
        <f>MAX(J8:J31)</f>
        <v>27.2254</v>
      </c>
      <c r="K35" s="78"/>
      <c r="L35" s="79">
        <f>MAX(L8:L31)</f>
        <v>17.8733</v>
      </c>
      <c r="M35" s="78"/>
      <c r="N35" s="79">
        <f>MAX(N8:N31)</f>
        <v>14.669600000000001</v>
      </c>
      <c r="O35" s="78"/>
      <c r="P35" s="79">
        <f>MAX(P8:P31)</f>
        <v>10.7805</v>
      </c>
      <c r="Q35" s="78"/>
      <c r="R35" s="79">
        <f>MAX(R8:R31)</f>
        <v>14.428000000000001</v>
      </c>
      <c r="S35" s="80"/>
    </row>
    <row r="36" spans="1:19" x14ac:dyDescent="0.3">
      <c r="A36" s="112" t="s">
        <v>432</v>
      </c>
    </row>
    <row r="37" spans="1:19" x14ac:dyDescent="0.3">
      <c r="A37" s="14" t="s">
        <v>340</v>
      </c>
    </row>
  </sheetData>
  <sheetProtection algorithmName="SHA-512" hashValue="JhK4w1bdB76N39EZs184XhXvsP+xEIxGYZsPEUx+5edi+ZrSjLxkR4fSbPNGseHKgH1sIHcbqAy7+b9prFhQbw==" saltValue="U2O59VE5B0HOUcwLefD1l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1708</v>
      </c>
      <c r="B8" s="64">
        <f>VLOOKUP($A8,'Return Data'!$B$7:$R$2292,3,0)</f>
        <v>44512</v>
      </c>
      <c r="C8" s="65">
        <f>VLOOKUP($A8,'Return Data'!$B$7:$R$2292,4,0)</f>
        <v>22.4162</v>
      </c>
      <c r="D8" s="65">
        <f>VLOOKUP($A8,'Return Data'!$B$7:$R$2292,10,0)</f>
        <v>0.94299999999999995</v>
      </c>
      <c r="E8" s="66">
        <f t="shared" ref="E8:E33" si="0">RANK(D8,D$8:D$33,0)</f>
        <v>7</v>
      </c>
      <c r="F8" s="65">
        <f>VLOOKUP($A8,'Return Data'!$B$7:$R$2292,11,0)</f>
        <v>2.2827999999999999</v>
      </c>
      <c r="G8" s="66">
        <f t="shared" ref="G8:G33" si="1">RANK(F8,F$8:F$33,0)</f>
        <v>5</v>
      </c>
      <c r="H8" s="65">
        <f>VLOOKUP($A8,'Return Data'!$B$7:$R$2292,12,0)</f>
        <v>3.5142000000000002</v>
      </c>
      <c r="I8" s="66">
        <f>RANK(H8,H$8:H$33,0)</f>
        <v>3</v>
      </c>
      <c r="J8" s="65">
        <f>VLOOKUP($A8,'Return Data'!$B$7:$R$2292,13,0)</f>
        <v>4.62</v>
      </c>
      <c r="K8" s="66">
        <f>RANK(J8,J$8:J$33,0)</f>
        <v>4</v>
      </c>
      <c r="L8" s="65">
        <f>VLOOKUP($A8,'Return Data'!$B$7:$R$2292,17,0)</f>
        <v>4.6813000000000002</v>
      </c>
      <c r="M8" s="66">
        <f>RANK(L8,L$8:L$33,0)</f>
        <v>8</v>
      </c>
      <c r="N8" s="65">
        <f>VLOOKUP($A8,'Return Data'!$B$7:$R$2292,14,0)</f>
        <v>5.4329999999999998</v>
      </c>
      <c r="O8" s="66">
        <f>RANK(N8,N$8:N$33,0)</f>
        <v>6</v>
      </c>
      <c r="P8" s="65">
        <f>VLOOKUP($A8,'Return Data'!$B$7:$R$2292,15,0)</f>
        <v>5.8921000000000001</v>
      </c>
      <c r="Q8" s="66">
        <f>RANK(P8,P$8:P$33,0)</f>
        <v>6</v>
      </c>
      <c r="R8" s="65">
        <f>VLOOKUP($A8,'Return Data'!$B$7:$R$2292,16,0)</f>
        <v>7.0364000000000004</v>
      </c>
      <c r="S8" s="67">
        <f>RANK(R8,R$8:R$33,0)</f>
        <v>4</v>
      </c>
    </row>
    <row r="9" spans="1:20" x14ac:dyDescent="0.3">
      <c r="A9" s="63" t="s">
        <v>1709</v>
      </c>
      <c r="B9" s="64">
        <f>VLOOKUP($A9,'Return Data'!$B$7:$R$2292,3,0)</f>
        <v>44512</v>
      </c>
      <c r="C9" s="65">
        <f>VLOOKUP($A9,'Return Data'!$B$7:$R$2292,4,0)</f>
        <v>15.8805</v>
      </c>
      <c r="D9" s="65">
        <f>VLOOKUP($A9,'Return Data'!$B$7:$R$2292,10,0)</f>
        <v>1.0178</v>
      </c>
      <c r="E9" s="66">
        <f t="shared" si="0"/>
        <v>3</v>
      </c>
      <c r="F9" s="65">
        <f>VLOOKUP($A9,'Return Data'!$B$7:$R$2292,11,0)</f>
        <v>2.2543000000000002</v>
      </c>
      <c r="G9" s="66">
        <f t="shared" si="1"/>
        <v>7</v>
      </c>
      <c r="H9" s="65">
        <f>VLOOKUP($A9,'Return Data'!$B$7:$R$2292,12,0)</f>
        <v>3.4102000000000001</v>
      </c>
      <c r="I9" s="66">
        <f t="shared" ref="I9:I33" si="2">RANK(H9,H$8:H$33,0)</f>
        <v>8</v>
      </c>
      <c r="J9" s="65">
        <f>VLOOKUP($A9,'Return Data'!$B$7:$R$2292,13,0)</f>
        <v>4.4494999999999996</v>
      </c>
      <c r="K9" s="66">
        <f t="shared" ref="K9:K33" si="3">RANK(J9,J$8:J$33,0)</f>
        <v>9</v>
      </c>
      <c r="L9" s="65">
        <f>VLOOKUP($A9,'Return Data'!$B$7:$R$2292,17,0)</f>
        <v>4.6553000000000004</v>
      </c>
      <c r="M9" s="66">
        <f t="shared" ref="M9:M33" si="4">RANK(L9,L$8:L$33,0)</f>
        <v>9</v>
      </c>
      <c r="N9" s="65">
        <f>VLOOKUP($A9,'Return Data'!$B$7:$R$2292,14,0)</f>
        <v>5.4286000000000003</v>
      </c>
      <c r="O9" s="66">
        <f t="shared" ref="O9:O33" si="5">RANK(N9,N$8:N$33,0)</f>
        <v>8</v>
      </c>
      <c r="P9" s="65">
        <f>VLOOKUP($A9,'Return Data'!$B$7:$R$2292,15,0)</f>
        <v>5.9916999999999998</v>
      </c>
      <c r="Q9" s="66">
        <f t="shared" ref="Q9:Q33" si="6">RANK(P9,P$8:P$33,0)</f>
        <v>3</v>
      </c>
      <c r="R9" s="65">
        <f>VLOOKUP($A9,'Return Data'!$B$7:$R$2292,16,0)</f>
        <v>6.5853999999999999</v>
      </c>
      <c r="S9" s="67">
        <f t="shared" ref="S9:S33" si="7">RANK(R9,R$8:R$33,0)</f>
        <v>11</v>
      </c>
    </row>
    <row r="10" spans="1:20" x14ac:dyDescent="0.3">
      <c r="A10" s="63" t="s">
        <v>1710</v>
      </c>
      <c r="B10" s="64">
        <f>VLOOKUP($A10,'Return Data'!$B$7:$R$2292,3,0)</f>
        <v>44512</v>
      </c>
      <c r="C10" s="65">
        <f>VLOOKUP($A10,'Return Data'!$B$7:$R$2292,4,0)</f>
        <v>13.349</v>
      </c>
      <c r="D10" s="65">
        <f>VLOOKUP($A10,'Return Data'!$B$7:$R$2292,10,0)</f>
        <v>0.89949999999999997</v>
      </c>
      <c r="E10" s="66">
        <f t="shared" si="0"/>
        <v>13</v>
      </c>
      <c r="F10" s="65">
        <f>VLOOKUP($A10,'Return Data'!$B$7:$R$2292,11,0)</f>
        <v>2.1737000000000002</v>
      </c>
      <c r="G10" s="66">
        <f t="shared" si="1"/>
        <v>11</v>
      </c>
      <c r="H10" s="65">
        <f>VLOOKUP($A10,'Return Data'!$B$7:$R$2292,12,0)</f>
        <v>3.3363999999999998</v>
      </c>
      <c r="I10" s="66">
        <f t="shared" si="2"/>
        <v>11</v>
      </c>
      <c r="J10" s="65">
        <f>VLOOKUP($A10,'Return Data'!$B$7:$R$2292,13,0)</f>
        <v>4.4850000000000003</v>
      </c>
      <c r="K10" s="66">
        <f t="shared" si="3"/>
        <v>7</v>
      </c>
      <c r="L10" s="65">
        <f>VLOOKUP($A10,'Return Data'!$B$7:$R$2292,17,0)</f>
        <v>4.8304</v>
      </c>
      <c r="M10" s="66">
        <f t="shared" si="4"/>
        <v>4</v>
      </c>
      <c r="N10" s="65">
        <f>VLOOKUP($A10,'Return Data'!$B$7:$R$2292,14,0)</f>
        <v>5.4831000000000003</v>
      </c>
      <c r="O10" s="66">
        <f t="shared" si="5"/>
        <v>3</v>
      </c>
      <c r="P10" s="65"/>
      <c r="Q10" s="66"/>
      <c r="R10" s="65">
        <f>VLOOKUP($A10,'Return Data'!$B$7:$R$2292,16,0)</f>
        <v>6.1021000000000001</v>
      </c>
      <c r="S10" s="67">
        <f t="shared" si="7"/>
        <v>16</v>
      </c>
    </row>
    <row r="11" spans="1:20" x14ac:dyDescent="0.3">
      <c r="A11" s="63" t="s">
        <v>1711</v>
      </c>
      <c r="B11" s="64">
        <f>VLOOKUP($A11,'Return Data'!$B$7:$R$2292,3,0)</f>
        <v>44512</v>
      </c>
      <c r="C11" s="65">
        <f>VLOOKUP($A11,'Return Data'!$B$7:$R$2292,4,0)</f>
        <v>11.6633</v>
      </c>
      <c r="D11" s="65">
        <f>VLOOKUP($A11,'Return Data'!$B$7:$R$2292,10,0)</f>
        <v>0.58299999999999996</v>
      </c>
      <c r="E11" s="66">
        <f t="shared" si="0"/>
        <v>24</v>
      </c>
      <c r="F11" s="65">
        <f>VLOOKUP($A11,'Return Data'!$B$7:$R$2292,11,0)</f>
        <v>1.3909</v>
      </c>
      <c r="G11" s="66">
        <f t="shared" si="1"/>
        <v>26</v>
      </c>
      <c r="H11" s="65">
        <f>VLOOKUP($A11,'Return Data'!$B$7:$R$2292,12,0)</f>
        <v>2.2082999999999999</v>
      </c>
      <c r="I11" s="66">
        <f t="shared" si="2"/>
        <v>26</v>
      </c>
      <c r="J11" s="65">
        <f>VLOOKUP($A11,'Return Data'!$B$7:$R$2292,13,0)</f>
        <v>2.8891</v>
      </c>
      <c r="K11" s="66">
        <f t="shared" si="3"/>
        <v>26</v>
      </c>
      <c r="L11" s="65">
        <f>VLOOKUP($A11,'Return Data'!$B$7:$R$2292,17,0)</f>
        <v>3.4458000000000002</v>
      </c>
      <c r="M11" s="66">
        <f t="shared" si="4"/>
        <v>20</v>
      </c>
      <c r="N11" s="65">
        <f>VLOOKUP($A11,'Return Data'!$B$7:$R$2292,14,0)</f>
        <v>4.3695000000000004</v>
      </c>
      <c r="O11" s="66">
        <f t="shared" si="5"/>
        <v>17</v>
      </c>
      <c r="P11" s="65"/>
      <c r="Q11" s="66"/>
      <c r="R11" s="65">
        <f>VLOOKUP($A11,'Return Data'!$B$7:$R$2292,16,0)</f>
        <v>4.6216999999999997</v>
      </c>
      <c r="S11" s="67">
        <f t="shared" si="7"/>
        <v>21</v>
      </c>
    </row>
    <row r="12" spans="1:20" x14ac:dyDescent="0.3">
      <c r="A12" s="63" t="s">
        <v>1712</v>
      </c>
      <c r="B12" s="64">
        <f>VLOOKUP($A12,'Return Data'!$B$7:$R$2292,3,0)</f>
        <v>44512</v>
      </c>
      <c r="C12" s="65">
        <f>VLOOKUP($A12,'Return Data'!$B$7:$R$2292,4,0)</f>
        <v>12.304</v>
      </c>
      <c r="D12" s="65">
        <f>VLOOKUP($A12,'Return Data'!$B$7:$R$2292,10,0)</f>
        <v>0.86899999999999999</v>
      </c>
      <c r="E12" s="66">
        <f t="shared" si="0"/>
        <v>14</v>
      </c>
      <c r="F12" s="65">
        <f>VLOOKUP($A12,'Return Data'!$B$7:$R$2292,11,0)</f>
        <v>2.0994000000000002</v>
      </c>
      <c r="G12" s="66">
        <f t="shared" si="1"/>
        <v>16</v>
      </c>
      <c r="H12" s="65">
        <f>VLOOKUP($A12,'Return Data'!$B$7:$R$2292,12,0)</f>
        <v>3.1349999999999998</v>
      </c>
      <c r="I12" s="66">
        <f t="shared" si="2"/>
        <v>18</v>
      </c>
      <c r="J12" s="65">
        <f>VLOOKUP($A12,'Return Data'!$B$7:$R$2292,13,0)</f>
        <v>4.13</v>
      </c>
      <c r="K12" s="66">
        <f t="shared" si="3"/>
        <v>18</v>
      </c>
      <c r="L12" s="65">
        <f>VLOOKUP($A12,'Return Data'!$B$7:$R$2292,17,0)</f>
        <v>4.3956999999999997</v>
      </c>
      <c r="M12" s="66">
        <f t="shared" si="4"/>
        <v>15</v>
      </c>
      <c r="N12" s="65">
        <f>VLOOKUP($A12,'Return Data'!$B$7:$R$2292,14,0)</f>
        <v>5.3152999999999997</v>
      </c>
      <c r="O12" s="66">
        <f t="shared" si="5"/>
        <v>10</v>
      </c>
      <c r="P12" s="65"/>
      <c r="Q12" s="66"/>
      <c r="R12" s="65">
        <f>VLOOKUP($A12,'Return Data'!$B$7:$R$2292,16,0)</f>
        <v>5.6078999999999999</v>
      </c>
      <c r="S12" s="67">
        <f t="shared" si="7"/>
        <v>18</v>
      </c>
    </row>
    <row r="13" spans="1:20" x14ac:dyDescent="0.3">
      <c r="A13" s="63" t="s">
        <v>1713</v>
      </c>
      <c r="B13" s="64">
        <f>VLOOKUP($A13,'Return Data'!$B$7:$R$2292,3,0)</f>
        <v>44512</v>
      </c>
      <c r="C13" s="65">
        <f>VLOOKUP($A13,'Return Data'!$B$7:$R$2292,4,0)</f>
        <v>16.217500000000001</v>
      </c>
      <c r="D13" s="65">
        <f>VLOOKUP($A13,'Return Data'!$B$7:$R$2292,10,0)</f>
        <v>1.0373000000000001</v>
      </c>
      <c r="E13" s="66">
        <f t="shared" si="0"/>
        <v>2</v>
      </c>
      <c r="F13" s="65">
        <f>VLOOKUP($A13,'Return Data'!$B$7:$R$2292,11,0)</f>
        <v>2.3902999999999999</v>
      </c>
      <c r="G13" s="66">
        <f t="shared" si="1"/>
        <v>2</v>
      </c>
      <c r="H13" s="65">
        <f>VLOOKUP($A13,'Return Data'!$B$7:$R$2292,12,0)</f>
        <v>3.5388999999999999</v>
      </c>
      <c r="I13" s="66">
        <f t="shared" si="2"/>
        <v>1</v>
      </c>
      <c r="J13" s="65">
        <f>VLOOKUP($A13,'Return Data'!$B$7:$R$2292,13,0)</f>
        <v>4.6593999999999998</v>
      </c>
      <c r="K13" s="66">
        <f t="shared" si="3"/>
        <v>2</v>
      </c>
      <c r="L13" s="65">
        <f>VLOOKUP($A13,'Return Data'!$B$7:$R$2292,17,0)</f>
        <v>4.9459999999999997</v>
      </c>
      <c r="M13" s="66">
        <f t="shared" si="4"/>
        <v>2</v>
      </c>
      <c r="N13" s="65">
        <f>VLOOKUP($A13,'Return Data'!$B$7:$R$2292,14,0)</f>
        <v>5.6721000000000004</v>
      </c>
      <c r="O13" s="66">
        <f t="shared" si="5"/>
        <v>1</v>
      </c>
      <c r="P13" s="65">
        <f>VLOOKUP($A13,'Return Data'!$B$7:$R$2292,15,0)</f>
        <v>6.0991999999999997</v>
      </c>
      <c r="Q13" s="66">
        <f t="shared" si="6"/>
        <v>1</v>
      </c>
      <c r="R13" s="65">
        <f>VLOOKUP($A13,'Return Data'!$B$7:$R$2292,16,0)</f>
        <v>6.7675999999999998</v>
      </c>
      <c r="S13" s="67">
        <f t="shared" si="7"/>
        <v>9</v>
      </c>
    </row>
    <row r="14" spans="1:20" x14ac:dyDescent="0.3">
      <c r="A14" s="63" t="s">
        <v>1714</v>
      </c>
      <c r="B14" s="64">
        <f>VLOOKUP($A14,'Return Data'!$B$7:$R$2292,3,0)</f>
        <v>44512</v>
      </c>
      <c r="C14" s="65">
        <f>VLOOKUP($A14,'Return Data'!$B$7:$R$2292,4,0)</f>
        <v>15.85</v>
      </c>
      <c r="D14" s="65">
        <f>VLOOKUP($A14,'Return Data'!$B$7:$R$2292,10,0)</f>
        <v>0.78849999999999998</v>
      </c>
      <c r="E14" s="66">
        <f t="shared" si="0"/>
        <v>18</v>
      </c>
      <c r="F14" s="65">
        <f>VLOOKUP($A14,'Return Data'!$B$7:$R$2292,11,0)</f>
        <v>2.0868000000000002</v>
      </c>
      <c r="G14" s="66">
        <f t="shared" si="1"/>
        <v>17</v>
      </c>
      <c r="H14" s="65">
        <f>VLOOKUP($A14,'Return Data'!$B$7:$R$2292,12,0)</f>
        <v>3.2170000000000001</v>
      </c>
      <c r="I14" s="66">
        <f t="shared" si="2"/>
        <v>16</v>
      </c>
      <c r="J14" s="65">
        <f>VLOOKUP($A14,'Return Data'!$B$7:$R$2292,13,0)</f>
        <v>4.2694999999999999</v>
      </c>
      <c r="K14" s="66">
        <f t="shared" si="3"/>
        <v>15</v>
      </c>
      <c r="L14" s="65">
        <f>VLOOKUP($A14,'Return Data'!$B$7:$R$2292,17,0)</f>
        <v>4.2846000000000002</v>
      </c>
      <c r="M14" s="66">
        <f t="shared" si="4"/>
        <v>16</v>
      </c>
      <c r="N14" s="65">
        <f>VLOOKUP($A14,'Return Data'!$B$7:$R$2292,14,0)</f>
        <v>5.0639000000000003</v>
      </c>
      <c r="O14" s="66">
        <f t="shared" si="5"/>
        <v>13</v>
      </c>
      <c r="P14" s="65">
        <f>VLOOKUP($A14,'Return Data'!$B$7:$R$2292,15,0)</f>
        <v>5.5031999999999996</v>
      </c>
      <c r="Q14" s="66">
        <f t="shared" si="6"/>
        <v>13</v>
      </c>
      <c r="R14" s="65">
        <f>VLOOKUP($A14,'Return Data'!$B$7:$R$2292,16,0)</f>
        <v>6.2268999999999997</v>
      </c>
      <c r="S14" s="67">
        <f t="shared" si="7"/>
        <v>14</v>
      </c>
    </row>
    <row r="15" spans="1:20" x14ac:dyDescent="0.3">
      <c r="A15" s="63" t="s">
        <v>1715</v>
      </c>
      <c r="B15" s="64">
        <f>VLOOKUP($A15,'Return Data'!$B$7:$R$2292,3,0)</f>
        <v>44512</v>
      </c>
      <c r="C15" s="65">
        <f>VLOOKUP($A15,'Return Data'!$B$7:$R$2292,4,0)</f>
        <v>28.8611</v>
      </c>
      <c r="D15" s="65">
        <f>VLOOKUP($A15,'Return Data'!$B$7:$R$2292,10,0)</f>
        <v>0.93200000000000005</v>
      </c>
      <c r="E15" s="66">
        <f t="shared" si="0"/>
        <v>8</v>
      </c>
      <c r="F15" s="65">
        <f>VLOOKUP($A15,'Return Data'!$B$7:$R$2292,11,0)</f>
        <v>2.2511000000000001</v>
      </c>
      <c r="G15" s="66">
        <f t="shared" si="1"/>
        <v>8</v>
      </c>
      <c r="H15" s="65">
        <f>VLOOKUP($A15,'Return Data'!$B$7:$R$2292,12,0)</f>
        <v>3.407</v>
      </c>
      <c r="I15" s="66">
        <f t="shared" si="2"/>
        <v>9</v>
      </c>
      <c r="J15" s="65">
        <f>VLOOKUP($A15,'Return Data'!$B$7:$R$2292,13,0)</f>
        <v>4.4375</v>
      </c>
      <c r="K15" s="66">
        <f t="shared" si="3"/>
        <v>10</v>
      </c>
      <c r="L15" s="65">
        <f>VLOOKUP($A15,'Return Data'!$B$7:$R$2292,17,0)</f>
        <v>4.6284000000000001</v>
      </c>
      <c r="M15" s="66">
        <f t="shared" si="4"/>
        <v>10</v>
      </c>
      <c r="N15" s="65">
        <f>VLOOKUP($A15,'Return Data'!$B$7:$R$2292,14,0)</f>
        <v>5.3357999999999999</v>
      </c>
      <c r="O15" s="66">
        <f t="shared" si="5"/>
        <v>9</v>
      </c>
      <c r="P15" s="65">
        <f>VLOOKUP($A15,'Return Data'!$B$7:$R$2292,15,0)</f>
        <v>5.8672000000000004</v>
      </c>
      <c r="Q15" s="66">
        <f t="shared" si="6"/>
        <v>8</v>
      </c>
      <c r="R15" s="65">
        <f>VLOOKUP($A15,'Return Data'!$B$7:$R$2292,16,0)</f>
        <v>7.1276000000000002</v>
      </c>
      <c r="S15" s="67">
        <f t="shared" si="7"/>
        <v>2</v>
      </c>
    </row>
    <row r="16" spans="1:20" x14ac:dyDescent="0.3">
      <c r="A16" s="63" t="s">
        <v>1716</v>
      </c>
      <c r="B16" s="64">
        <f>VLOOKUP($A16,'Return Data'!$B$7:$R$2292,3,0)</f>
        <v>44512</v>
      </c>
      <c r="C16" s="65">
        <f>VLOOKUP($A16,'Return Data'!$B$7:$R$2292,4,0)</f>
        <v>27.4848</v>
      </c>
      <c r="D16" s="65">
        <f>VLOOKUP($A16,'Return Data'!$B$7:$R$2292,10,0)</f>
        <v>0.86539999999999995</v>
      </c>
      <c r="E16" s="66">
        <f t="shared" si="0"/>
        <v>15</v>
      </c>
      <c r="F16" s="65">
        <f>VLOOKUP($A16,'Return Data'!$B$7:$R$2292,11,0)</f>
        <v>2.1526999999999998</v>
      </c>
      <c r="G16" s="66">
        <f t="shared" si="1"/>
        <v>13</v>
      </c>
      <c r="H16" s="65">
        <f>VLOOKUP($A16,'Return Data'!$B$7:$R$2292,12,0)</f>
        <v>3.2307999999999999</v>
      </c>
      <c r="I16" s="66">
        <f t="shared" si="2"/>
        <v>15</v>
      </c>
      <c r="J16" s="65">
        <f>VLOOKUP($A16,'Return Data'!$B$7:$R$2292,13,0)</f>
        <v>4.2836999999999996</v>
      </c>
      <c r="K16" s="66">
        <f t="shared" si="3"/>
        <v>14</v>
      </c>
      <c r="L16" s="65">
        <f>VLOOKUP($A16,'Return Data'!$B$7:$R$2292,17,0)</f>
        <v>4.4458000000000002</v>
      </c>
      <c r="M16" s="66">
        <f t="shared" si="4"/>
        <v>13</v>
      </c>
      <c r="N16" s="65">
        <f>VLOOKUP($A16,'Return Data'!$B$7:$R$2292,14,0)</f>
        <v>5.3136999999999999</v>
      </c>
      <c r="O16" s="66">
        <f t="shared" si="5"/>
        <v>11</v>
      </c>
      <c r="P16" s="65">
        <f>VLOOKUP($A16,'Return Data'!$B$7:$R$2292,15,0)</f>
        <v>5.8430999999999997</v>
      </c>
      <c r="Q16" s="66">
        <f t="shared" si="6"/>
        <v>9</v>
      </c>
      <c r="R16" s="65">
        <f>VLOOKUP($A16,'Return Data'!$B$7:$R$2292,16,0)</f>
        <v>6.9854000000000003</v>
      </c>
      <c r="S16" s="67">
        <f t="shared" si="7"/>
        <v>5</v>
      </c>
    </row>
    <row r="17" spans="1:19" x14ac:dyDescent="0.3">
      <c r="A17" s="63" t="s">
        <v>1717</v>
      </c>
      <c r="B17" s="64">
        <f>VLOOKUP($A17,'Return Data'!$B$7:$R$2292,3,0)</f>
        <v>44512</v>
      </c>
      <c r="C17" s="65">
        <f>VLOOKUP($A17,'Return Data'!$B$7:$R$2292,4,0)</f>
        <v>15.0908</v>
      </c>
      <c r="D17" s="65">
        <f>VLOOKUP($A17,'Return Data'!$B$7:$R$2292,10,0)</f>
        <v>0.69189999999999996</v>
      </c>
      <c r="E17" s="66">
        <f t="shared" si="0"/>
        <v>21</v>
      </c>
      <c r="F17" s="65">
        <f>VLOOKUP($A17,'Return Data'!$B$7:$R$2292,11,0)</f>
        <v>1.6982999999999999</v>
      </c>
      <c r="G17" s="66">
        <f t="shared" si="1"/>
        <v>23</v>
      </c>
      <c r="H17" s="65">
        <f>VLOOKUP($A17,'Return Data'!$B$7:$R$2292,12,0)</f>
        <v>2.5329999999999999</v>
      </c>
      <c r="I17" s="66">
        <f t="shared" si="2"/>
        <v>22</v>
      </c>
      <c r="J17" s="65">
        <f>VLOOKUP($A17,'Return Data'!$B$7:$R$2292,13,0)</f>
        <v>3.1623999999999999</v>
      </c>
      <c r="K17" s="66">
        <f t="shared" si="3"/>
        <v>23</v>
      </c>
      <c r="L17" s="65">
        <f>VLOOKUP($A17,'Return Data'!$B$7:$R$2292,17,0)</f>
        <v>3.5182000000000002</v>
      </c>
      <c r="M17" s="66">
        <f t="shared" si="4"/>
        <v>19</v>
      </c>
      <c r="N17" s="65">
        <f>VLOOKUP($A17,'Return Data'!$B$7:$R$2292,14,0)</f>
        <v>4.5023999999999997</v>
      </c>
      <c r="O17" s="66">
        <f t="shared" si="5"/>
        <v>16</v>
      </c>
      <c r="P17" s="65">
        <f>VLOOKUP($A17,'Return Data'!$B$7:$R$2292,15,0)</f>
        <v>5.3121999999999998</v>
      </c>
      <c r="Q17" s="66">
        <f t="shared" si="6"/>
        <v>14</v>
      </c>
      <c r="R17" s="65">
        <f>VLOOKUP($A17,'Return Data'!$B$7:$R$2292,16,0)</f>
        <v>6.1414</v>
      </c>
      <c r="S17" s="67">
        <f t="shared" si="7"/>
        <v>15</v>
      </c>
    </row>
    <row r="18" spans="1:19" x14ac:dyDescent="0.3">
      <c r="A18" s="63" t="s">
        <v>1718</v>
      </c>
      <c r="B18" s="64">
        <f>VLOOKUP($A18,'Return Data'!$B$7:$R$2292,3,0)</f>
        <v>44512</v>
      </c>
      <c r="C18" s="65">
        <f>VLOOKUP($A18,'Return Data'!$B$7:$R$2292,4,0)</f>
        <v>26.6875</v>
      </c>
      <c r="D18" s="65">
        <f>VLOOKUP($A18,'Return Data'!$B$7:$R$2292,10,0)</f>
        <v>0.72919999999999996</v>
      </c>
      <c r="E18" s="66">
        <f t="shared" si="0"/>
        <v>19</v>
      </c>
      <c r="F18" s="65">
        <f>VLOOKUP($A18,'Return Data'!$B$7:$R$2292,11,0)</f>
        <v>2.004</v>
      </c>
      <c r="G18" s="66">
        <f t="shared" si="1"/>
        <v>19</v>
      </c>
      <c r="H18" s="65">
        <f>VLOOKUP($A18,'Return Data'!$B$7:$R$2292,12,0)</f>
        <v>3.0827</v>
      </c>
      <c r="I18" s="66">
        <f t="shared" si="2"/>
        <v>19</v>
      </c>
      <c r="J18" s="65">
        <f>VLOOKUP($A18,'Return Data'!$B$7:$R$2292,13,0)</f>
        <v>4.1520000000000001</v>
      </c>
      <c r="K18" s="66">
        <f t="shared" si="3"/>
        <v>17</v>
      </c>
      <c r="L18" s="65">
        <f>VLOOKUP($A18,'Return Data'!$B$7:$R$2292,17,0)</f>
        <v>4.5762999999999998</v>
      </c>
      <c r="M18" s="66">
        <f t="shared" si="4"/>
        <v>12</v>
      </c>
      <c r="N18" s="65">
        <f>VLOOKUP($A18,'Return Data'!$B$7:$R$2292,14,0)</f>
        <v>5.2606999999999999</v>
      </c>
      <c r="O18" s="66">
        <f t="shared" si="5"/>
        <v>12</v>
      </c>
      <c r="P18" s="65">
        <f>VLOOKUP($A18,'Return Data'!$B$7:$R$2292,15,0)</f>
        <v>5.7542</v>
      </c>
      <c r="Q18" s="66">
        <f t="shared" si="6"/>
        <v>10</v>
      </c>
      <c r="R18" s="65">
        <f>VLOOKUP($A18,'Return Data'!$B$7:$R$2292,16,0)</f>
        <v>6.8391000000000002</v>
      </c>
      <c r="S18" s="67">
        <f t="shared" si="7"/>
        <v>6</v>
      </c>
    </row>
    <row r="19" spans="1:19" x14ac:dyDescent="0.3">
      <c r="A19" s="63" t="s">
        <v>1719</v>
      </c>
      <c r="B19" s="64">
        <f>VLOOKUP($A19,'Return Data'!$B$7:$R$2292,3,0)</f>
        <v>44512</v>
      </c>
      <c r="C19" s="65">
        <f>VLOOKUP($A19,'Return Data'!$B$7:$R$2292,4,0)</f>
        <v>10.8567</v>
      </c>
      <c r="D19" s="65">
        <f>VLOOKUP($A19,'Return Data'!$B$7:$R$2292,10,0)</f>
        <v>0.57620000000000005</v>
      </c>
      <c r="E19" s="66">
        <f t="shared" si="0"/>
        <v>25</v>
      </c>
      <c r="F19" s="65">
        <f>VLOOKUP($A19,'Return Data'!$B$7:$R$2292,11,0)</f>
        <v>1.5631999999999999</v>
      </c>
      <c r="G19" s="66">
        <f t="shared" si="1"/>
        <v>24</v>
      </c>
      <c r="H19" s="65">
        <f>VLOOKUP($A19,'Return Data'!$B$7:$R$2292,12,0)</f>
        <v>2.4670999999999998</v>
      </c>
      <c r="I19" s="66">
        <f t="shared" si="2"/>
        <v>23</v>
      </c>
      <c r="J19" s="65">
        <f>VLOOKUP($A19,'Return Data'!$B$7:$R$2292,13,0)</f>
        <v>3.1867999999999999</v>
      </c>
      <c r="K19" s="66">
        <f t="shared" si="3"/>
        <v>22</v>
      </c>
      <c r="L19" s="65"/>
      <c r="M19" s="66"/>
      <c r="N19" s="65"/>
      <c r="O19" s="66"/>
      <c r="P19" s="65"/>
      <c r="Q19" s="66"/>
      <c r="R19" s="65">
        <f>VLOOKUP($A19,'Return Data'!$B$7:$R$2292,16,0)</f>
        <v>3.8460000000000001</v>
      </c>
      <c r="S19" s="67">
        <f t="shared" si="7"/>
        <v>24</v>
      </c>
    </row>
    <row r="20" spans="1:19" x14ac:dyDescent="0.3">
      <c r="A20" s="63" t="s">
        <v>1720</v>
      </c>
      <c r="B20" s="64">
        <f>VLOOKUP($A20,'Return Data'!$B$7:$R$2292,3,0)</f>
        <v>44512</v>
      </c>
      <c r="C20" s="65">
        <f>VLOOKUP($A20,'Return Data'!$B$7:$R$2292,4,0)</f>
        <v>27.605699999999999</v>
      </c>
      <c r="D20" s="65">
        <f>VLOOKUP($A20,'Return Data'!$B$7:$R$2292,10,0)</f>
        <v>0.68420000000000003</v>
      </c>
      <c r="E20" s="66">
        <f t="shared" si="0"/>
        <v>22</v>
      </c>
      <c r="F20" s="65">
        <f>VLOOKUP($A20,'Return Data'!$B$7:$R$2292,11,0)</f>
        <v>1.7958000000000001</v>
      </c>
      <c r="G20" s="66">
        <f t="shared" si="1"/>
        <v>22</v>
      </c>
      <c r="H20" s="65">
        <f>VLOOKUP($A20,'Return Data'!$B$7:$R$2292,12,0)</f>
        <v>2.4508999999999999</v>
      </c>
      <c r="I20" s="66">
        <f t="shared" si="2"/>
        <v>24</v>
      </c>
      <c r="J20" s="65">
        <f>VLOOKUP($A20,'Return Data'!$B$7:$R$2292,13,0)</f>
        <v>3.1229</v>
      </c>
      <c r="K20" s="66">
        <f t="shared" si="3"/>
        <v>24</v>
      </c>
      <c r="L20" s="65">
        <f>VLOOKUP($A20,'Return Data'!$B$7:$R$2292,17,0)</f>
        <v>3.1097000000000001</v>
      </c>
      <c r="M20" s="66">
        <f t="shared" si="4"/>
        <v>21</v>
      </c>
      <c r="N20" s="65">
        <f>VLOOKUP($A20,'Return Data'!$B$7:$R$2292,14,0)</f>
        <v>4.0147000000000004</v>
      </c>
      <c r="O20" s="66">
        <f t="shared" si="5"/>
        <v>18</v>
      </c>
      <c r="P20" s="65">
        <f>VLOOKUP($A20,'Return Data'!$B$7:$R$2292,15,0)</f>
        <v>4.7263000000000002</v>
      </c>
      <c r="Q20" s="66">
        <f t="shared" si="6"/>
        <v>15</v>
      </c>
      <c r="R20" s="65">
        <f>VLOOKUP($A20,'Return Data'!$B$7:$R$2292,16,0)</f>
        <v>6.3695000000000004</v>
      </c>
      <c r="S20" s="67">
        <f t="shared" si="7"/>
        <v>12</v>
      </c>
    </row>
    <row r="21" spans="1:19" x14ac:dyDescent="0.3">
      <c r="A21" s="63" t="s">
        <v>1721</v>
      </c>
      <c r="B21" s="64">
        <f>VLOOKUP($A21,'Return Data'!$B$7:$R$2292,3,0)</f>
        <v>44512</v>
      </c>
      <c r="C21" s="65">
        <f>VLOOKUP($A21,'Return Data'!$B$7:$R$2292,4,0)</f>
        <v>31.165500000000002</v>
      </c>
      <c r="D21" s="65">
        <f>VLOOKUP($A21,'Return Data'!$B$7:$R$2292,10,0)</f>
        <v>0.97099999999999997</v>
      </c>
      <c r="E21" s="66">
        <f t="shared" si="0"/>
        <v>6</v>
      </c>
      <c r="F21" s="65">
        <f>VLOOKUP($A21,'Return Data'!$B$7:$R$2292,11,0)</f>
        <v>2.3031000000000001</v>
      </c>
      <c r="G21" s="66">
        <f t="shared" si="1"/>
        <v>3</v>
      </c>
      <c r="H21" s="65">
        <f>VLOOKUP($A21,'Return Data'!$B$7:$R$2292,12,0)</f>
        <v>3.49</v>
      </c>
      <c r="I21" s="66">
        <f t="shared" si="2"/>
        <v>5</v>
      </c>
      <c r="J21" s="65">
        <f>VLOOKUP($A21,'Return Data'!$B$7:$R$2292,13,0)</f>
        <v>4.6222000000000003</v>
      </c>
      <c r="K21" s="66">
        <f t="shared" si="3"/>
        <v>3</v>
      </c>
      <c r="L21" s="65">
        <f>VLOOKUP($A21,'Return Data'!$B$7:$R$2292,17,0)</f>
        <v>4.7641999999999998</v>
      </c>
      <c r="M21" s="66">
        <f t="shared" si="4"/>
        <v>6</v>
      </c>
      <c r="N21" s="65">
        <f>VLOOKUP($A21,'Return Data'!$B$7:$R$2292,14,0)</f>
        <v>5.4317000000000002</v>
      </c>
      <c r="O21" s="66">
        <f t="shared" si="5"/>
        <v>7</v>
      </c>
      <c r="P21" s="65">
        <f>VLOOKUP($A21,'Return Data'!$B$7:$R$2292,15,0)</f>
        <v>5.9142999999999999</v>
      </c>
      <c r="Q21" s="66">
        <f t="shared" si="6"/>
        <v>5</v>
      </c>
      <c r="R21" s="65">
        <f>VLOOKUP($A21,'Return Data'!$B$7:$R$2292,16,0)</f>
        <v>7.1186999999999996</v>
      </c>
      <c r="S21" s="67">
        <f t="shared" si="7"/>
        <v>3</v>
      </c>
    </row>
    <row r="22" spans="1:19" x14ac:dyDescent="0.3">
      <c r="A22" s="63" t="s">
        <v>1722</v>
      </c>
      <c r="B22" s="64">
        <f>VLOOKUP($A22,'Return Data'!$B$7:$R$2292,3,0)</f>
        <v>44512</v>
      </c>
      <c r="C22" s="65">
        <f>VLOOKUP($A22,'Return Data'!$B$7:$R$2292,4,0)</f>
        <v>16.010999999999999</v>
      </c>
      <c r="D22" s="65">
        <f>VLOOKUP($A22,'Return Data'!$B$7:$R$2292,10,0)</f>
        <v>0.83130000000000004</v>
      </c>
      <c r="E22" s="66">
        <f t="shared" si="0"/>
        <v>17</v>
      </c>
      <c r="F22" s="65">
        <f>VLOOKUP($A22,'Return Data'!$B$7:$R$2292,11,0)</f>
        <v>2.1696</v>
      </c>
      <c r="G22" s="66">
        <f t="shared" si="1"/>
        <v>12</v>
      </c>
      <c r="H22" s="65">
        <f>VLOOKUP($A22,'Return Data'!$B$7:$R$2292,12,0)</f>
        <v>3.3368000000000002</v>
      </c>
      <c r="I22" s="66">
        <f t="shared" si="2"/>
        <v>10</v>
      </c>
      <c r="J22" s="65">
        <f>VLOOKUP($A22,'Return Data'!$B$7:$R$2292,13,0)</f>
        <v>4.4626999999999999</v>
      </c>
      <c r="K22" s="66">
        <f t="shared" si="3"/>
        <v>8</v>
      </c>
      <c r="L22" s="65">
        <f>VLOOKUP($A22,'Return Data'!$B$7:$R$2292,17,0)</f>
        <v>4.8832000000000004</v>
      </c>
      <c r="M22" s="66">
        <f t="shared" si="4"/>
        <v>3</v>
      </c>
      <c r="N22" s="65">
        <f>VLOOKUP($A22,'Return Data'!$B$7:$R$2292,14,0)</f>
        <v>5.4669999999999996</v>
      </c>
      <c r="O22" s="66">
        <f t="shared" si="5"/>
        <v>4</v>
      </c>
      <c r="P22" s="65">
        <f>VLOOKUP($A22,'Return Data'!$B$7:$R$2292,15,0)</f>
        <v>5.9443999999999999</v>
      </c>
      <c r="Q22" s="66">
        <f t="shared" si="6"/>
        <v>4</v>
      </c>
      <c r="R22" s="65">
        <f>VLOOKUP($A22,'Return Data'!$B$7:$R$2292,16,0)</f>
        <v>6.59</v>
      </c>
      <c r="S22" s="67">
        <f t="shared" si="7"/>
        <v>10</v>
      </c>
    </row>
    <row r="23" spans="1:19" x14ac:dyDescent="0.3">
      <c r="A23" s="63" t="s">
        <v>1723</v>
      </c>
      <c r="B23" s="64">
        <f>VLOOKUP($A23,'Return Data'!$B$7:$R$2292,3,0)</f>
        <v>44512</v>
      </c>
      <c r="C23" s="65">
        <f>VLOOKUP($A23,'Return Data'!$B$7:$R$2292,4,0)</f>
        <v>11.4085</v>
      </c>
      <c r="D23" s="65">
        <f>VLOOKUP($A23,'Return Data'!$B$7:$R$2292,10,0)</f>
        <v>0.91020000000000001</v>
      </c>
      <c r="E23" s="66">
        <f t="shared" si="0"/>
        <v>10</v>
      </c>
      <c r="F23" s="65">
        <f>VLOOKUP($A23,'Return Data'!$B$7:$R$2292,11,0)</f>
        <v>2.0548000000000002</v>
      </c>
      <c r="G23" s="66">
        <f t="shared" si="1"/>
        <v>18</v>
      </c>
      <c r="H23" s="65">
        <f>VLOOKUP($A23,'Return Data'!$B$7:$R$2292,12,0)</f>
        <v>3.0476000000000001</v>
      </c>
      <c r="I23" s="66">
        <f t="shared" si="2"/>
        <v>20</v>
      </c>
      <c r="J23" s="65">
        <f>VLOOKUP($A23,'Return Data'!$B$7:$R$2292,13,0)</f>
        <v>3.8788999999999998</v>
      </c>
      <c r="K23" s="66">
        <f t="shared" si="3"/>
        <v>20</v>
      </c>
      <c r="L23" s="65">
        <f>VLOOKUP($A23,'Return Data'!$B$7:$R$2292,17,0)</f>
        <v>4.0808999999999997</v>
      </c>
      <c r="M23" s="66">
        <f t="shared" si="4"/>
        <v>18</v>
      </c>
      <c r="N23" s="65"/>
      <c r="O23" s="66"/>
      <c r="P23" s="65"/>
      <c r="Q23" s="66"/>
      <c r="R23" s="65">
        <f>VLOOKUP($A23,'Return Data'!$B$7:$R$2292,16,0)</f>
        <v>4.8186999999999998</v>
      </c>
      <c r="S23" s="67">
        <f t="shared" si="7"/>
        <v>20</v>
      </c>
    </row>
    <row r="24" spans="1:19" x14ac:dyDescent="0.3">
      <c r="A24" s="63" t="s">
        <v>1724</v>
      </c>
      <c r="B24" s="64">
        <f>VLOOKUP($A24,'Return Data'!$B$7:$R$2292,3,0)</f>
        <v>44512</v>
      </c>
      <c r="C24" s="65">
        <f>VLOOKUP($A24,'Return Data'!$B$7:$R$2292,4,0)</f>
        <v>10.446400000000001</v>
      </c>
      <c r="D24" s="65">
        <f>VLOOKUP($A24,'Return Data'!$B$7:$R$2292,10,0)</f>
        <v>0.71630000000000005</v>
      </c>
      <c r="E24" s="66">
        <f t="shared" si="0"/>
        <v>20</v>
      </c>
      <c r="F24" s="65">
        <f>VLOOKUP($A24,'Return Data'!$B$7:$R$2292,11,0)</f>
        <v>1.8673999999999999</v>
      </c>
      <c r="G24" s="66">
        <f t="shared" si="1"/>
        <v>21</v>
      </c>
      <c r="H24" s="65">
        <f>VLOOKUP($A24,'Return Data'!$B$7:$R$2292,12,0)</f>
        <v>2.83</v>
      </c>
      <c r="I24" s="66">
        <f t="shared" si="2"/>
        <v>21</v>
      </c>
      <c r="J24" s="65">
        <f>VLOOKUP($A24,'Return Data'!$B$7:$R$2292,13,0)</f>
        <v>3.6936</v>
      </c>
      <c r="K24" s="66">
        <f t="shared" si="3"/>
        <v>21</v>
      </c>
      <c r="L24" s="65"/>
      <c r="M24" s="66"/>
      <c r="N24" s="65"/>
      <c r="O24" s="66"/>
      <c r="P24" s="65"/>
      <c r="Q24" s="66"/>
      <c r="R24" s="65">
        <f>VLOOKUP($A24,'Return Data'!$B$7:$R$2292,16,0)</f>
        <v>3.6469999999999998</v>
      </c>
      <c r="S24" s="67">
        <f t="shared" si="7"/>
        <v>25</v>
      </c>
    </row>
    <row r="25" spans="1:19" x14ac:dyDescent="0.3">
      <c r="A25" s="63" t="s">
        <v>1725</v>
      </c>
      <c r="B25" s="64">
        <f>VLOOKUP($A25,'Return Data'!$B$7:$R$2292,3,0)</f>
        <v>44512</v>
      </c>
      <c r="C25" s="65">
        <f>VLOOKUP($A25,'Return Data'!$B$7:$R$2292,4,0)</f>
        <v>10.593</v>
      </c>
      <c r="D25" s="65">
        <f>VLOOKUP($A25,'Return Data'!$B$7:$R$2292,10,0)</f>
        <v>0.91449999999999998</v>
      </c>
      <c r="E25" s="66">
        <f t="shared" si="0"/>
        <v>9</v>
      </c>
      <c r="F25" s="65">
        <f>VLOOKUP($A25,'Return Data'!$B$7:$R$2292,11,0)</f>
        <v>2.1997</v>
      </c>
      <c r="G25" s="66">
        <f t="shared" si="1"/>
        <v>10</v>
      </c>
      <c r="H25" s="65">
        <f>VLOOKUP($A25,'Return Data'!$B$7:$R$2292,12,0)</f>
        <v>3.306</v>
      </c>
      <c r="I25" s="66">
        <f t="shared" si="2"/>
        <v>12</v>
      </c>
      <c r="J25" s="65">
        <f>VLOOKUP($A25,'Return Data'!$B$7:$R$2292,13,0)</f>
        <v>4.3440000000000003</v>
      </c>
      <c r="K25" s="66">
        <f t="shared" si="3"/>
        <v>12</v>
      </c>
      <c r="L25" s="65"/>
      <c r="M25" s="66"/>
      <c r="N25" s="65"/>
      <c r="O25" s="66"/>
      <c r="P25" s="65"/>
      <c r="Q25" s="66"/>
      <c r="R25" s="65">
        <f>VLOOKUP($A25,'Return Data'!$B$7:$R$2292,16,0)</f>
        <v>4.2007000000000003</v>
      </c>
      <c r="S25" s="67">
        <f t="shared" si="7"/>
        <v>23</v>
      </c>
    </row>
    <row r="26" spans="1:19" x14ac:dyDescent="0.3">
      <c r="A26" s="63" t="s">
        <v>1726</v>
      </c>
      <c r="B26" s="64">
        <f>VLOOKUP($A26,'Return Data'!$B$7:$R$2292,3,0)</f>
        <v>44512</v>
      </c>
      <c r="C26" s="65">
        <f>VLOOKUP($A26,'Return Data'!$B$7:$R$2292,4,0)</f>
        <v>22.464400000000001</v>
      </c>
      <c r="D26" s="65">
        <f>VLOOKUP($A26,'Return Data'!$B$7:$R$2292,10,0)</f>
        <v>0.98540000000000005</v>
      </c>
      <c r="E26" s="66">
        <f t="shared" si="0"/>
        <v>5</v>
      </c>
      <c r="F26" s="65">
        <f>VLOOKUP($A26,'Return Data'!$B$7:$R$2292,11,0)</f>
        <v>2.3025000000000002</v>
      </c>
      <c r="G26" s="66">
        <f t="shared" si="1"/>
        <v>4</v>
      </c>
      <c r="H26" s="65">
        <f>VLOOKUP($A26,'Return Data'!$B$7:$R$2292,12,0)</f>
        <v>3.4672999999999998</v>
      </c>
      <c r="I26" s="66">
        <f t="shared" si="2"/>
        <v>6</v>
      </c>
      <c r="J26" s="65">
        <f>VLOOKUP($A26,'Return Data'!$B$7:$R$2292,13,0)</f>
        <v>4.5472999999999999</v>
      </c>
      <c r="K26" s="66">
        <f t="shared" si="3"/>
        <v>5</v>
      </c>
      <c r="L26" s="65">
        <f>VLOOKUP($A26,'Return Data'!$B$7:$R$2292,17,0)</f>
        <v>4.7939999999999996</v>
      </c>
      <c r="M26" s="66">
        <f t="shared" si="4"/>
        <v>5</v>
      </c>
      <c r="N26" s="65">
        <f>VLOOKUP($A26,'Return Data'!$B$7:$R$2292,14,0)</f>
        <v>5.5462999999999996</v>
      </c>
      <c r="O26" s="66">
        <f t="shared" si="5"/>
        <v>2</v>
      </c>
      <c r="P26" s="65">
        <f>VLOOKUP($A26,'Return Data'!$B$7:$R$2292,15,0)</f>
        <v>6.0879000000000003</v>
      </c>
      <c r="Q26" s="66">
        <f t="shared" si="6"/>
        <v>2</v>
      </c>
      <c r="R26" s="65">
        <f>VLOOKUP($A26,'Return Data'!$B$7:$R$2292,16,0)</f>
        <v>7.1890000000000001</v>
      </c>
      <c r="S26" s="67">
        <f t="shared" si="7"/>
        <v>1</v>
      </c>
    </row>
    <row r="27" spans="1:19" x14ac:dyDescent="0.3">
      <c r="A27" s="63" t="s">
        <v>1727</v>
      </c>
      <c r="B27" s="64">
        <f>VLOOKUP($A27,'Return Data'!$B$7:$R$2292,3,0)</f>
        <v>44512</v>
      </c>
      <c r="C27" s="65">
        <f>VLOOKUP($A27,'Return Data'!$B$7:$R$2292,4,0)</f>
        <v>15.5547</v>
      </c>
      <c r="D27" s="65">
        <f>VLOOKUP($A27,'Return Data'!$B$7:$R$2292,10,0)</f>
        <v>0.83889999999999998</v>
      </c>
      <c r="E27" s="66">
        <f t="shared" si="0"/>
        <v>16</v>
      </c>
      <c r="F27" s="65">
        <f>VLOOKUP($A27,'Return Data'!$B$7:$R$2292,11,0)</f>
        <v>2.1353</v>
      </c>
      <c r="G27" s="66">
        <f t="shared" si="1"/>
        <v>14</v>
      </c>
      <c r="H27" s="65">
        <f>VLOOKUP($A27,'Return Data'!$B$7:$R$2292,12,0)</f>
        <v>3.1560999999999999</v>
      </c>
      <c r="I27" s="66">
        <f t="shared" si="2"/>
        <v>17</v>
      </c>
      <c r="J27" s="65">
        <f>VLOOKUP($A27,'Return Data'!$B$7:$R$2292,13,0)</f>
        <v>4.3009000000000004</v>
      </c>
      <c r="K27" s="66">
        <f t="shared" si="3"/>
        <v>13</v>
      </c>
      <c r="L27" s="65">
        <f>VLOOKUP($A27,'Return Data'!$B$7:$R$2292,17,0)</f>
        <v>4.4016000000000002</v>
      </c>
      <c r="M27" s="66">
        <f t="shared" si="4"/>
        <v>14</v>
      </c>
      <c r="N27" s="65">
        <f>VLOOKUP($A27,'Return Data'!$B$7:$R$2292,14,0)</f>
        <v>5.0469999999999997</v>
      </c>
      <c r="O27" s="66">
        <f t="shared" si="5"/>
        <v>15</v>
      </c>
      <c r="P27" s="65">
        <f>VLOOKUP($A27,'Return Data'!$B$7:$R$2292,15,0)</f>
        <v>5.6421999999999999</v>
      </c>
      <c r="Q27" s="66">
        <f t="shared" si="6"/>
        <v>11</v>
      </c>
      <c r="R27" s="65">
        <f>VLOOKUP($A27,'Return Data'!$B$7:$R$2292,16,0)</f>
        <v>6.3131000000000004</v>
      </c>
      <c r="S27" s="67">
        <f t="shared" si="7"/>
        <v>13</v>
      </c>
    </row>
    <row r="28" spans="1:19" x14ac:dyDescent="0.3">
      <c r="A28" s="63" t="s">
        <v>1728</v>
      </c>
      <c r="B28" s="64">
        <f>VLOOKUP($A28,'Return Data'!$B$7:$R$2292,3,0)</f>
        <v>44512</v>
      </c>
      <c r="C28" s="65">
        <f>VLOOKUP($A28,'Return Data'!$B$7:$R$2292,4,0)</f>
        <v>12.1327</v>
      </c>
      <c r="D28" s="65">
        <f>VLOOKUP($A28,'Return Data'!$B$7:$R$2292,10,0)</f>
        <v>0.52029999999999998</v>
      </c>
      <c r="E28" s="66">
        <f t="shared" si="0"/>
        <v>26</v>
      </c>
      <c r="F28" s="65">
        <f>VLOOKUP($A28,'Return Data'!$B$7:$R$2292,11,0)</f>
        <v>1.4583999999999999</v>
      </c>
      <c r="G28" s="66">
        <f t="shared" si="1"/>
        <v>25</v>
      </c>
      <c r="H28" s="65">
        <f>VLOOKUP($A28,'Return Data'!$B$7:$R$2292,12,0)</f>
        <v>2.2149000000000001</v>
      </c>
      <c r="I28" s="66">
        <f t="shared" si="2"/>
        <v>25</v>
      </c>
      <c r="J28" s="65">
        <f>VLOOKUP($A28,'Return Data'!$B$7:$R$2292,13,0)</f>
        <v>2.9434</v>
      </c>
      <c r="K28" s="66">
        <f t="shared" si="3"/>
        <v>25</v>
      </c>
      <c r="L28" s="65">
        <f>VLOOKUP($A28,'Return Data'!$B$7:$R$2292,17,0)</f>
        <v>2.8336999999999999</v>
      </c>
      <c r="M28" s="66">
        <f t="shared" si="4"/>
        <v>22</v>
      </c>
      <c r="N28" s="65">
        <f>VLOOKUP($A28,'Return Data'!$B$7:$R$2292,14,0)</f>
        <v>3.3121999999999998</v>
      </c>
      <c r="O28" s="66">
        <f t="shared" si="5"/>
        <v>19</v>
      </c>
      <c r="P28" s="65">
        <f>VLOOKUP($A28,'Return Data'!$B$7:$R$2292,15,0)</f>
        <v>3.1408999999999998</v>
      </c>
      <c r="Q28" s="66">
        <f t="shared" si="6"/>
        <v>16</v>
      </c>
      <c r="R28" s="65">
        <f>VLOOKUP($A28,'Return Data'!$B$7:$R$2292,16,0)</f>
        <v>3.5352999999999999</v>
      </c>
      <c r="S28" s="67">
        <f t="shared" si="7"/>
        <v>26</v>
      </c>
    </row>
    <row r="29" spans="1:19" x14ac:dyDescent="0.3">
      <c r="A29" s="63" t="s">
        <v>1729</v>
      </c>
      <c r="B29" s="64">
        <f>VLOOKUP($A29,'Return Data'!$B$7:$R$2292,3,0)</f>
        <v>44512</v>
      </c>
      <c r="C29" s="65">
        <f>VLOOKUP($A29,'Return Data'!$B$7:$R$2292,4,0)</f>
        <v>28.103000000000002</v>
      </c>
      <c r="D29" s="65">
        <f>VLOOKUP($A29,'Return Data'!$B$7:$R$2292,10,0)</f>
        <v>1.1908000000000001</v>
      </c>
      <c r="E29" s="66">
        <f t="shared" si="0"/>
        <v>1</v>
      </c>
      <c r="F29" s="65">
        <f>VLOOKUP($A29,'Return Data'!$B$7:$R$2292,11,0)</f>
        <v>2.4605999999999999</v>
      </c>
      <c r="G29" s="66">
        <f t="shared" si="1"/>
        <v>1</v>
      </c>
      <c r="H29" s="65">
        <f>VLOOKUP($A29,'Return Data'!$B$7:$R$2292,12,0)</f>
        <v>3.4929999999999999</v>
      </c>
      <c r="I29" s="66">
        <f t="shared" si="2"/>
        <v>4</v>
      </c>
      <c r="J29" s="65">
        <f>VLOOKUP($A29,'Return Data'!$B$7:$R$2292,13,0)</f>
        <v>4.4333</v>
      </c>
      <c r="K29" s="66">
        <f t="shared" si="3"/>
        <v>11</v>
      </c>
      <c r="L29" s="65">
        <f>VLOOKUP($A29,'Return Data'!$B$7:$R$2292,17,0)</f>
        <v>4.2191000000000001</v>
      </c>
      <c r="M29" s="66">
        <f t="shared" si="4"/>
        <v>17</v>
      </c>
      <c r="N29" s="65">
        <f>VLOOKUP($A29,'Return Data'!$B$7:$R$2292,14,0)</f>
        <v>5.0494000000000003</v>
      </c>
      <c r="O29" s="66">
        <f t="shared" si="5"/>
        <v>14</v>
      </c>
      <c r="P29" s="65">
        <f>VLOOKUP($A29,'Return Data'!$B$7:$R$2292,15,0)</f>
        <v>5.6167999999999996</v>
      </c>
      <c r="Q29" s="66">
        <f t="shared" si="6"/>
        <v>12</v>
      </c>
      <c r="R29" s="65">
        <f>VLOOKUP($A29,'Return Data'!$B$7:$R$2292,16,0)</f>
        <v>6.8011999999999997</v>
      </c>
      <c r="S29" s="67">
        <f t="shared" si="7"/>
        <v>7</v>
      </c>
    </row>
    <row r="30" spans="1:19" x14ac:dyDescent="0.3">
      <c r="A30" s="63" t="s">
        <v>1730</v>
      </c>
      <c r="B30" s="64">
        <f>VLOOKUP($A30,'Return Data'!$B$7:$R$2292,3,0)</f>
        <v>44512</v>
      </c>
      <c r="C30" s="65">
        <f>VLOOKUP($A30,'Return Data'!$B$7:$R$2292,4,0)</f>
        <v>10.772500000000001</v>
      </c>
      <c r="D30" s="65">
        <f>VLOOKUP($A30,'Return Data'!$B$7:$R$2292,10,0)</f>
        <v>0.66820000000000002</v>
      </c>
      <c r="E30" s="66">
        <f t="shared" si="0"/>
        <v>23</v>
      </c>
      <c r="F30" s="65">
        <f>VLOOKUP($A30,'Return Data'!$B$7:$R$2292,11,0)</f>
        <v>1.9726999999999999</v>
      </c>
      <c r="G30" s="66">
        <f t="shared" si="1"/>
        <v>20</v>
      </c>
      <c r="H30" s="65">
        <f>VLOOKUP($A30,'Return Data'!$B$7:$R$2292,12,0)</f>
        <v>3.2521</v>
      </c>
      <c r="I30" s="66">
        <f t="shared" si="2"/>
        <v>14</v>
      </c>
      <c r="J30" s="65">
        <f>VLOOKUP($A30,'Return Data'!$B$7:$R$2292,13,0)</f>
        <v>4.2008999999999999</v>
      </c>
      <c r="K30" s="66">
        <f t="shared" si="3"/>
        <v>16</v>
      </c>
      <c r="L30" s="65"/>
      <c r="M30" s="66"/>
      <c r="N30" s="65"/>
      <c r="O30" s="66"/>
      <c r="P30" s="65"/>
      <c r="Q30" s="66"/>
      <c r="R30" s="65">
        <f>VLOOKUP($A30,'Return Data'!$B$7:$R$2292,16,0)</f>
        <v>4.2872000000000003</v>
      </c>
      <c r="S30" s="67">
        <f t="shared" si="7"/>
        <v>22</v>
      </c>
    </row>
    <row r="31" spans="1:19" x14ac:dyDescent="0.3">
      <c r="A31" s="63" t="s">
        <v>1731</v>
      </c>
      <c r="B31" s="64">
        <f>VLOOKUP($A31,'Return Data'!$B$7:$R$2292,3,0)</f>
        <v>44512</v>
      </c>
      <c r="C31" s="65">
        <f>VLOOKUP($A31,'Return Data'!$B$7:$R$2292,4,0)</f>
        <v>11.8062</v>
      </c>
      <c r="D31" s="65">
        <f>VLOOKUP($A31,'Return Data'!$B$7:$R$2292,10,0)</f>
        <v>0.90339999999999998</v>
      </c>
      <c r="E31" s="66">
        <f t="shared" si="0"/>
        <v>11</v>
      </c>
      <c r="F31" s="65">
        <f>VLOOKUP($A31,'Return Data'!$B$7:$R$2292,11,0)</f>
        <v>2.2606999999999999</v>
      </c>
      <c r="G31" s="66">
        <f t="shared" si="1"/>
        <v>6</v>
      </c>
      <c r="H31" s="65">
        <f>VLOOKUP($A31,'Return Data'!$B$7:$R$2292,12,0)</f>
        <v>3.5323000000000002</v>
      </c>
      <c r="I31" s="66">
        <f t="shared" si="2"/>
        <v>2</v>
      </c>
      <c r="J31" s="65">
        <f>VLOOKUP($A31,'Return Data'!$B$7:$R$2292,13,0)</f>
        <v>4.6722999999999999</v>
      </c>
      <c r="K31" s="66">
        <f t="shared" si="3"/>
        <v>1</v>
      </c>
      <c r="L31" s="65">
        <f>VLOOKUP($A31,'Return Data'!$B$7:$R$2292,17,0)</f>
        <v>5.2271999999999998</v>
      </c>
      <c r="M31" s="66">
        <f t="shared" si="4"/>
        <v>1</v>
      </c>
      <c r="N31" s="65"/>
      <c r="O31" s="66"/>
      <c r="P31" s="65"/>
      <c r="Q31" s="66"/>
      <c r="R31" s="65">
        <f>VLOOKUP($A31,'Return Data'!$B$7:$R$2292,16,0)</f>
        <v>5.8840000000000003</v>
      </c>
      <c r="S31" s="67">
        <f t="shared" si="7"/>
        <v>17</v>
      </c>
    </row>
    <row r="32" spans="1:19" x14ac:dyDescent="0.3">
      <c r="A32" s="63" t="s">
        <v>1732</v>
      </c>
      <c r="B32" s="64">
        <f>VLOOKUP($A32,'Return Data'!$B$7:$R$2292,3,0)</f>
        <v>44512</v>
      </c>
      <c r="C32" s="65">
        <f>VLOOKUP($A32,'Return Data'!$B$7:$R$2292,4,0)</f>
        <v>11.4901</v>
      </c>
      <c r="D32" s="65">
        <f>VLOOKUP($A32,'Return Data'!$B$7:$R$2292,10,0)</f>
        <v>0.98609999999999998</v>
      </c>
      <c r="E32" s="66">
        <f t="shared" si="0"/>
        <v>4</v>
      </c>
      <c r="F32" s="65">
        <f>VLOOKUP($A32,'Return Data'!$B$7:$R$2292,11,0)</f>
        <v>2.1223999999999998</v>
      </c>
      <c r="G32" s="66">
        <f t="shared" si="1"/>
        <v>15</v>
      </c>
      <c r="H32" s="65">
        <f>VLOOKUP($A32,'Return Data'!$B$7:$R$2292,12,0)</f>
        <v>3.2696999999999998</v>
      </c>
      <c r="I32" s="66">
        <f t="shared" si="2"/>
        <v>13</v>
      </c>
      <c r="J32" s="65">
        <f>VLOOKUP($A32,'Return Data'!$B$7:$R$2292,13,0)</f>
        <v>4.1138000000000003</v>
      </c>
      <c r="K32" s="66">
        <f t="shared" si="3"/>
        <v>19</v>
      </c>
      <c r="L32" s="65">
        <f>VLOOKUP($A32,'Return Data'!$B$7:$R$2292,17,0)</f>
        <v>4.6002000000000001</v>
      </c>
      <c r="M32" s="66">
        <f t="shared" si="4"/>
        <v>11</v>
      </c>
      <c r="N32" s="65"/>
      <c r="O32" s="66"/>
      <c r="P32" s="65"/>
      <c r="Q32" s="66"/>
      <c r="R32" s="65">
        <f>VLOOKUP($A32,'Return Data'!$B$7:$R$2292,16,0)</f>
        <v>5.2220000000000004</v>
      </c>
      <c r="S32" s="67">
        <f t="shared" si="7"/>
        <v>19</v>
      </c>
    </row>
    <row r="33" spans="1:19" x14ac:dyDescent="0.3">
      <c r="A33" s="63" t="s">
        <v>1733</v>
      </c>
      <c r="B33" s="64">
        <f>VLOOKUP($A33,'Return Data'!$B$7:$R$2292,3,0)</f>
        <v>44512</v>
      </c>
      <c r="C33" s="65">
        <f>VLOOKUP($A33,'Return Data'!$B$7:$R$2292,4,0)</f>
        <v>29.284099999999999</v>
      </c>
      <c r="D33" s="65">
        <f>VLOOKUP($A33,'Return Data'!$B$7:$R$2292,10,0)</f>
        <v>0.90100000000000002</v>
      </c>
      <c r="E33" s="66">
        <f t="shared" si="0"/>
        <v>12</v>
      </c>
      <c r="F33" s="65">
        <f>VLOOKUP($A33,'Return Data'!$B$7:$R$2292,11,0)</f>
        <v>2.2486000000000002</v>
      </c>
      <c r="G33" s="66">
        <f t="shared" si="1"/>
        <v>9</v>
      </c>
      <c r="H33" s="65">
        <f>VLOOKUP($A33,'Return Data'!$B$7:$R$2292,12,0)</f>
        <v>3.4639000000000002</v>
      </c>
      <c r="I33" s="66">
        <f t="shared" si="2"/>
        <v>7</v>
      </c>
      <c r="J33" s="65">
        <f>VLOOKUP($A33,'Return Data'!$B$7:$R$2292,13,0)</f>
        <v>4.4972000000000003</v>
      </c>
      <c r="K33" s="66">
        <f t="shared" si="3"/>
        <v>6</v>
      </c>
      <c r="L33" s="65">
        <f>VLOOKUP($A33,'Return Data'!$B$7:$R$2292,17,0)</f>
        <v>4.7073</v>
      </c>
      <c r="M33" s="66">
        <f t="shared" si="4"/>
        <v>7</v>
      </c>
      <c r="N33" s="65">
        <f>VLOOKUP($A33,'Return Data'!$B$7:$R$2292,14,0)</f>
        <v>5.4375999999999998</v>
      </c>
      <c r="O33" s="66">
        <f t="shared" si="5"/>
        <v>5</v>
      </c>
      <c r="P33" s="65">
        <f>VLOOKUP($A33,'Return Data'!$B$7:$R$2292,15,0)</f>
        <v>5.8734000000000002</v>
      </c>
      <c r="Q33" s="66">
        <f t="shared" si="6"/>
        <v>7</v>
      </c>
      <c r="R33" s="65">
        <f>VLOOKUP($A33,'Return Data'!$B$7:$R$2292,16,0)</f>
        <v>6.7754000000000003</v>
      </c>
      <c r="S33" s="67">
        <f t="shared" si="7"/>
        <v>8</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0.84440000000000004</v>
      </c>
      <c r="E35" s="74"/>
      <c r="F35" s="75">
        <f>AVERAGE(F8:F33)</f>
        <v>2.0653500000000005</v>
      </c>
      <c r="G35" s="74"/>
      <c r="H35" s="75">
        <f>AVERAGE(H8:H33)</f>
        <v>3.1304307692307694</v>
      </c>
      <c r="I35" s="74"/>
      <c r="J35" s="75">
        <f>AVERAGE(J8:J33)</f>
        <v>4.0983961538461537</v>
      </c>
      <c r="K35" s="74"/>
      <c r="L35" s="75">
        <f>AVERAGE(L8:L33)</f>
        <v>4.3649499999999994</v>
      </c>
      <c r="M35" s="74"/>
      <c r="N35" s="75">
        <f>AVERAGE(N8:N33)</f>
        <v>5.0781052631578953</v>
      </c>
      <c r="O35" s="74"/>
      <c r="P35" s="75">
        <f>AVERAGE(P8:P33)</f>
        <v>5.5755687500000004</v>
      </c>
      <c r="Q35" s="74"/>
      <c r="R35" s="75">
        <f>AVERAGE(R8:R33)</f>
        <v>5.8707423076923089</v>
      </c>
      <c r="S35" s="76"/>
    </row>
    <row r="36" spans="1:19" x14ac:dyDescent="0.3">
      <c r="A36" s="73" t="s">
        <v>28</v>
      </c>
      <c r="B36" s="74"/>
      <c r="C36" s="74"/>
      <c r="D36" s="75">
        <f>MIN(D8:D33)</f>
        <v>0.52029999999999998</v>
      </c>
      <c r="E36" s="74"/>
      <c r="F36" s="75">
        <f>MIN(F8:F33)</f>
        <v>1.3909</v>
      </c>
      <c r="G36" s="74"/>
      <c r="H36" s="75">
        <f>MIN(H8:H33)</f>
        <v>2.2082999999999999</v>
      </c>
      <c r="I36" s="74"/>
      <c r="J36" s="75">
        <f>MIN(J8:J33)</f>
        <v>2.8891</v>
      </c>
      <c r="K36" s="74"/>
      <c r="L36" s="75">
        <f>MIN(L8:L33)</f>
        <v>2.8336999999999999</v>
      </c>
      <c r="M36" s="74"/>
      <c r="N36" s="75">
        <f>MIN(N8:N33)</f>
        <v>3.3121999999999998</v>
      </c>
      <c r="O36" s="74"/>
      <c r="P36" s="75">
        <f>MIN(P8:P33)</f>
        <v>3.1408999999999998</v>
      </c>
      <c r="Q36" s="74"/>
      <c r="R36" s="75">
        <f>MIN(R8:R33)</f>
        <v>3.5352999999999999</v>
      </c>
      <c r="S36" s="76"/>
    </row>
    <row r="37" spans="1:19" ht="15" thickBot="1" x14ac:dyDescent="0.35">
      <c r="A37" s="77" t="s">
        <v>29</v>
      </c>
      <c r="B37" s="78"/>
      <c r="C37" s="78"/>
      <c r="D37" s="79">
        <f>MAX(D8:D33)</f>
        <v>1.1908000000000001</v>
      </c>
      <c r="E37" s="78"/>
      <c r="F37" s="79">
        <f>MAX(F8:F33)</f>
        <v>2.4605999999999999</v>
      </c>
      <c r="G37" s="78"/>
      <c r="H37" s="79">
        <f>MAX(H8:H33)</f>
        <v>3.5388999999999999</v>
      </c>
      <c r="I37" s="78"/>
      <c r="J37" s="79">
        <f>MAX(J8:J33)</f>
        <v>4.6722999999999999</v>
      </c>
      <c r="K37" s="78"/>
      <c r="L37" s="79">
        <f>MAX(L8:L33)</f>
        <v>5.2271999999999998</v>
      </c>
      <c r="M37" s="78"/>
      <c r="N37" s="79">
        <f>MAX(N8:N33)</f>
        <v>5.6721000000000004</v>
      </c>
      <c r="O37" s="78"/>
      <c r="P37" s="79">
        <f>MAX(P8:P33)</f>
        <v>6.0991999999999997</v>
      </c>
      <c r="Q37" s="78"/>
      <c r="R37" s="79">
        <f>MAX(R8:R33)</f>
        <v>7.1890000000000001</v>
      </c>
      <c r="S37" s="80"/>
    </row>
    <row r="38" spans="1:19" x14ac:dyDescent="0.3">
      <c r="A38" s="112" t="s">
        <v>432</v>
      </c>
    </row>
    <row r="39" spans="1:19" x14ac:dyDescent="0.3">
      <c r="A39" s="14" t="s">
        <v>340</v>
      </c>
    </row>
  </sheetData>
  <sheetProtection algorithmName="SHA-512" hashValue="xR/yTGA4Kgh/HivYZjvRYBQUoCsn5iCvuIorC1uNX5YHQe66SEk1gk4m1sqYI5DItMrv6+BSfHqf5vBcm5VHrw==" saltValue="um2pSSZmN1fy6KMjRFJGJA=="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1734</v>
      </c>
      <c r="B8" s="64">
        <f>VLOOKUP($A8,'Return Data'!$B$7:$R$2292,3,0)</f>
        <v>44512</v>
      </c>
      <c r="C8" s="65">
        <f>VLOOKUP($A8,'Return Data'!$B$7:$R$2292,4,0)</f>
        <v>21.333400000000001</v>
      </c>
      <c r="D8" s="65">
        <f>VLOOKUP($A8,'Return Data'!$B$7:$R$2292,10,0)</f>
        <v>0.77039999999999997</v>
      </c>
      <c r="E8" s="66">
        <f t="shared" ref="E8:E33" si="0">RANK(D8,D$8:D$33,0)</f>
        <v>8</v>
      </c>
      <c r="F8" s="65">
        <f>VLOOKUP($A8,'Return Data'!$B$7:$R$2292,11,0)</f>
        <v>1.9386000000000001</v>
      </c>
      <c r="G8" s="66">
        <f>RANK(F8,F$8:F$33,0)</f>
        <v>7</v>
      </c>
      <c r="H8" s="65">
        <f>VLOOKUP($A8,'Return Data'!$B$7:$R$2292,12,0)</f>
        <v>3.0047000000000001</v>
      </c>
      <c r="I8" s="66">
        <f>RANK(H8,H$8:H$33,0)</f>
        <v>4</v>
      </c>
      <c r="J8" s="65">
        <f>VLOOKUP($A8,'Return Data'!$B$7:$R$2292,13,0)</f>
        <v>3.9447000000000001</v>
      </c>
      <c r="K8" s="66">
        <f>RANK(J8,J$8:J$33,0)</f>
        <v>3</v>
      </c>
      <c r="L8" s="65">
        <f>VLOOKUP($A8,'Return Data'!$B$7:$R$2292,17,0)</f>
        <v>4.0359999999999996</v>
      </c>
      <c r="M8" s="66">
        <f>RANK(L8,L$8:L$33,0)</f>
        <v>10</v>
      </c>
      <c r="N8" s="65">
        <f>VLOOKUP($A8,'Return Data'!$B$7:$R$2292,14,0)</f>
        <v>4.7919</v>
      </c>
      <c r="O8" s="66">
        <f>RANK(N8,N$8:N$33,0)</f>
        <v>7</v>
      </c>
      <c r="P8" s="65">
        <f>VLOOKUP($A8,'Return Data'!$B$7:$R$2292,15,0)</f>
        <v>5.2420999999999998</v>
      </c>
      <c r="Q8" s="66">
        <f>RANK(P8,P$8:P$33,0)</f>
        <v>7</v>
      </c>
      <c r="R8" s="65">
        <f>VLOOKUP($A8,'Return Data'!$B$7:$R$2292,16,0)</f>
        <v>6.3472</v>
      </c>
      <c r="S8" s="67">
        <f>RANK(R8,R$8:R$33,0)</f>
        <v>10</v>
      </c>
    </row>
    <row r="9" spans="1:20" x14ac:dyDescent="0.3">
      <c r="A9" s="63" t="s">
        <v>1735</v>
      </c>
      <c r="B9" s="64">
        <f>VLOOKUP($A9,'Return Data'!$B$7:$R$2292,3,0)</f>
        <v>44512</v>
      </c>
      <c r="C9" s="65">
        <f>VLOOKUP($A9,'Return Data'!$B$7:$R$2292,4,0)</f>
        <v>14.9963</v>
      </c>
      <c r="D9" s="65">
        <f>VLOOKUP($A9,'Return Data'!$B$7:$R$2292,10,0)</f>
        <v>0.82969999999999999</v>
      </c>
      <c r="E9" s="66">
        <f t="shared" si="0"/>
        <v>4</v>
      </c>
      <c r="F9" s="65">
        <f>VLOOKUP($A9,'Return Data'!$B$7:$R$2292,11,0)</f>
        <v>1.8735999999999999</v>
      </c>
      <c r="G9" s="66">
        <f t="shared" ref="G9:G33" si="1">RANK(F9,F$8:F$33,0)</f>
        <v>9</v>
      </c>
      <c r="H9" s="65">
        <f>VLOOKUP($A9,'Return Data'!$B$7:$R$2292,12,0)</f>
        <v>2.8355000000000001</v>
      </c>
      <c r="I9" s="66">
        <f t="shared" ref="I9:I33" si="2">RANK(H9,H$8:H$33,0)</f>
        <v>11</v>
      </c>
      <c r="J9" s="65">
        <f>VLOOKUP($A9,'Return Data'!$B$7:$R$2292,13,0)</f>
        <v>3.6722999999999999</v>
      </c>
      <c r="K9" s="66">
        <f t="shared" ref="K9:K33" si="3">RANK(J9,J$8:J$33,0)</f>
        <v>13</v>
      </c>
      <c r="L9" s="65">
        <f>VLOOKUP($A9,'Return Data'!$B$7:$R$2292,17,0)</f>
        <v>3.8847999999999998</v>
      </c>
      <c r="M9" s="66">
        <f t="shared" ref="M9:M33" si="4">RANK(L9,L$8:L$33,0)</f>
        <v>11</v>
      </c>
      <c r="N9" s="65">
        <f>VLOOKUP($A9,'Return Data'!$B$7:$R$2292,14,0)</f>
        <v>4.6623999999999999</v>
      </c>
      <c r="O9" s="66">
        <f t="shared" ref="O9:O33" si="5">RANK(N9,N$8:N$33,0)</f>
        <v>10</v>
      </c>
      <c r="P9" s="65">
        <f>VLOOKUP($A9,'Return Data'!$B$7:$R$2292,15,0)</f>
        <v>5.1877000000000004</v>
      </c>
      <c r="Q9" s="66">
        <f t="shared" ref="Q9:Q33" si="6">RANK(P9,P$8:P$33,0)</f>
        <v>8</v>
      </c>
      <c r="R9" s="65">
        <f>VLOOKUP($A9,'Return Data'!$B$7:$R$2292,16,0)</f>
        <v>5.7466999999999997</v>
      </c>
      <c r="S9" s="67">
        <f t="shared" ref="S9:S33" si="7">RANK(R9,R$8:R$33,0)</f>
        <v>13</v>
      </c>
    </row>
    <row r="10" spans="1:20" x14ac:dyDescent="0.3">
      <c r="A10" s="63" t="s">
        <v>1736</v>
      </c>
      <c r="B10" s="64">
        <f>VLOOKUP($A10,'Return Data'!$B$7:$R$2292,3,0)</f>
        <v>44512</v>
      </c>
      <c r="C10" s="65">
        <f>VLOOKUP($A10,'Return Data'!$B$7:$R$2292,4,0)</f>
        <v>12.965</v>
      </c>
      <c r="D10" s="65">
        <f>VLOOKUP($A10,'Return Data'!$B$7:$R$2292,10,0)</f>
        <v>0.73029999999999995</v>
      </c>
      <c r="E10" s="66">
        <f t="shared" si="0"/>
        <v>11</v>
      </c>
      <c r="F10" s="65">
        <f>VLOOKUP($A10,'Return Data'!$B$7:$R$2292,11,0)</f>
        <v>1.8380000000000001</v>
      </c>
      <c r="G10" s="66">
        <f t="shared" si="1"/>
        <v>12</v>
      </c>
      <c r="H10" s="65">
        <f>VLOOKUP($A10,'Return Data'!$B$7:$R$2292,12,0)</f>
        <v>2.8397000000000001</v>
      </c>
      <c r="I10" s="66">
        <f t="shared" si="2"/>
        <v>10</v>
      </c>
      <c r="J10" s="65">
        <f>VLOOKUP($A10,'Return Data'!$B$7:$R$2292,13,0)</f>
        <v>3.8113999999999999</v>
      </c>
      <c r="K10" s="66">
        <f t="shared" si="3"/>
        <v>9</v>
      </c>
      <c r="L10" s="65">
        <f>VLOOKUP($A10,'Return Data'!$B$7:$R$2292,17,0)</f>
        <v>4.1748000000000003</v>
      </c>
      <c r="M10" s="66">
        <f t="shared" si="4"/>
        <v>5</v>
      </c>
      <c r="N10" s="65">
        <f>VLOOKUP($A10,'Return Data'!$B$7:$R$2292,14,0)</f>
        <v>4.8571999999999997</v>
      </c>
      <c r="O10" s="66">
        <f t="shared" si="5"/>
        <v>5</v>
      </c>
      <c r="P10" s="65"/>
      <c r="Q10" s="66"/>
      <c r="R10" s="65">
        <f>VLOOKUP($A10,'Return Data'!$B$7:$R$2292,16,0)</f>
        <v>5.4690000000000003</v>
      </c>
      <c r="S10" s="67">
        <f t="shared" si="7"/>
        <v>16</v>
      </c>
    </row>
    <row r="11" spans="1:20" x14ac:dyDescent="0.3">
      <c r="A11" s="63" t="s">
        <v>1737</v>
      </c>
      <c r="B11" s="64">
        <f>VLOOKUP($A11,'Return Data'!$B$7:$R$2292,3,0)</f>
        <v>44512</v>
      </c>
      <c r="C11" s="65">
        <f>VLOOKUP($A11,'Return Data'!$B$7:$R$2292,4,0)</f>
        <v>11.401999999999999</v>
      </c>
      <c r="D11" s="65">
        <f>VLOOKUP($A11,'Return Data'!$B$7:$R$2292,10,0)</f>
        <v>0.46789999999999998</v>
      </c>
      <c r="E11" s="66">
        <f t="shared" si="0"/>
        <v>24</v>
      </c>
      <c r="F11" s="65">
        <f>VLOOKUP($A11,'Return Data'!$B$7:$R$2292,11,0)</f>
        <v>1.1569</v>
      </c>
      <c r="G11" s="66">
        <f t="shared" si="1"/>
        <v>26</v>
      </c>
      <c r="H11" s="65">
        <f>VLOOKUP($A11,'Return Data'!$B$7:$R$2292,12,0)</f>
        <v>1.7863</v>
      </c>
      <c r="I11" s="66">
        <f t="shared" si="2"/>
        <v>26</v>
      </c>
      <c r="J11" s="65">
        <f>VLOOKUP($A11,'Return Data'!$B$7:$R$2292,13,0)</f>
        <v>2.2618999999999998</v>
      </c>
      <c r="K11" s="66">
        <f t="shared" si="3"/>
        <v>26</v>
      </c>
      <c r="L11" s="65">
        <f>VLOOKUP($A11,'Return Data'!$B$7:$R$2292,17,0)</f>
        <v>2.7364000000000002</v>
      </c>
      <c r="M11" s="66">
        <f t="shared" si="4"/>
        <v>20</v>
      </c>
      <c r="N11" s="65">
        <f>VLOOKUP($A11,'Return Data'!$B$7:$R$2292,14,0)</f>
        <v>3.6583000000000001</v>
      </c>
      <c r="O11" s="66">
        <f t="shared" si="5"/>
        <v>17</v>
      </c>
      <c r="P11" s="65"/>
      <c r="Q11" s="66"/>
      <c r="R11" s="65">
        <f>VLOOKUP($A11,'Return Data'!$B$7:$R$2292,16,0)</f>
        <v>3.9279000000000002</v>
      </c>
      <c r="S11" s="67">
        <f t="shared" si="7"/>
        <v>21</v>
      </c>
    </row>
    <row r="12" spans="1:20" x14ac:dyDescent="0.3">
      <c r="A12" s="63" t="s">
        <v>1738</v>
      </c>
      <c r="B12" s="64">
        <f>VLOOKUP($A12,'Return Data'!$B$7:$R$2292,3,0)</f>
        <v>44512</v>
      </c>
      <c r="C12" s="65">
        <f>VLOOKUP($A12,'Return Data'!$B$7:$R$2292,4,0)</f>
        <v>12.026</v>
      </c>
      <c r="D12" s="65">
        <f>VLOOKUP($A12,'Return Data'!$B$7:$R$2292,10,0)</f>
        <v>0.71179999999999999</v>
      </c>
      <c r="E12" s="66">
        <f t="shared" si="0"/>
        <v>12</v>
      </c>
      <c r="F12" s="65">
        <f>VLOOKUP($A12,'Return Data'!$B$7:$R$2292,11,0)</f>
        <v>1.7859</v>
      </c>
      <c r="G12" s="66">
        <f t="shared" si="1"/>
        <v>17</v>
      </c>
      <c r="H12" s="65">
        <f>VLOOKUP($A12,'Return Data'!$B$7:$R$2292,12,0)</f>
        <v>2.681</v>
      </c>
      <c r="I12" s="66">
        <f t="shared" si="2"/>
        <v>16</v>
      </c>
      <c r="J12" s="65">
        <f>VLOOKUP($A12,'Return Data'!$B$7:$R$2292,13,0)</f>
        <v>3.5207000000000002</v>
      </c>
      <c r="K12" s="66">
        <f t="shared" si="3"/>
        <v>17</v>
      </c>
      <c r="L12" s="65">
        <f>VLOOKUP($A12,'Return Data'!$B$7:$R$2292,17,0)</f>
        <v>3.7829000000000002</v>
      </c>
      <c r="M12" s="66">
        <f t="shared" si="4"/>
        <v>13</v>
      </c>
      <c r="N12" s="65">
        <f>VLOOKUP($A12,'Return Data'!$B$7:$R$2292,14,0)</f>
        <v>4.6958000000000002</v>
      </c>
      <c r="O12" s="66">
        <f t="shared" si="5"/>
        <v>9</v>
      </c>
      <c r="P12" s="65"/>
      <c r="Q12" s="66"/>
      <c r="R12" s="65">
        <f>VLOOKUP($A12,'Return Data'!$B$7:$R$2292,16,0)</f>
        <v>4.9747000000000003</v>
      </c>
      <c r="S12" s="67">
        <f t="shared" si="7"/>
        <v>18</v>
      </c>
    </row>
    <row r="13" spans="1:20" x14ac:dyDescent="0.3">
      <c r="A13" s="63" t="s">
        <v>1739</v>
      </c>
      <c r="B13" s="64">
        <f>VLOOKUP($A13,'Return Data'!$B$7:$R$2292,3,0)</f>
        <v>44512</v>
      </c>
      <c r="C13" s="65">
        <f>VLOOKUP($A13,'Return Data'!$B$7:$R$2292,4,0)</f>
        <v>15.500999999999999</v>
      </c>
      <c r="D13" s="65">
        <f>VLOOKUP($A13,'Return Data'!$B$7:$R$2292,10,0)</f>
        <v>0.85560000000000003</v>
      </c>
      <c r="E13" s="66">
        <f t="shared" si="0"/>
        <v>3</v>
      </c>
      <c r="F13" s="65">
        <f>VLOOKUP($A13,'Return Data'!$B$7:$R$2292,11,0)</f>
        <v>2.0131000000000001</v>
      </c>
      <c r="G13" s="66">
        <f t="shared" si="1"/>
        <v>2</v>
      </c>
      <c r="H13" s="65">
        <f>VLOOKUP($A13,'Return Data'!$B$7:$R$2292,12,0)</f>
        <v>2.9775</v>
      </c>
      <c r="I13" s="66">
        <f t="shared" si="2"/>
        <v>7</v>
      </c>
      <c r="J13" s="65">
        <f>VLOOKUP($A13,'Return Data'!$B$7:$R$2292,13,0)</f>
        <v>3.9087000000000001</v>
      </c>
      <c r="K13" s="66">
        <f t="shared" si="3"/>
        <v>4</v>
      </c>
      <c r="L13" s="65">
        <f>VLOOKUP($A13,'Return Data'!$B$7:$R$2292,17,0)</f>
        <v>4.1867999999999999</v>
      </c>
      <c r="M13" s="66">
        <f t="shared" si="4"/>
        <v>3</v>
      </c>
      <c r="N13" s="65">
        <f>VLOOKUP($A13,'Return Data'!$B$7:$R$2292,14,0)</f>
        <v>4.9206000000000003</v>
      </c>
      <c r="O13" s="66">
        <f t="shared" si="5"/>
        <v>1</v>
      </c>
      <c r="P13" s="65">
        <f>VLOOKUP($A13,'Return Data'!$B$7:$R$2292,15,0)</f>
        <v>5.3723999999999998</v>
      </c>
      <c r="Q13" s="66">
        <f t="shared" si="6"/>
        <v>2</v>
      </c>
      <c r="R13" s="65">
        <f>VLOOKUP($A13,'Return Data'!$B$7:$R$2292,16,0)</f>
        <v>6.1162000000000001</v>
      </c>
      <c r="S13" s="67">
        <f t="shared" si="7"/>
        <v>11</v>
      </c>
    </row>
    <row r="14" spans="1:20" x14ac:dyDescent="0.3">
      <c r="A14" s="63" t="s">
        <v>1740</v>
      </c>
      <c r="B14" s="64">
        <f>VLOOKUP($A14,'Return Data'!$B$7:$R$2292,3,0)</f>
        <v>44512</v>
      </c>
      <c r="C14" s="65">
        <f>VLOOKUP($A14,'Return Data'!$B$7:$R$2292,4,0)</f>
        <v>24.545000000000002</v>
      </c>
      <c r="D14" s="65">
        <f>VLOOKUP($A14,'Return Data'!$B$7:$R$2292,10,0)</f>
        <v>0.65200000000000002</v>
      </c>
      <c r="E14" s="66">
        <f t="shared" si="0"/>
        <v>18</v>
      </c>
      <c r="F14" s="65">
        <f>VLOOKUP($A14,'Return Data'!$B$7:$R$2292,11,0)</f>
        <v>1.8085</v>
      </c>
      <c r="G14" s="66">
        <f t="shared" si="1"/>
        <v>14</v>
      </c>
      <c r="H14" s="65">
        <f>VLOOKUP($A14,'Return Data'!$B$7:$R$2292,12,0)</f>
        <v>2.7934000000000001</v>
      </c>
      <c r="I14" s="66">
        <f t="shared" si="2"/>
        <v>13</v>
      </c>
      <c r="J14" s="65">
        <f>VLOOKUP($A14,'Return Data'!$B$7:$R$2292,13,0)</f>
        <v>3.7010000000000001</v>
      </c>
      <c r="K14" s="66">
        <f t="shared" si="3"/>
        <v>11</v>
      </c>
      <c r="L14" s="65">
        <f>VLOOKUP($A14,'Return Data'!$B$7:$R$2292,17,0)</f>
        <v>3.7208000000000001</v>
      </c>
      <c r="M14" s="66">
        <f t="shared" si="4"/>
        <v>16</v>
      </c>
      <c r="N14" s="65">
        <f>VLOOKUP($A14,'Return Data'!$B$7:$R$2292,14,0)</f>
        <v>4.5083000000000002</v>
      </c>
      <c r="O14" s="66">
        <f t="shared" si="5"/>
        <v>14</v>
      </c>
      <c r="P14" s="65">
        <f>VLOOKUP($A14,'Return Data'!$B$7:$R$2292,15,0)</f>
        <v>4.9515000000000002</v>
      </c>
      <c r="Q14" s="66">
        <f t="shared" si="6"/>
        <v>13</v>
      </c>
      <c r="R14" s="65">
        <f>VLOOKUP($A14,'Return Data'!$B$7:$R$2292,16,0)</f>
        <v>6.5918999999999999</v>
      </c>
      <c r="S14" s="67">
        <f t="shared" si="7"/>
        <v>7</v>
      </c>
    </row>
    <row r="15" spans="1:20" x14ac:dyDescent="0.3">
      <c r="A15" s="63" t="s">
        <v>1741</v>
      </c>
      <c r="B15" s="64">
        <f>VLOOKUP($A15,'Return Data'!$B$7:$R$2292,3,0)</f>
        <v>44512</v>
      </c>
      <c r="C15" s="65">
        <f>VLOOKUP($A15,'Return Data'!$B$7:$R$2292,4,0)</f>
        <v>27.482600000000001</v>
      </c>
      <c r="D15" s="65">
        <f>VLOOKUP($A15,'Return Data'!$B$7:$R$2292,10,0)</f>
        <v>0.7974</v>
      </c>
      <c r="E15" s="66">
        <f t="shared" si="0"/>
        <v>7</v>
      </c>
      <c r="F15" s="65">
        <f>VLOOKUP($A15,'Return Data'!$B$7:$R$2292,11,0)</f>
        <v>1.9781</v>
      </c>
      <c r="G15" s="66">
        <f t="shared" si="1"/>
        <v>4</v>
      </c>
      <c r="H15" s="65">
        <f>VLOOKUP($A15,'Return Data'!$B$7:$R$2292,12,0)</f>
        <v>2.9977999999999998</v>
      </c>
      <c r="I15" s="66">
        <f t="shared" si="2"/>
        <v>5</v>
      </c>
      <c r="J15" s="65">
        <f>VLOOKUP($A15,'Return Data'!$B$7:$R$2292,13,0)</f>
        <v>3.8851</v>
      </c>
      <c r="K15" s="66">
        <f t="shared" si="3"/>
        <v>6</v>
      </c>
      <c r="L15" s="65">
        <f>VLOOKUP($A15,'Return Data'!$B$7:$R$2292,17,0)</f>
        <v>4.0776000000000003</v>
      </c>
      <c r="M15" s="66">
        <f t="shared" si="4"/>
        <v>8</v>
      </c>
      <c r="N15" s="65">
        <f>VLOOKUP($A15,'Return Data'!$B$7:$R$2292,14,0)</f>
        <v>4.7595999999999998</v>
      </c>
      <c r="O15" s="66">
        <f t="shared" si="5"/>
        <v>8</v>
      </c>
      <c r="P15" s="65">
        <f>VLOOKUP($A15,'Return Data'!$B$7:$R$2292,15,0)</f>
        <v>5.2548000000000004</v>
      </c>
      <c r="Q15" s="66">
        <f t="shared" si="6"/>
        <v>6</v>
      </c>
      <c r="R15" s="65">
        <f>VLOOKUP($A15,'Return Data'!$B$7:$R$2292,16,0)</f>
        <v>7.0305</v>
      </c>
      <c r="S15" s="67">
        <f t="shared" si="7"/>
        <v>2</v>
      </c>
    </row>
    <row r="16" spans="1:20" x14ac:dyDescent="0.3">
      <c r="A16" s="63" t="s">
        <v>1742</v>
      </c>
      <c r="B16" s="64">
        <f>VLOOKUP($A16,'Return Data'!$B$7:$R$2292,3,0)</f>
        <v>44512</v>
      </c>
      <c r="C16" s="65">
        <f>VLOOKUP($A16,'Return Data'!$B$7:$R$2292,4,0)</f>
        <v>26.056000000000001</v>
      </c>
      <c r="D16" s="65">
        <f>VLOOKUP($A16,'Return Data'!$B$7:$R$2292,10,0)</f>
        <v>0.69169999999999998</v>
      </c>
      <c r="E16" s="66">
        <f t="shared" si="0"/>
        <v>15</v>
      </c>
      <c r="F16" s="65">
        <f>VLOOKUP($A16,'Return Data'!$B$7:$R$2292,11,0)</f>
        <v>1.8023</v>
      </c>
      <c r="G16" s="66">
        <f t="shared" si="1"/>
        <v>16</v>
      </c>
      <c r="H16" s="65">
        <f>VLOOKUP($A16,'Return Data'!$B$7:$R$2292,12,0)</f>
        <v>2.7193999999999998</v>
      </c>
      <c r="I16" s="66">
        <f t="shared" si="2"/>
        <v>15</v>
      </c>
      <c r="J16" s="65">
        <f>VLOOKUP($A16,'Return Data'!$B$7:$R$2292,13,0)</f>
        <v>3.5825999999999998</v>
      </c>
      <c r="K16" s="66">
        <f t="shared" si="3"/>
        <v>16</v>
      </c>
      <c r="L16" s="65">
        <f>VLOOKUP($A16,'Return Data'!$B$7:$R$2292,17,0)</f>
        <v>3.6974</v>
      </c>
      <c r="M16" s="66">
        <f t="shared" si="4"/>
        <v>17</v>
      </c>
      <c r="N16" s="65">
        <f>VLOOKUP($A16,'Return Data'!$B$7:$R$2292,14,0)</f>
        <v>4.5781000000000001</v>
      </c>
      <c r="O16" s="66">
        <f t="shared" si="5"/>
        <v>12</v>
      </c>
      <c r="P16" s="65">
        <f>VLOOKUP($A16,'Return Data'!$B$7:$R$2292,15,0)</f>
        <v>5.1284999999999998</v>
      </c>
      <c r="Q16" s="66">
        <f t="shared" si="6"/>
        <v>9</v>
      </c>
      <c r="R16" s="65">
        <f>VLOOKUP($A16,'Return Data'!$B$7:$R$2292,16,0)</f>
        <v>6.6364000000000001</v>
      </c>
      <c r="S16" s="67">
        <f t="shared" si="7"/>
        <v>6</v>
      </c>
    </row>
    <row r="17" spans="1:19" x14ac:dyDescent="0.3">
      <c r="A17" s="63" t="s">
        <v>1743</v>
      </c>
      <c r="B17" s="64">
        <f>VLOOKUP($A17,'Return Data'!$B$7:$R$2292,3,0)</f>
        <v>44512</v>
      </c>
      <c r="C17" s="65">
        <f>VLOOKUP($A17,'Return Data'!$B$7:$R$2292,4,0)</f>
        <v>14.472099999999999</v>
      </c>
      <c r="D17" s="65">
        <f>VLOOKUP($A17,'Return Data'!$B$7:$R$2292,10,0)</f>
        <v>0.51400000000000001</v>
      </c>
      <c r="E17" s="66">
        <f t="shared" si="0"/>
        <v>21</v>
      </c>
      <c r="F17" s="65">
        <f>VLOOKUP($A17,'Return Data'!$B$7:$R$2292,11,0)</f>
        <v>1.3395999999999999</v>
      </c>
      <c r="G17" s="66">
        <f t="shared" si="1"/>
        <v>23</v>
      </c>
      <c r="H17" s="65">
        <f>VLOOKUP($A17,'Return Data'!$B$7:$R$2292,12,0)</f>
        <v>1.9965999999999999</v>
      </c>
      <c r="I17" s="66">
        <f t="shared" si="2"/>
        <v>23</v>
      </c>
      <c r="J17" s="65">
        <f>VLOOKUP($A17,'Return Data'!$B$7:$R$2292,13,0)</f>
        <v>2.4420999999999999</v>
      </c>
      <c r="K17" s="66">
        <f t="shared" si="3"/>
        <v>24</v>
      </c>
      <c r="L17" s="65">
        <f>VLOOKUP($A17,'Return Data'!$B$7:$R$2292,17,0)</f>
        <v>2.8228</v>
      </c>
      <c r="M17" s="66">
        <f t="shared" si="4"/>
        <v>19</v>
      </c>
      <c r="N17" s="65">
        <f>VLOOKUP($A17,'Return Data'!$B$7:$R$2292,14,0)</f>
        <v>3.8584000000000001</v>
      </c>
      <c r="O17" s="66">
        <f t="shared" si="5"/>
        <v>16</v>
      </c>
      <c r="P17" s="65">
        <f>VLOOKUP($A17,'Return Data'!$B$7:$R$2292,15,0)</f>
        <v>4.7046999999999999</v>
      </c>
      <c r="Q17" s="66">
        <f t="shared" si="6"/>
        <v>14</v>
      </c>
      <c r="R17" s="65">
        <f>VLOOKUP($A17,'Return Data'!$B$7:$R$2292,16,0)</f>
        <v>5.4997999999999996</v>
      </c>
      <c r="S17" s="67">
        <f t="shared" si="7"/>
        <v>15</v>
      </c>
    </row>
    <row r="18" spans="1:19" x14ac:dyDescent="0.3">
      <c r="A18" s="63" t="s">
        <v>1744</v>
      </c>
      <c r="B18" s="64">
        <f>VLOOKUP($A18,'Return Data'!$B$7:$R$2292,3,0)</f>
        <v>44512</v>
      </c>
      <c r="C18" s="65">
        <f>VLOOKUP($A18,'Return Data'!$B$7:$R$2292,4,0)</f>
        <v>25.2866</v>
      </c>
      <c r="D18" s="65">
        <f>VLOOKUP($A18,'Return Data'!$B$7:$R$2292,10,0)</f>
        <v>0.57669999999999999</v>
      </c>
      <c r="E18" s="66">
        <f t="shared" si="0"/>
        <v>20</v>
      </c>
      <c r="F18" s="65">
        <f>VLOOKUP($A18,'Return Data'!$B$7:$R$2292,11,0)</f>
        <v>1.6906000000000001</v>
      </c>
      <c r="G18" s="66">
        <f t="shared" si="1"/>
        <v>18</v>
      </c>
      <c r="H18" s="65">
        <f>VLOOKUP($A18,'Return Data'!$B$7:$R$2292,12,0)</f>
        <v>2.5909</v>
      </c>
      <c r="I18" s="66">
        <f t="shared" si="2"/>
        <v>19</v>
      </c>
      <c r="J18" s="65">
        <f>VLOOKUP($A18,'Return Data'!$B$7:$R$2292,13,0)</f>
        <v>3.4716</v>
      </c>
      <c r="K18" s="66">
        <f t="shared" si="3"/>
        <v>18</v>
      </c>
      <c r="L18" s="65">
        <f>VLOOKUP($A18,'Return Data'!$B$7:$R$2292,17,0)</f>
        <v>3.8772000000000002</v>
      </c>
      <c r="M18" s="66">
        <f t="shared" si="4"/>
        <v>12</v>
      </c>
      <c r="N18" s="65">
        <f>VLOOKUP($A18,'Return Data'!$B$7:$R$2292,14,0)</f>
        <v>4.5815999999999999</v>
      </c>
      <c r="O18" s="66">
        <f t="shared" si="5"/>
        <v>11</v>
      </c>
      <c r="P18" s="65">
        <f>VLOOKUP($A18,'Return Data'!$B$7:$R$2292,15,0)</f>
        <v>5.0919999999999996</v>
      </c>
      <c r="Q18" s="66">
        <f t="shared" si="6"/>
        <v>11</v>
      </c>
      <c r="R18" s="65">
        <f>VLOOKUP($A18,'Return Data'!$B$7:$R$2292,16,0)</f>
        <v>6.5845000000000002</v>
      </c>
      <c r="S18" s="67">
        <f t="shared" si="7"/>
        <v>8</v>
      </c>
    </row>
    <row r="19" spans="1:19" x14ac:dyDescent="0.3">
      <c r="A19" s="63" t="s">
        <v>1745</v>
      </c>
      <c r="B19" s="64">
        <f>VLOOKUP($A19,'Return Data'!$B$7:$R$2292,3,0)</f>
        <v>44512</v>
      </c>
      <c r="C19" s="65">
        <f>VLOOKUP($A19,'Return Data'!$B$7:$R$2292,4,0)</f>
        <v>10.680999999999999</v>
      </c>
      <c r="D19" s="65">
        <f>VLOOKUP($A19,'Return Data'!$B$7:$R$2292,10,0)</f>
        <v>0.38629999999999998</v>
      </c>
      <c r="E19" s="66">
        <f t="shared" si="0"/>
        <v>26</v>
      </c>
      <c r="F19" s="65">
        <f>VLOOKUP($A19,'Return Data'!$B$7:$R$2292,11,0)</f>
        <v>1.1813</v>
      </c>
      <c r="G19" s="66">
        <f t="shared" si="1"/>
        <v>25</v>
      </c>
      <c r="H19" s="65">
        <f>VLOOKUP($A19,'Return Data'!$B$7:$R$2292,12,0)</f>
        <v>1.8956</v>
      </c>
      <c r="I19" s="66">
        <f t="shared" si="2"/>
        <v>24</v>
      </c>
      <c r="J19" s="65">
        <f>VLOOKUP($A19,'Return Data'!$B$7:$R$2292,13,0)</f>
        <v>2.4173</v>
      </c>
      <c r="K19" s="66">
        <f t="shared" si="3"/>
        <v>25</v>
      </c>
      <c r="L19" s="65"/>
      <c r="M19" s="66"/>
      <c r="N19" s="65"/>
      <c r="O19" s="66"/>
      <c r="P19" s="65"/>
      <c r="Q19" s="66"/>
      <c r="R19" s="65">
        <f>VLOOKUP($A19,'Return Data'!$B$7:$R$2292,16,0)</f>
        <v>3.0710000000000002</v>
      </c>
      <c r="S19" s="67">
        <f t="shared" si="7"/>
        <v>24</v>
      </c>
    </row>
    <row r="20" spans="1:19" x14ac:dyDescent="0.3">
      <c r="A20" s="63" t="s">
        <v>1746</v>
      </c>
      <c r="B20" s="64">
        <f>VLOOKUP($A20,'Return Data'!$B$7:$R$2292,3,0)</f>
        <v>44512</v>
      </c>
      <c r="C20" s="65">
        <f>VLOOKUP($A20,'Return Data'!$B$7:$R$2292,4,0)</f>
        <v>26.5198</v>
      </c>
      <c r="D20" s="65">
        <f>VLOOKUP($A20,'Return Data'!$B$7:$R$2292,10,0)</f>
        <v>0.58260000000000001</v>
      </c>
      <c r="E20" s="66">
        <f t="shared" si="0"/>
        <v>19</v>
      </c>
      <c r="F20" s="65">
        <f>VLOOKUP($A20,'Return Data'!$B$7:$R$2292,11,0)</f>
        <v>1.5909</v>
      </c>
      <c r="G20" s="66">
        <f t="shared" si="1"/>
        <v>20</v>
      </c>
      <c r="H20" s="65">
        <f>VLOOKUP($A20,'Return Data'!$B$7:$R$2292,12,0)</f>
        <v>2.145</v>
      </c>
      <c r="I20" s="66">
        <f t="shared" si="2"/>
        <v>22</v>
      </c>
      <c r="J20" s="65">
        <f>VLOOKUP($A20,'Return Data'!$B$7:$R$2292,13,0)</f>
        <v>2.7115</v>
      </c>
      <c r="K20" s="66">
        <f t="shared" si="3"/>
        <v>22</v>
      </c>
      <c r="L20" s="65">
        <f>VLOOKUP($A20,'Return Data'!$B$7:$R$2292,17,0)</f>
        <v>2.6985000000000001</v>
      </c>
      <c r="M20" s="66">
        <f t="shared" si="4"/>
        <v>21</v>
      </c>
      <c r="N20" s="65">
        <f>VLOOKUP($A20,'Return Data'!$B$7:$R$2292,14,0)</f>
        <v>3.5998000000000001</v>
      </c>
      <c r="O20" s="66">
        <f t="shared" si="5"/>
        <v>18</v>
      </c>
      <c r="P20" s="65">
        <f>VLOOKUP($A20,'Return Data'!$B$7:$R$2292,15,0)</f>
        <v>4.3068</v>
      </c>
      <c r="Q20" s="66">
        <f t="shared" si="6"/>
        <v>15</v>
      </c>
      <c r="R20" s="65">
        <f>VLOOKUP($A20,'Return Data'!$B$7:$R$2292,16,0)</f>
        <v>6.5682</v>
      </c>
      <c r="S20" s="67">
        <f t="shared" si="7"/>
        <v>9</v>
      </c>
    </row>
    <row r="21" spans="1:19" x14ac:dyDescent="0.3">
      <c r="A21" s="63" t="s">
        <v>1747</v>
      </c>
      <c r="B21" s="64">
        <f>VLOOKUP($A21,'Return Data'!$B$7:$R$2292,3,0)</f>
        <v>44512</v>
      </c>
      <c r="C21" s="65">
        <f>VLOOKUP($A21,'Return Data'!$B$7:$R$2292,4,0)</f>
        <v>29.795200000000001</v>
      </c>
      <c r="D21" s="65">
        <f>VLOOKUP($A21,'Return Data'!$B$7:$R$2292,10,0)</f>
        <v>0.82430000000000003</v>
      </c>
      <c r="E21" s="66">
        <f t="shared" si="0"/>
        <v>5</v>
      </c>
      <c r="F21" s="65">
        <f>VLOOKUP($A21,'Return Data'!$B$7:$R$2292,11,0)</f>
        <v>2.0072999999999999</v>
      </c>
      <c r="G21" s="66">
        <f t="shared" si="1"/>
        <v>3</v>
      </c>
      <c r="H21" s="65">
        <f>VLOOKUP($A21,'Return Data'!$B$7:$R$2292,12,0)</f>
        <v>3.0430000000000001</v>
      </c>
      <c r="I21" s="66">
        <f t="shared" si="2"/>
        <v>2</v>
      </c>
      <c r="J21" s="65">
        <f>VLOOKUP($A21,'Return Data'!$B$7:$R$2292,13,0)</f>
        <v>4.0190000000000001</v>
      </c>
      <c r="K21" s="66">
        <f t="shared" si="3"/>
        <v>1</v>
      </c>
      <c r="L21" s="65">
        <f>VLOOKUP($A21,'Return Data'!$B$7:$R$2292,17,0)</f>
        <v>4.1764999999999999</v>
      </c>
      <c r="M21" s="66">
        <f t="shared" si="4"/>
        <v>4</v>
      </c>
      <c r="N21" s="65">
        <f>VLOOKUP($A21,'Return Data'!$B$7:$R$2292,14,0)</f>
        <v>4.8661000000000003</v>
      </c>
      <c r="O21" s="66">
        <f t="shared" si="5"/>
        <v>4</v>
      </c>
      <c r="P21" s="65">
        <f>VLOOKUP($A21,'Return Data'!$B$7:$R$2292,15,0)</f>
        <v>5.3718000000000004</v>
      </c>
      <c r="Q21" s="66">
        <f t="shared" si="6"/>
        <v>3</v>
      </c>
      <c r="R21" s="65">
        <f>VLOOKUP($A21,'Return Data'!$B$7:$R$2292,16,0)</f>
        <v>7.0022000000000002</v>
      </c>
      <c r="S21" s="67">
        <f t="shared" si="7"/>
        <v>3</v>
      </c>
    </row>
    <row r="22" spans="1:19" x14ac:dyDescent="0.3">
      <c r="A22" s="63" t="s">
        <v>1748</v>
      </c>
      <c r="B22" s="64">
        <f>VLOOKUP($A22,'Return Data'!$B$7:$R$2292,3,0)</f>
        <v>44512</v>
      </c>
      <c r="C22" s="65">
        <f>VLOOKUP($A22,'Return Data'!$B$7:$R$2292,4,0)</f>
        <v>15.324</v>
      </c>
      <c r="D22" s="65">
        <f>VLOOKUP($A22,'Return Data'!$B$7:$R$2292,10,0)</f>
        <v>0.66349999999999998</v>
      </c>
      <c r="E22" s="66">
        <f t="shared" si="0"/>
        <v>17</v>
      </c>
      <c r="F22" s="65">
        <f>VLOOKUP($A22,'Return Data'!$B$7:$R$2292,11,0)</f>
        <v>1.8273999999999999</v>
      </c>
      <c r="G22" s="66">
        <f t="shared" si="1"/>
        <v>13</v>
      </c>
      <c r="H22" s="65">
        <f>VLOOKUP($A22,'Return Data'!$B$7:$R$2292,12,0)</f>
        <v>2.8180000000000001</v>
      </c>
      <c r="I22" s="66">
        <f t="shared" si="2"/>
        <v>12</v>
      </c>
      <c r="J22" s="65">
        <f>VLOOKUP($A22,'Return Data'!$B$7:$R$2292,13,0)</f>
        <v>3.7578999999999998</v>
      </c>
      <c r="K22" s="66">
        <f t="shared" si="3"/>
        <v>10</v>
      </c>
      <c r="L22" s="65">
        <f>VLOOKUP($A22,'Return Data'!$B$7:$R$2292,17,0)</f>
        <v>4.2641</v>
      </c>
      <c r="M22" s="66">
        <f t="shared" si="4"/>
        <v>2</v>
      </c>
      <c r="N22" s="65">
        <f>VLOOKUP($A22,'Return Data'!$B$7:$R$2292,14,0)</f>
        <v>4.8673999999999999</v>
      </c>
      <c r="O22" s="66">
        <f t="shared" si="5"/>
        <v>3</v>
      </c>
      <c r="P22" s="65">
        <f>VLOOKUP($A22,'Return Data'!$B$7:$R$2292,15,0)</f>
        <v>5.3236999999999997</v>
      </c>
      <c r="Q22" s="66">
        <f t="shared" si="6"/>
        <v>5</v>
      </c>
      <c r="R22" s="65">
        <f>VLOOKUP($A22,'Return Data'!$B$7:$R$2292,16,0)</f>
        <v>5.9581</v>
      </c>
      <c r="S22" s="67">
        <f t="shared" si="7"/>
        <v>12</v>
      </c>
    </row>
    <row r="23" spans="1:19" x14ac:dyDescent="0.3">
      <c r="A23" s="63" t="s">
        <v>1749</v>
      </c>
      <c r="B23" s="64">
        <f>VLOOKUP($A23,'Return Data'!$B$7:$R$2292,3,0)</f>
        <v>44512</v>
      </c>
      <c r="C23" s="65">
        <f>VLOOKUP($A23,'Return Data'!$B$7:$R$2292,4,0)</f>
        <v>11.2035</v>
      </c>
      <c r="D23" s="65">
        <f>VLOOKUP($A23,'Return Data'!$B$7:$R$2292,10,0)</f>
        <v>0.69479999999999997</v>
      </c>
      <c r="E23" s="66">
        <f t="shared" si="0"/>
        <v>14</v>
      </c>
      <c r="F23" s="65">
        <f>VLOOKUP($A23,'Return Data'!$B$7:$R$2292,11,0)</f>
        <v>1.6449</v>
      </c>
      <c r="G23" s="66">
        <f t="shared" si="1"/>
        <v>19</v>
      </c>
      <c r="H23" s="65">
        <f>VLOOKUP($A23,'Return Data'!$B$7:$R$2292,12,0)</f>
        <v>2.4948000000000001</v>
      </c>
      <c r="I23" s="66">
        <f t="shared" si="2"/>
        <v>20</v>
      </c>
      <c r="J23" s="65">
        <f>VLOOKUP($A23,'Return Data'!$B$7:$R$2292,13,0)</f>
        <v>3.1772</v>
      </c>
      <c r="K23" s="66">
        <f t="shared" si="3"/>
        <v>20</v>
      </c>
      <c r="L23" s="65">
        <f>VLOOKUP($A23,'Return Data'!$B$7:$R$2292,17,0)</f>
        <v>3.4104000000000001</v>
      </c>
      <c r="M23" s="66">
        <f t="shared" si="4"/>
        <v>18</v>
      </c>
      <c r="N23" s="65"/>
      <c r="O23" s="66"/>
      <c r="P23" s="65"/>
      <c r="Q23" s="66"/>
      <c r="R23" s="65">
        <f>VLOOKUP($A23,'Return Data'!$B$7:$R$2292,16,0)</f>
        <v>4.1421000000000001</v>
      </c>
      <c r="S23" s="67">
        <f t="shared" si="7"/>
        <v>20</v>
      </c>
    </row>
    <row r="24" spans="1:19" x14ac:dyDescent="0.3">
      <c r="A24" s="63" t="s">
        <v>1750</v>
      </c>
      <c r="B24" s="64">
        <f>VLOOKUP($A24,'Return Data'!$B$7:$R$2292,3,0)</f>
        <v>44512</v>
      </c>
      <c r="C24" s="65">
        <f>VLOOKUP($A24,'Return Data'!$B$7:$R$2292,4,0)</f>
        <v>10.339</v>
      </c>
      <c r="D24" s="65">
        <f>VLOOKUP($A24,'Return Data'!$B$7:$R$2292,10,0)</f>
        <v>0.50349999999999995</v>
      </c>
      <c r="E24" s="66">
        <f t="shared" si="0"/>
        <v>22</v>
      </c>
      <c r="F24" s="65">
        <f>VLOOKUP($A24,'Return Data'!$B$7:$R$2292,11,0)</f>
        <v>1.4362999999999999</v>
      </c>
      <c r="G24" s="66">
        <f t="shared" si="1"/>
        <v>22</v>
      </c>
      <c r="H24" s="65">
        <f>VLOOKUP($A24,'Return Data'!$B$7:$R$2292,12,0)</f>
        <v>2.1842000000000001</v>
      </c>
      <c r="I24" s="66">
        <f t="shared" si="2"/>
        <v>21</v>
      </c>
      <c r="J24" s="65">
        <f>VLOOKUP($A24,'Return Data'!$B$7:$R$2292,13,0)</f>
        <v>2.8203999999999998</v>
      </c>
      <c r="K24" s="66">
        <f t="shared" si="3"/>
        <v>21</v>
      </c>
      <c r="L24" s="65"/>
      <c r="M24" s="66"/>
      <c r="N24" s="65"/>
      <c r="O24" s="66"/>
      <c r="P24" s="65"/>
      <c r="Q24" s="66"/>
      <c r="R24" s="65">
        <f>VLOOKUP($A24,'Return Data'!$B$7:$R$2292,16,0)</f>
        <v>2.7722000000000002</v>
      </c>
      <c r="S24" s="67">
        <f t="shared" si="7"/>
        <v>26</v>
      </c>
    </row>
    <row r="25" spans="1:19" x14ac:dyDescent="0.3">
      <c r="A25" s="63" t="s">
        <v>1751</v>
      </c>
      <c r="B25" s="64">
        <f>VLOOKUP($A25,'Return Data'!$B$7:$R$2292,3,0)</f>
        <v>44512</v>
      </c>
      <c r="C25" s="65">
        <f>VLOOKUP($A25,'Return Data'!$B$7:$R$2292,4,0)</f>
        <v>10.493</v>
      </c>
      <c r="D25" s="65">
        <f>VLOOKUP($A25,'Return Data'!$B$7:$R$2292,10,0)</f>
        <v>0.74890000000000001</v>
      </c>
      <c r="E25" s="66">
        <f t="shared" si="0"/>
        <v>10</v>
      </c>
      <c r="F25" s="65">
        <f>VLOOKUP($A25,'Return Data'!$B$7:$R$2292,11,0)</f>
        <v>1.8638999999999999</v>
      </c>
      <c r="G25" s="66">
        <f t="shared" si="1"/>
        <v>10</v>
      </c>
      <c r="H25" s="65">
        <f>VLOOKUP($A25,'Return Data'!$B$7:$R$2292,12,0)</f>
        <v>2.7919</v>
      </c>
      <c r="I25" s="66">
        <f t="shared" si="2"/>
        <v>14</v>
      </c>
      <c r="J25" s="65">
        <f>VLOOKUP($A25,'Return Data'!$B$7:$R$2292,13,0)</f>
        <v>3.6448</v>
      </c>
      <c r="K25" s="66">
        <f t="shared" si="3"/>
        <v>14</v>
      </c>
      <c r="L25" s="65"/>
      <c r="M25" s="66"/>
      <c r="N25" s="65"/>
      <c r="O25" s="66"/>
      <c r="P25" s="65"/>
      <c r="Q25" s="66"/>
      <c r="R25" s="65">
        <f>VLOOKUP($A25,'Return Data'!$B$7:$R$2292,16,0)</f>
        <v>3.4971000000000001</v>
      </c>
      <c r="S25" s="67">
        <f t="shared" si="7"/>
        <v>23</v>
      </c>
    </row>
    <row r="26" spans="1:19" x14ac:dyDescent="0.3">
      <c r="A26" s="63" t="s">
        <v>1752</v>
      </c>
      <c r="B26" s="64">
        <f>VLOOKUP($A26,'Return Data'!$B$7:$R$2292,3,0)</f>
        <v>44512</v>
      </c>
      <c r="C26" s="65">
        <f>VLOOKUP($A26,'Return Data'!$B$7:$R$2292,4,0)</f>
        <v>21.347799999999999</v>
      </c>
      <c r="D26" s="65">
        <f>VLOOKUP($A26,'Return Data'!$B$7:$R$2292,10,0)</f>
        <v>0.81510000000000005</v>
      </c>
      <c r="E26" s="66">
        <f t="shared" si="0"/>
        <v>6</v>
      </c>
      <c r="F26" s="65">
        <f>VLOOKUP($A26,'Return Data'!$B$7:$R$2292,11,0)</f>
        <v>1.9572000000000001</v>
      </c>
      <c r="G26" s="66">
        <f t="shared" si="1"/>
        <v>5</v>
      </c>
      <c r="H26" s="65">
        <f>VLOOKUP($A26,'Return Data'!$B$7:$R$2292,12,0)</f>
        <v>2.9499</v>
      </c>
      <c r="I26" s="66">
        <f t="shared" si="2"/>
        <v>8</v>
      </c>
      <c r="J26" s="65">
        <f>VLOOKUP($A26,'Return Data'!$B$7:$R$2292,13,0)</f>
        <v>3.8494000000000002</v>
      </c>
      <c r="K26" s="66">
        <f t="shared" si="3"/>
        <v>8</v>
      </c>
      <c r="L26" s="65">
        <f>VLOOKUP($A26,'Return Data'!$B$7:$R$2292,17,0)</f>
        <v>4.0709999999999997</v>
      </c>
      <c r="M26" s="66">
        <f t="shared" si="4"/>
        <v>9</v>
      </c>
      <c r="N26" s="65">
        <f>VLOOKUP($A26,'Return Data'!$B$7:$R$2292,14,0)</f>
        <v>4.8268000000000004</v>
      </c>
      <c r="O26" s="66">
        <f t="shared" si="5"/>
        <v>6</v>
      </c>
      <c r="P26" s="65">
        <f>VLOOKUP($A26,'Return Data'!$B$7:$R$2292,15,0)</f>
        <v>5.3930999999999996</v>
      </c>
      <c r="Q26" s="66">
        <f t="shared" si="6"/>
        <v>1</v>
      </c>
      <c r="R26" s="65">
        <f>VLOOKUP($A26,'Return Data'!$B$7:$R$2292,16,0)</f>
        <v>7.0789999999999997</v>
      </c>
      <c r="S26" s="67">
        <f t="shared" si="7"/>
        <v>1</v>
      </c>
    </row>
    <row r="27" spans="1:19" x14ac:dyDescent="0.3">
      <c r="A27" s="63" t="s">
        <v>1753</v>
      </c>
      <c r="B27" s="64">
        <f>VLOOKUP($A27,'Return Data'!$B$7:$R$2292,3,0)</f>
        <v>44512</v>
      </c>
      <c r="C27" s="65">
        <f>VLOOKUP($A27,'Return Data'!$B$7:$R$2292,4,0)</f>
        <v>14.9283</v>
      </c>
      <c r="D27" s="65">
        <f>VLOOKUP($A27,'Return Data'!$B$7:$R$2292,10,0)</f>
        <v>0.67569999999999997</v>
      </c>
      <c r="E27" s="66">
        <f t="shared" si="0"/>
        <v>16</v>
      </c>
      <c r="F27" s="65">
        <f>VLOOKUP($A27,'Return Data'!$B$7:$R$2292,11,0)</f>
        <v>1.8058000000000001</v>
      </c>
      <c r="G27" s="66">
        <f t="shared" si="1"/>
        <v>15</v>
      </c>
      <c r="H27" s="65">
        <f>VLOOKUP($A27,'Return Data'!$B$7:$R$2292,12,0)</f>
        <v>2.6648999999999998</v>
      </c>
      <c r="I27" s="66">
        <f t="shared" si="2"/>
        <v>18</v>
      </c>
      <c r="J27" s="65">
        <f>VLOOKUP($A27,'Return Data'!$B$7:$R$2292,13,0)</f>
        <v>3.6371000000000002</v>
      </c>
      <c r="K27" s="66">
        <f t="shared" si="3"/>
        <v>15</v>
      </c>
      <c r="L27" s="65">
        <f>VLOOKUP($A27,'Return Data'!$B$7:$R$2292,17,0)</f>
        <v>3.7568999999999999</v>
      </c>
      <c r="M27" s="66">
        <f t="shared" si="4"/>
        <v>14</v>
      </c>
      <c r="N27" s="65">
        <f>VLOOKUP($A27,'Return Data'!$B$7:$R$2292,14,0)</f>
        <v>4.4471999999999996</v>
      </c>
      <c r="O27" s="66">
        <f t="shared" si="5"/>
        <v>15</v>
      </c>
      <c r="P27" s="65">
        <f>VLOOKUP($A27,'Return Data'!$B$7:$R$2292,15,0)</f>
        <v>5.0364000000000004</v>
      </c>
      <c r="Q27" s="66">
        <f t="shared" si="6"/>
        <v>12</v>
      </c>
      <c r="R27" s="65">
        <f>VLOOKUP($A27,'Return Data'!$B$7:$R$2292,16,0)</f>
        <v>5.7092999999999998</v>
      </c>
      <c r="S27" s="67">
        <f t="shared" si="7"/>
        <v>14</v>
      </c>
    </row>
    <row r="28" spans="1:19" x14ac:dyDescent="0.3">
      <c r="A28" s="63" t="s">
        <v>1754</v>
      </c>
      <c r="B28" s="64">
        <f>VLOOKUP($A28,'Return Data'!$B$7:$R$2292,3,0)</f>
        <v>44512</v>
      </c>
      <c r="C28" s="65">
        <f>VLOOKUP($A28,'Return Data'!$B$7:$R$2292,4,0)</f>
        <v>11.7729</v>
      </c>
      <c r="D28" s="65">
        <f>VLOOKUP($A28,'Return Data'!$B$7:$R$2292,10,0)</f>
        <v>0.41110000000000002</v>
      </c>
      <c r="E28" s="66">
        <f t="shared" si="0"/>
        <v>25</v>
      </c>
      <c r="F28" s="65">
        <f>VLOOKUP($A28,'Return Data'!$B$7:$R$2292,11,0)</f>
        <v>1.2383</v>
      </c>
      <c r="G28" s="66">
        <f t="shared" si="1"/>
        <v>24</v>
      </c>
      <c r="H28" s="65">
        <f>VLOOKUP($A28,'Return Data'!$B$7:$R$2292,12,0)</f>
        <v>1.8866000000000001</v>
      </c>
      <c r="I28" s="66">
        <f t="shared" si="2"/>
        <v>25</v>
      </c>
      <c r="J28" s="65">
        <f>VLOOKUP($A28,'Return Data'!$B$7:$R$2292,13,0)</f>
        <v>2.5049999999999999</v>
      </c>
      <c r="K28" s="66">
        <f t="shared" si="3"/>
        <v>23</v>
      </c>
      <c r="L28" s="65">
        <f>VLOOKUP($A28,'Return Data'!$B$7:$R$2292,17,0)</f>
        <v>2.3875000000000002</v>
      </c>
      <c r="M28" s="66">
        <f t="shared" si="4"/>
        <v>22</v>
      </c>
      <c r="N28" s="65">
        <f>VLOOKUP($A28,'Return Data'!$B$7:$R$2292,14,0)</f>
        <v>2.8631000000000002</v>
      </c>
      <c r="O28" s="66">
        <f t="shared" si="5"/>
        <v>19</v>
      </c>
      <c r="P28" s="65">
        <f>VLOOKUP($A28,'Return Data'!$B$7:$R$2292,15,0)</f>
        <v>2.6023000000000001</v>
      </c>
      <c r="Q28" s="66">
        <f t="shared" si="6"/>
        <v>16</v>
      </c>
      <c r="R28" s="65">
        <f>VLOOKUP($A28,'Return Data'!$B$7:$R$2292,16,0)</f>
        <v>2.9767000000000001</v>
      </c>
      <c r="S28" s="67">
        <f t="shared" si="7"/>
        <v>25</v>
      </c>
    </row>
    <row r="29" spans="1:19" x14ac:dyDescent="0.3">
      <c r="A29" s="63" t="s">
        <v>1755</v>
      </c>
      <c r="B29" s="64">
        <f>VLOOKUP($A29,'Return Data'!$B$7:$R$2292,3,0)</f>
        <v>44512</v>
      </c>
      <c r="C29" s="65">
        <f>VLOOKUP($A29,'Return Data'!$B$7:$R$2292,4,0)</f>
        <v>26.9176</v>
      </c>
      <c r="D29" s="65">
        <f>VLOOKUP($A29,'Return Data'!$B$7:$R$2292,10,0)</f>
        <v>1.0758000000000001</v>
      </c>
      <c r="E29" s="66">
        <f t="shared" si="0"/>
        <v>1</v>
      </c>
      <c r="F29" s="65">
        <f>VLOOKUP($A29,'Return Data'!$B$7:$R$2292,11,0)</f>
        <v>2.2277999999999998</v>
      </c>
      <c r="G29" s="66">
        <f t="shared" si="1"/>
        <v>1</v>
      </c>
      <c r="H29" s="65">
        <f>VLOOKUP($A29,'Return Data'!$B$7:$R$2292,12,0)</f>
        <v>3.1444000000000001</v>
      </c>
      <c r="I29" s="66">
        <f t="shared" si="2"/>
        <v>1</v>
      </c>
      <c r="J29" s="65">
        <f>VLOOKUP($A29,'Return Data'!$B$7:$R$2292,13,0)</f>
        <v>3.9643000000000002</v>
      </c>
      <c r="K29" s="66">
        <f t="shared" si="3"/>
        <v>2</v>
      </c>
      <c r="L29" s="65">
        <f>VLOOKUP($A29,'Return Data'!$B$7:$R$2292,17,0)</f>
        <v>3.7515999999999998</v>
      </c>
      <c r="M29" s="66">
        <f t="shared" si="4"/>
        <v>15</v>
      </c>
      <c r="N29" s="65">
        <f>VLOOKUP($A29,'Return Data'!$B$7:$R$2292,14,0)</f>
        <v>4.5678999999999998</v>
      </c>
      <c r="O29" s="66">
        <f t="shared" si="5"/>
        <v>13</v>
      </c>
      <c r="P29" s="65">
        <f>VLOOKUP($A29,'Return Data'!$B$7:$R$2292,15,0)</f>
        <v>5.0986000000000002</v>
      </c>
      <c r="Q29" s="66">
        <f t="shared" si="6"/>
        <v>10</v>
      </c>
      <c r="R29" s="65">
        <f>VLOOKUP($A29,'Return Data'!$B$7:$R$2292,16,0)</f>
        <v>6.8074000000000003</v>
      </c>
      <c r="S29" s="67">
        <f t="shared" si="7"/>
        <v>5</v>
      </c>
    </row>
    <row r="30" spans="1:19" x14ac:dyDescent="0.3">
      <c r="A30" s="63" t="s">
        <v>1756</v>
      </c>
      <c r="B30" s="64">
        <f>VLOOKUP($A30,'Return Data'!$B$7:$R$2292,3,0)</f>
        <v>44512</v>
      </c>
      <c r="C30" s="65">
        <f>VLOOKUP($A30,'Return Data'!$B$7:$R$2292,4,0)</f>
        <v>10.6381</v>
      </c>
      <c r="D30" s="65">
        <f>VLOOKUP($A30,'Return Data'!$B$7:$R$2292,10,0)</f>
        <v>0.46839999999999998</v>
      </c>
      <c r="E30" s="66">
        <f t="shared" si="0"/>
        <v>23</v>
      </c>
      <c r="F30" s="65">
        <f>VLOOKUP($A30,'Return Data'!$B$7:$R$2292,11,0)</f>
        <v>1.5851999999999999</v>
      </c>
      <c r="G30" s="66">
        <f t="shared" si="1"/>
        <v>21</v>
      </c>
      <c r="H30" s="65">
        <f>VLOOKUP($A30,'Return Data'!$B$7:$R$2292,12,0)</f>
        <v>2.6783999999999999</v>
      </c>
      <c r="I30" s="66">
        <f t="shared" si="2"/>
        <v>17</v>
      </c>
      <c r="J30" s="65">
        <f>VLOOKUP($A30,'Return Data'!$B$7:$R$2292,13,0)</f>
        <v>3.4361999999999999</v>
      </c>
      <c r="K30" s="66">
        <f t="shared" si="3"/>
        <v>19</v>
      </c>
      <c r="L30" s="65"/>
      <c r="M30" s="66"/>
      <c r="N30" s="65"/>
      <c r="O30" s="66"/>
      <c r="P30" s="65"/>
      <c r="Q30" s="66"/>
      <c r="R30" s="65">
        <f>VLOOKUP($A30,'Return Data'!$B$7:$R$2292,16,0)</f>
        <v>3.5512000000000001</v>
      </c>
      <c r="S30" s="67">
        <f t="shared" si="7"/>
        <v>22</v>
      </c>
    </row>
    <row r="31" spans="1:19" x14ac:dyDescent="0.3">
      <c r="A31" s="63" t="s">
        <v>1757</v>
      </c>
      <c r="B31" s="64">
        <f>VLOOKUP($A31,'Return Data'!$B$7:$R$2292,3,0)</f>
        <v>44512</v>
      </c>
      <c r="C31" s="65">
        <f>VLOOKUP($A31,'Return Data'!$B$7:$R$2292,4,0)</f>
        <v>11.5494</v>
      </c>
      <c r="D31" s="65">
        <f>VLOOKUP($A31,'Return Data'!$B$7:$R$2292,10,0)</f>
        <v>0.70279999999999998</v>
      </c>
      <c r="E31" s="66">
        <f t="shared" si="0"/>
        <v>13</v>
      </c>
      <c r="F31" s="65">
        <f>VLOOKUP($A31,'Return Data'!$B$7:$R$2292,11,0)</f>
        <v>1.8582000000000001</v>
      </c>
      <c r="G31" s="66">
        <f t="shared" si="1"/>
        <v>11</v>
      </c>
      <c r="H31" s="65">
        <f>VLOOKUP($A31,'Return Data'!$B$7:$R$2292,12,0)</f>
        <v>2.9312</v>
      </c>
      <c r="I31" s="66">
        <f t="shared" si="2"/>
        <v>9</v>
      </c>
      <c r="J31" s="65">
        <f>VLOOKUP($A31,'Return Data'!$B$7:$R$2292,13,0)</f>
        <v>3.8698999999999999</v>
      </c>
      <c r="K31" s="66">
        <f t="shared" si="3"/>
        <v>7</v>
      </c>
      <c r="L31" s="65">
        <f>VLOOKUP($A31,'Return Data'!$B$7:$R$2292,17,0)</f>
        <v>4.4172000000000002</v>
      </c>
      <c r="M31" s="66">
        <f t="shared" si="4"/>
        <v>1</v>
      </c>
      <c r="N31" s="65"/>
      <c r="O31" s="66"/>
      <c r="P31" s="65"/>
      <c r="Q31" s="66"/>
      <c r="R31" s="65">
        <f>VLOOKUP($A31,'Return Data'!$B$7:$R$2292,16,0)</f>
        <v>5.0852000000000004</v>
      </c>
      <c r="S31" s="67">
        <f t="shared" si="7"/>
        <v>17</v>
      </c>
    </row>
    <row r="32" spans="1:19" x14ac:dyDescent="0.3">
      <c r="A32" s="63" t="s">
        <v>1758</v>
      </c>
      <c r="B32" s="64">
        <f>VLOOKUP($A32,'Return Data'!$B$7:$R$2292,3,0)</f>
        <v>44512</v>
      </c>
      <c r="C32" s="65">
        <f>VLOOKUP($A32,'Return Data'!$B$7:$R$2292,4,0)</f>
        <v>11.342000000000001</v>
      </c>
      <c r="D32" s="65">
        <f>VLOOKUP($A32,'Return Data'!$B$7:$R$2292,10,0)</f>
        <v>0.87160000000000004</v>
      </c>
      <c r="E32" s="66">
        <f t="shared" si="0"/>
        <v>2</v>
      </c>
      <c r="F32" s="65">
        <f>VLOOKUP($A32,'Return Data'!$B$7:$R$2292,11,0)</f>
        <v>1.9267000000000001</v>
      </c>
      <c r="G32" s="66">
        <f t="shared" si="1"/>
        <v>8</v>
      </c>
      <c r="H32" s="65">
        <f>VLOOKUP($A32,'Return Data'!$B$7:$R$2292,12,0)</f>
        <v>2.9921000000000002</v>
      </c>
      <c r="I32" s="66">
        <f t="shared" si="2"/>
        <v>6</v>
      </c>
      <c r="J32" s="65">
        <f>VLOOKUP($A32,'Return Data'!$B$7:$R$2292,13,0)</f>
        <v>3.6983000000000001</v>
      </c>
      <c r="K32" s="66">
        <f t="shared" si="3"/>
        <v>12</v>
      </c>
      <c r="L32" s="65">
        <f>VLOOKUP($A32,'Return Data'!$B$7:$R$2292,17,0)</f>
        <v>4.1287000000000003</v>
      </c>
      <c r="M32" s="66">
        <f t="shared" si="4"/>
        <v>6</v>
      </c>
      <c r="N32" s="65"/>
      <c r="O32" s="66"/>
      <c r="P32" s="65"/>
      <c r="Q32" s="66"/>
      <c r="R32" s="65">
        <f>VLOOKUP($A32,'Return Data'!$B$7:$R$2292,16,0)</f>
        <v>4.7229999999999999</v>
      </c>
      <c r="S32" s="67">
        <f t="shared" si="7"/>
        <v>19</v>
      </c>
    </row>
    <row r="33" spans="1:19" x14ac:dyDescent="0.3">
      <c r="A33" s="63" t="s">
        <v>1759</v>
      </c>
      <c r="B33" s="64">
        <f>VLOOKUP($A33,'Return Data'!$B$7:$R$2292,3,0)</f>
        <v>44512</v>
      </c>
      <c r="C33" s="65">
        <f>VLOOKUP($A33,'Return Data'!$B$7:$R$2292,4,0)</f>
        <v>28.065999999999999</v>
      </c>
      <c r="D33" s="65">
        <f>VLOOKUP($A33,'Return Data'!$B$7:$R$2292,10,0)</f>
        <v>0.75280000000000002</v>
      </c>
      <c r="E33" s="66">
        <f t="shared" si="0"/>
        <v>9</v>
      </c>
      <c r="F33" s="65">
        <f>VLOOKUP($A33,'Return Data'!$B$7:$R$2292,11,0)</f>
        <v>1.9447000000000001</v>
      </c>
      <c r="G33" s="66">
        <f t="shared" si="1"/>
        <v>6</v>
      </c>
      <c r="H33" s="65">
        <f>VLOOKUP($A33,'Return Data'!$B$7:$R$2292,12,0)</f>
        <v>3.0129999999999999</v>
      </c>
      <c r="I33" s="66">
        <f t="shared" si="2"/>
        <v>3</v>
      </c>
      <c r="J33" s="65">
        <f>VLOOKUP($A33,'Return Data'!$B$7:$R$2292,13,0)</f>
        <v>3.8974000000000002</v>
      </c>
      <c r="K33" s="66">
        <f t="shared" si="3"/>
        <v>5</v>
      </c>
      <c r="L33" s="65">
        <f>VLOOKUP($A33,'Return Data'!$B$7:$R$2292,17,0)</f>
        <v>4.1238000000000001</v>
      </c>
      <c r="M33" s="66">
        <f t="shared" si="4"/>
        <v>7</v>
      </c>
      <c r="N33" s="65">
        <f>VLOOKUP($A33,'Return Data'!$B$7:$R$2292,14,0)</f>
        <v>4.8771000000000004</v>
      </c>
      <c r="O33" s="66">
        <f t="shared" si="5"/>
        <v>2</v>
      </c>
      <c r="P33" s="65">
        <f>VLOOKUP($A33,'Return Data'!$B$7:$R$2292,15,0)</f>
        <v>5.3266999999999998</v>
      </c>
      <c r="Q33" s="66">
        <f t="shared" si="6"/>
        <v>4</v>
      </c>
      <c r="R33" s="65">
        <f>VLOOKUP($A33,'Return Data'!$B$7:$R$2292,16,0)</f>
        <v>6.9383999999999997</v>
      </c>
      <c r="S33" s="67">
        <f t="shared" si="7"/>
        <v>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0.68364230769230783</v>
      </c>
      <c r="E35" s="74"/>
      <c r="F35" s="75">
        <f>AVERAGE(F8:F33)</f>
        <v>1.7431192307692309</v>
      </c>
      <c r="G35" s="74"/>
      <c r="H35" s="75">
        <f>AVERAGE(H8:H33)</f>
        <v>2.6482999999999999</v>
      </c>
      <c r="I35" s="74"/>
      <c r="J35" s="75">
        <f>AVERAGE(J8:J33)</f>
        <v>3.4464538461538465</v>
      </c>
      <c r="K35" s="74"/>
      <c r="L35" s="75">
        <f>AVERAGE(L8:L33)</f>
        <v>3.7356227272727272</v>
      </c>
      <c r="M35" s="74"/>
      <c r="N35" s="75">
        <f>AVERAGE(N8:N33)</f>
        <v>4.4625052631578948</v>
      </c>
      <c r="O35" s="74"/>
      <c r="P35" s="75">
        <f>AVERAGE(P8:P33)</f>
        <v>4.9620687500000003</v>
      </c>
      <c r="Q35" s="74"/>
      <c r="R35" s="75">
        <f>AVERAGE(R8:R33)</f>
        <v>5.4156115384615386</v>
      </c>
      <c r="S35" s="76"/>
    </row>
    <row r="36" spans="1:19" x14ac:dyDescent="0.3">
      <c r="A36" s="73" t="s">
        <v>28</v>
      </c>
      <c r="B36" s="74"/>
      <c r="C36" s="74"/>
      <c r="D36" s="75">
        <f>MIN(D8:D33)</f>
        <v>0.38629999999999998</v>
      </c>
      <c r="E36" s="74"/>
      <c r="F36" s="75">
        <f>MIN(F8:F33)</f>
        <v>1.1569</v>
      </c>
      <c r="G36" s="74"/>
      <c r="H36" s="75">
        <f>MIN(H8:H33)</f>
        <v>1.7863</v>
      </c>
      <c r="I36" s="74"/>
      <c r="J36" s="75">
        <f>MIN(J8:J33)</f>
        <v>2.2618999999999998</v>
      </c>
      <c r="K36" s="74"/>
      <c r="L36" s="75">
        <f>MIN(L8:L33)</f>
        <v>2.3875000000000002</v>
      </c>
      <c r="M36" s="74"/>
      <c r="N36" s="75">
        <f>MIN(N8:N33)</f>
        <v>2.8631000000000002</v>
      </c>
      <c r="O36" s="74"/>
      <c r="P36" s="75">
        <f>MIN(P8:P33)</f>
        <v>2.6023000000000001</v>
      </c>
      <c r="Q36" s="74"/>
      <c r="R36" s="75">
        <f>MIN(R8:R33)</f>
        <v>2.7722000000000002</v>
      </c>
      <c r="S36" s="76"/>
    </row>
    <row r="37" spans="1:19" ht="15" thickBot="1" x14ac:dyDescent="0.35">
      <c r="A37" s="77" t="s">
        <v>29</v>
      </c>
      <c r="B37" s="78"/>
      <c r="C37" s="78"/>
      <c r="D37" s="79">
        <f>MAX(D8:D33)</f>
        <v>1.0758000000000001</v>
      </c>
      <c r="E37" s="78"/>
      <c r="F37" s="79">
        <f>MAX(F8:F33)</f>
        <v>2.2277999999999998</v>
      </c>
      <c r="G37" s="78"/>
      <c r="H37" s="79">
        <f>MAX(H8:H33)</f>
        <v>3.1444000000000001</v>
      </c>
      <c r="I37" s="78"/>
      <c r="J37" s="79">
        <f>MAX(J8:J33)</f>
        <v>4.0190000000000001</v>
      </c>
      <c r="K37" s="78"/>
      <c r="L37" s="79">
        <f>MAX(L8:L33)</f>
        <v>4.4172000000000002</v>
      </c>
      <c r="M37" s="78"/>
      <c r="N37" s="79">
        <f>MAX(N8:N33)</f>
        <v>4.9206000000000003</v>
      </c>
      <c r="O37" s="78"/>
      <c r="P37" s="79">
        <f>MAX(P8:P33)</f>
        <v>5.3930999999999996</v>
      </c>
      <c r="Q37" s="78"/>
      <c r="R37" s="79">
        <f>MAX(R8:R33)</f>
        <v>7.0789999999999997</v>
      </c>
      <c r="S37" s="80"/>
    </row>
    <row r="38" spans="1:19" x14ac:dyDescent="0.3">
      <c r="A38" s="112" t="s">
        <v>432</v>
      </c>
    </row>
    <row r="39" spans="1:19" x14ac:dyDescent="0.3">
      <c r="A39" s="14" t="s">
        <v>340</v>
      </c>
    </row>
  </sheetData>
  <sheetProtection algorithmName="SHA-512" hashValue="iBNneP+aXzSyAk409rcx6B3D2jakAg0gx5W6O4UmOU1G+wX6J5Q3QT2ACTpRKN8Ysk7CKYhmlU3809h9A/Ll6A==" saltValue="fI317CRWr+7OUOoPu7np5g=="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Data'!$B$7:$R$2292,3,0)</f>
        <v>44512</v>
      </c>
      <c r="C8" s="65">
        <f>VLOOKUP($A8,'Return Data'!$B$7:$R$2292,4,0)</f>
        <v>90.49</v>
      </c>
      <c r="D8" s="65">
        <f>VLOOKUP($A8,'Return Data'!$B$7:$R$2292,10,0)</f>
        <v>10.273</v>
      </c>
      <c r="E8" s="66">
        <f>RANK(D8,D$8:D$10,0)</f>
        <v>2</v>
      </c>
      <c r="F8" s="65">
        <f>VLOOKUP($A8,'Return Data'!$B$7:$R$2292,11,0)</f>
        <v>25.523700000000002</v>
      </c>
      <c r="G8" s="66">
        <f>RANK(F8,F$8:F$10,0)</f>
        <v>2</v>
      </c>
      <c r="H8" s="65">
        <f>VLOOKUP($A8,'Return Data'!$B$7:$R$2292,12,0)</f>
        <v>25.488800000000001</v>
      </c>
      <c r="I8" s="66">
        <f>RANK(H8,H$8:H$10,0)</f>
        <v>2</v>
      </c>
      <c r="J8" s="65">
        <f>VLOOKUP($A8,'Return Data'!$B$7:$R$2292,13,0)</f>
        <v>51.599899999999998</v>
      </c>
      <c r="K8" s="66">
        <f>RANK(J8,J$8:J$10,0)</f>
        <v>3</v>
      </c>
      <c r="L8" s="65">
        <f>VLOOKUP($A8,'Return Data'!$B$7:$R$2292,17,0)</f>
        <v>30.755099999999999</v>
      </c>
      <c r="M8" s="66">
        <f>RANK(L8,L$8:L$10,0)</f>
        <v>2</v>
      </c>
      <c r="N8" s="65">
        <f>VLOOKUP($A8,'Return Data'!$B$7:$R$2292,14,0)</f>
        <v>23.143899999999999</v>
      </c>
      <c r="O8" s="66">
        <f>RANK(N8,N$8:N$10,0)</f>
        <v>2</v>
      </c>
      <c r="P8" s="65">
        <f>VLOOKUP($A8,'Return Data'!$B$7:$R$2292,15,0)</f>
        <v>20.938600000000001</v>
      </c>
      <c r="Q8" s="66">
        <f>RANK(P8,P$8:P$10,0)</f>
        <v>1</v>
      </c>
      <c r="R8" s="65">
        <f>VLOOKUP($A8,'Return Data'!$B$7:$R$2292,16,0)</f>
        <v>20.369499999999999</v>
      </c>
      <c r="S8" s="67">
        <f>RANK(R8,R$8:R$10,0)</f>
        <v>1</v>
      </c>
    </row>
    <row r="9" spans="1:20" x14ac:dyDescent="0.3">
      <c r="A9" s="63" t="s">
        <v>608</v>
      </c>
      <c r="B9" s="64">
        <f>VLOOKUP($A9,'Return Data'!$B$7:$R$2292,3,0)</f>
        <v>44512</v>
      </c>
      <c r="C9" s="65">
        <f>VLOOKUP($A9,'Return Data'!$B$7:$R$2292,4,0)</f>
        <v>96.445999999999998</v>
      </c>
      <c r="D9" s="65">
        <f>VLOOKUP($A9,'Return Data'!$B$7:$R$2292,10,0)</f>
        <v>9.5952000000000002</v>
      </c>
      <c r="E9" s="66">
        <f>RANK(D9,D$8:D$10,0)</f>
        <v>3</v>
      </c>
      <c r="F9" s="65">
        <f>VLOOKUP($A9,'Return Data'!$B$7:$R$2292,11,0)</f>
        <v>23.922000000000001</v>
      </c>
      <c r="G9" s="66">
        <f>RANK(F9,F$8:F$10,0)</f>
        <v>3</v>
      </c>
      <c r="H9" s="65">
        <f>VLOOKUP($A9,'Return Data'!$B$7:$R$2292,12,0)</f>
        <v>22.185600000000001</v>
      </c>
      <c r="I9" s="66">
        <f>RANK(H9,H$8:H$10,0)</f>
        <v>3</v>
      </c>
      <c r="J9" s="65">
        <f>VLOOKUP($A9,'Return Data'!$B$7:$R$2292,13,0)</f>
        <v>51.950499999999998</v>
      </c>
      <c r="K9" s="66">
        <f>RANK(J9,J$8:J$10,0)</f>
        <v>2</v>
      </c>
      <c r="L9" s="65">
        <f>VLOOKUP($A9,'Return Data'!$B$7:$R$2292,17,0)</f>
        <v>27.5974</v>
      </c>
      <c r="M9" s="66">
        <f>RANK(L9,L$8:L$10,0)</f>
        <v>3</v>
      </c>
      <c r="N9" s="65">
        <f>VLOOKUP($A9,'Return Data'!$B$7:$R$2292,14,0)</f>
        <v>22.921099999999999</v>
      </c>
      <c r="O9" s="66">
        <f>RANK(N9,N$8:N$10,0)</f>
        <v>3</v>
      </c>
      <c r="P9" s="65">
        <f>VLOOKUP($A9,'Return Data'!$B$7:$R$2292,15,0)</f>
        <v>20.250900000000001</v>
      </c>
      <c r="Q9" s="66">
        <f>RANK(P9,P$8:P$10,0)</f>
        <v>2</v>
      </c>
      <c r="R9" s="65">
        <f>VLOOKUP($A9,'Return Data'!$B$7:$R$2292,16,0)</f>
        <v>17.2943</v>
      </c>
      <c r="S9" s="67">
        <f>RANK(R9,R$8:R$10,0)</f>
        <v>2</v>
      </c>
    </row>
    <row r="10" spans="1:20" x14ac:dyDescent="0.3">
      <c r="A10" s="63" t="s">
        <v>1852</v>
      </c>
      <c r="B10" s="64">
        <f>VLOOKUP($A10,'Return Data'!$B$7:$R$2292,3,0)</f>
        <v>44512</v>
      </c>
      <c r="C10" s="65">
        <f>VLOOKUP($A10,'Return Data'!$B$7:$R$2292,4,0)</f>
        <v>219.3886</v>
      </c>
      <c r="D10" s="65">
        <f>VLOOKUP($A10,'Return Data'!$B$7:$R$2292,10,0)</f>
        <v>14.2858</v>
      </c>
      <c r="E10" s="66">
        <f>RANK(D10,D$8:D$10,0)</f>
        <v>1</v>
      </c>
      <c r="F10" s="65">
        <f>VLOOKUP($A10,'Return Data'!$B$7:$R$2292,11,0)</f>
        <v>29.991099999999999</v>
      </c>
      <c r="G10" s="66">
        <f>RANK(F10,F$8:F$10,0)</f>
        <v>1</v>
      </c>
      <c r="H10" s="65">
        <f>VLOOKUP($A10,'Return Data'!$B$7:$R$2292,12,0)</f>
        <v>36.334200000000003</v>
      </c>
      <c r="I10" s="66">
        <f>RANK(H10,H$8:H$10,0)</f>
        <v>1</v>
      </c>
      <c r="J10" s="65">
        <f>VLOOKUP($A10,'Return Data'!$B$7:$R$2292,13,0)</f>
        <v>82.071600000000004</v>
      </c>
      <c r="K10" s="66">
        <f>RANK(J10,J$8:J$10,0)</f>
        <v>1</v>
      </c>
      <c r="L10" s="65">
        <f>VLOOKUP($A10,'Return Data'!$B$7:$R$2292,17,0)</f>
        <v>43.034799999999997</v>
      </c>
      <c r="M10" s="66">
        <f>RANK(L10,L$8:L$10,0)</f>
        <v>1</v>
      </c>
      <c r="N10" s="65">
        <f>VLOOKUP($A10,'Return Data'!$B$7:$R$2292,14,0)</f>
        <v>26.853999999999999</v>
      </c>
      <c r="O10" s="66">
        <f>RANK(N10,N$8:N$10,0)</f>
        <v>1</v>
      </c>
      <c r="P10" s="65">
        <f>VLOOKUP($A10,'Return Data'!$B$7:$R$2292,15,0)</f>
        <v>17.888500000000001</v>
      </c>
      <c r="Q10" s="66">
        <f>RANK(P10,P$8:P$10,0)</f>
        <v>3</v>
      </c>
      <c r="R10" s="65">
        <f>VLOOKUP($A10,'Return Data'!$B$7:$R$2292,16,0)</f>
        <v>15.9414</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11.384666666666668</v>
      </c>
      <c r="E12" s="74"/>
      <c r="F12" s="75">
        <f>AVERAGE(F8:F10)</f>
        <v>26.478933333333334</v>
      </c>
      <c r="G12" s="74"/>
      <c r="H12" s="75">
        <f>AVERAGE(H8:H10)</f>
        <v>28.002866666666666</v>
      </c>
      <c r="I12" s="74"/>
      <c r="J12" s="75">
        <f>AVERAGE(J8:J10)</f>
        <v>61.874000000000002</v>
      </c>
      <c r="K12" s="74"/>
      <c r="L12" s="75">
        <f>AVERAGE(L8:L10)</f>
        <v>33.795766666666665</v>
      </c>
      <c r="M12" s="74"/>
      <c r="N12" s="75">
        <f>AVERAGE(N8:N10)</f>
        <v>24.306333333333331</v>
      </c>
      <c r="O12" s="74"/>
      <c r="P12" s="75">
        <f>AVERAGE(P8:P10)</f>
        <v>19.692666666666668</v>
      </c>
      <c r="Q12" s="74"/>
      <c r="R12" s="75">
        <f>AVERAGE(R8:R10)</f>
        <v>17.868399999999998</v>
      </c>
      <c r="S12" s="76"/>
    </row>
    <row r="13" spans="1:20" x14ac:dyDescent="0.3">
      <c r="A13" s="73" t="s">
        <v>28</v>
      </c>
      <c r="B13" s="74"/>
      <c r="C13" s="74"/>
      <c r="D13" s="75">
        <f>MIN(D8:D10)</f>
        <v>9.5952000000000002</v>
      </c>
      <c r="E13" s="74"/>
      <c r="F13" s="75">
        <f>MIN(F8:F10)</f>
        <v>23.922000000000001</v>
      </c>
      <c r="G13" s="74"/>
      <c r="H13" s="75">
        <f>MIN(H8:H10)</f>
        <v>22.185600000000001</v>
      </c>
      <c r="I13" s="74"/>
      <c r="J13" s="75">
        <f>MIN(J8:J10)</f>
        <v>51.599899999999998</v>
      </c>
      <c r="K13" s="74"/>
      <c r="L13" s="75">
        <f>MIN(L8:L10)</f>
        <v>27.5974</v>
      </c>
      <c r="M13" s="74"/>
      <c r="N13" s="75">
        <f>MIN(N8:N10)</f>
        <v>22.921099999999999</v>
      </c>
      <c r="O13" s="74"/>
      <c r="P13" s="75">
        <f>MIN(P8:P10)</f>
        <v>17.888500000000001</v>
      </c>
      <c r="Q13" s="74"/>
      <c r="R13" s="75">
        <f>MIN(R8:R10)</f>
        <v>15.9414</v>
      </c>
      <c r="S13" s="76"/>
    </row>
    <row r="14" spans="1:20" ht="15" thickBot="1" x14ac:dyDescent="0.35">
      <c r="A14" s="77" t="s">
        <v>29</v>
      </c>
      <c r="B14" s="78"/>
      <c r="C14" s="78"/>
      <c r="D14" s="79">
        <f>MAX(D8:D10)</f>
        <v>14.2858</v>
      </c>
      <c r="E14" s="78"/>
      <c r="F14" s="79">
        <f>MAX(F8:F10)</f>
        <v>29.991099999999999</v>
      </c>
      <c r="G14" s="78"/>
      <c r="H14" s="79">
        <f>MAX(H8:H10)</f>
        <v>36.334200000000003</v>
      </c>
      <c r="I14" s="78"/>
      <c r="J14" s="79">
        <f>MAX(J8:J10)</f>
        <v>82.071600000000004</v>
      </c>
      <c r="K14" s="78"/>
      <c r="L14" s="79">
        <f>MAX(L8:L10)</f>
        <v>43.034799999999997</v>
      </c>
      <c r="M14" s="78"/>
      <c r="N14" s="79">
        <f>MAX(N8:N10)</f>
        <v>26.853999999999999</v>
      </c>
      <c r="O14" s="78"/>
      <c r="P14" s="79">
        <f>MAX(P8:P10)</f>
        <v>20.938600000000001</v>
      </c>
      <c r="Q14" s="78"/>
      <c r="R14" s="79">
        <f>MAX(R8:R10)</f>
        <v>20.369499999999999</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Data'!$B$7:$R$2292,3,0)</f>
        <v>44512</v>
      </c>
      <c r="C8" s="65">
        <f>VLOOKUP($A8,'Return Data'!$B$7:$R$2292,4,0)</f>
        <v>80.599999999999994</v>
      </c>
      <c r="D8" s="65">
        <f>VLOOKUP($A8,'Return Data'!$B$7:$R$2292,10,0)</f>
        <v>9.9441000000000006</v>
      </c>
      <c r="E8" s="66">
        <f>RANK(D8,D$8:D$10,0)</f>
        <v>2</v>
      </c>
      <c r="F8" s="65">
        <f>VLOOKUP($A8,'Return Data'!$B$7:$R$2292,11,0)</f>
        <v>24.709900000000001</v>
      </c>
      <c r="G8" s="66">
        <f>RANK(F8,F$8:F$10,0)</f>
        <v>2</v>
      </c>
      <c r="H8" s="65">
        <f>VLOOKUP($A8,'Return Data'!$B$7:$R$2292,12,0)</f>
        <v>24.286799999999999</v>
      </c>
      <c r="I8" s="66">
        <f>RANK(H8,H$8:H$10,0)</f>
        <v>2</v>
      </c>
      <c r="J8" s="65">
        <f>VLOOKUP($A8,'Return Data'!$B$7:$R$2292,13,0)</f>
        <v>49.619500000000002</v>
      </c>
      <c r="K8" s="66">
        <f>RANK(J8,J$8:J$10,0)</f>
        <v>3</v>
      </c>
      <c r="L8" s="65">
        <f>VLOOKUP($A8,'Return Data'!$B$7:$R$2292,17,0)</f>
        <v>29.1693</v>
      </c>
      <c r="M8" s="66">
        <f>RANK(L8,L$8:L$10,0)</f>
        <v>2</v>
      </c>
      <c r="N8" s="65">
        <f>VLOOKUP($A8,'Return Data'!$B$7:$R$2292,14,0)</f>
        <v>21.683700000000002</v>
      </c>
      <c r="O8" s="66">
        <f>RANK(N8,N$8:N$10,0)</f>
        <v>2</v>
      </c>
      <c r="P8" s="65">
        <f>VLOOKUP($A8,'Return Data'!$B$7:$R$2292,15,0)</f>
        <v>19.336200000000002</v>
      </c>
      <c r="Q8" s="66">
        <f>RANK(P8,P$8:P$10,0)</f>
        <v>1</v>
      </c>
      <c r="R8" s="65">
        <f>VLOOKUP($A8,'Return Data'!$B$7:$R$2292,16,0)</f>
        <v>15.366</v>
      </c>
      <c r="S8" s="67">
        <f>RANK(R8,R$8:R$10,0)</f>
        <v>2</v>
      </c>
    </row>
    <row r="9" spans="1:20" x14ac:dyDescent="0.3">
      <c r="A9" s="63" t="s">
        <v>607</v>
      </c>
      <c r="B9" s="64">
        <f>VLOOKUP($A9,'Return Data'!$B$7:$R$2292,3,0)</f>
        <v>44512</v>
      </c>
      <c r="C9" s="65">
        <f>VLOOKUP($A9,'Return Data'!$B$7:$R$2292,4,0)</f>
        <v>85.947999999999993</v>
      </c>
      <c r="D9" s="65">
        <f>VLOOKUP($A9,'Return Data'!$B$7:$R$2292,10,0)</f>
        <v>9.2234999999999996</v>
      </c>
      <c r="E9" s="66">
        <f>RANK(D9,D$8:D$10,0)</f>
        <v>3</v>
      </c>
      <c r="F9" s="65">
        <f>VLOOKUP($A9,'Return Data'!$B$7:$R$2292,11,0)</f>
        <v>23.071200000000001</v>
      </c>
      <c r="G9" s="66">
        <f>RANK(F9,F$8:F$10,0)</f>
        <v>3</v>
      </c>
      <c r="H9" s="65">
        <f>VLOOKUP($A9,'Return Data'!$B$7:$R$2292,12,0)</f>
        <v>20.952999999999999</v>
      </c>
      <c r="I9" s="66">
        <f>RANK(H9,H$8:H$10,0)</f>
        <v>3</v>
      </c>
      <c r="J9" s="65">
        <f>VLOOKUP($A9,'Return Data'!$B$7:$R$2292,13,0)</f>
        <v>49.917999999999999</v>
      </c>
      <c r="K9" s="66">
        <f>RANK(J9,J$8:J$10,0)</f>
        <v>2</v>
      </c>
      <c r="L9" s="65">
        <f>VLOOKUP($A9,'Return Data'!$B$7:$R$2292,17,0)</f>
        <v>25.904299999999999</v>
      </c>
      <c r="M9" s="66">
        <f>RANK(L9,L$8:L$10,0)</f>
        <v>3</v>
      </c>
      <c r="N9" s="65">
        <f>VLOOKUP($A9,'Return Data'!$B$7:$R$2292,14,0)</f>
        <v>21.244499999999999</v>
      </c>
      <c r="O9" s="66">
        <f>RANK(N9,N$8:N$10,0)</f>
        <v>3</v>
      </c>
      <c r="P9" s="65">
        <f>VLOOKUP($A9,'Return Data'!$B$7:$R$2292,15,0)</f>
        <v>18.5532</v>
      </c>
      <c r="Q9" s="66">
        <f>RANK(P9,P$8:P$10,0)</f>
        <v>2</v>
      </c>
      <c r="R9" s="65">
        <f>VLOOKUP($A9,'Return Data'!$B$7:$R$2292,16,0)</f>
        <v>14.1014</v>
      </c>
      <c r="S9" s="67">
        <f>RANK(R9,R$8:R$10,0)</f>
        <v>3</v>
      </c>
    </row>
    <row r="10" spans="1:20" x14ac:dyDescent="0.3">
      <c r="A10" s="63" t="s">
        <v>1853</v>
      </c>
      <c r="B10" s="64">
        <f>VLOOKUP($A10,'Return Data'!$B$7:$R$2292,3,0)</f>
        <v>44512</v>
      </c>
      <c r="C10" s="65">
        <f>VLOOKUP($A10,'Return Data'!$B$7:$R$2292,4,0)</f>
        <v>525.09713795216396</v>
      </c>
      <c r="D10" s="65">
        <f>VLOOKUP($A10,'Return Data'!$B$7:$R$2292,10,0)</f>
        <v>14.0829</v>
      </c>
      <c r="E10" s="66">
        <f>RANK(D10,D$8:D$10,0)</f>
        <v>1</v>
      </c>
      <c r="F10" s="65">
        <f>VLOOKUP($A10,'Return Data'!$B$7:$R$2292,11,0)</f>
        <v>29.513500000000001</v>
      </c>
      <c r="G10" s="66">
        <f>RANK(F10,F$8:F$10,0)</f>
        <v>1</v>
      </c>
      <c r="H10" s="65">
        <f>VLOOKUP($A10,'Return Data'!$B$7:$R$2292,12,0)</f>
        <v>35.621299999999998</v>
      </c>
      <c r="I10" s="66">
        <f>RANK(H10,H$8:H$10,0)</f>
        <v>1</v>
      </c>
      <c r="J10" s="65">
        <f>VLOOKUP($A10,'Return Data'!$B$7:$R$2292,13,0)</f>
        <v>80.842100000000002</v>
      </c>
      <c r="K10" s="66">
        <f>RANK(J10,J$8:J$10,0)</f>
        <v>1</v>
      </c>
      <c r="L10" s="65">
        <f>VLOOKUP($A10,'Return Data'!$B$7:$R$2292,17,0)</f>
        <v>42.132399999999997</v>
      </c>
      <c r="M10" s="66">
        <f>RANK(L10,L$8:L$10,0)</f>
        <v>1</v>
      </c>
      <c r="N10" s="65">
        <f>VLOOKUP($A10,'Return Data'!$B$7:$R$2292,14,0)</f>
        <v>26.084199999999999</v>
      </c>
      <c r="O10" s="66">
        <f>RANK(N10,N$8:N$10,0)</f>
        <v>1</v>
      </c>
      <c r="P10" s="65">
        <f>VLOOKUP($A10,'Return Data'!$B$7:$R$2292,15,0)</f>
        <v>17.131399999999999</v>
      </c>
      <c r="Q10" s="66">
        <f>RANK(P10,P$8:P$10,0)</f>
        <v>3</v>
      </c>
      <c r="R10" s="65">
        <f>VLOOKUP($A10,'Return Data'!$B$7:$R$2292,16,0)</f>
        <v>18.8888</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11.083500000000001</v>
      </c>
      <c r="E12" s="74"/>
      <c r="F12" s="75">
        <f>AVERAGE(F8:F10)</f>
        <v>25.764866666666666</v>
      </c>
      <c r="G12" s="74"/>
      <c r="H12" s="75">
        <f>AVERAGE(H8:H10)</f>
        <v>26.953699999999998</v>
      </c>
      <c r="I12" s="74"/>
      <c r="J12" s="75">
        <f>AVERAGE(J8:J10)</f>
        <v>60.126533333333327</v>
      </c>
      <c r="K12" s="74"/>
      <c r="L12" s="75">
        <f>AVERAGE(L8:L10)</f>
        <v>32.401999999999994</v>
      </c>
      <c r="M12" s="74"/>
      <c r="N12" s="75">
        <f>AVERAGE(N8:N10)</f>
        <v>23.004133333333332</v>
      </c>
      <c r="O12" s="74"/>
      <c r="P12" s="75">
        <f>AVERAGE(P8:P10)</f>
        <v>18.340266666666668</v>
      </c>
      <c r="Q12" s="74"/>
      <c r="R12" s="75">
        <f>AVERAGE(R8:R10)</f>
        <v>16.118733333333335</v>
      </c>
      <c r="S12" s="76"/>
    </row>
    <row r="13" spans="1:20" x14ac:dyDescent="0.3">
      <c r="A13" s="73" t="s">
        <v>28</v>
      </c>
      <c r="B13" s="74"/>
      <c r="C13" s="74"/>
      <c r="D13" s="75">
        <f>MIN(D8:D10)</f>
        <v>9.2234999999999996</v>
      </c>
      <c r="E13" s="74"/>
      <c r="F13" s="75">
        <f>MIN(F8:F10)</f>
        <v>23.071200000000001</v>
      </c>
      <c r="G13" s="74"/>
      <c r="H13" s="75">
        <f>MIN(H8:H10)</f>
        <v>20.952999999999999</v>
      </c>
      <c r="I13" s="74"/>
      <c r="J13" s="75">
        <f>MIN(J8:J10)</f>
        <v>49.619500000000002</v>
      </c>
      <c r="K13" s="74"/>
      <c r="L13" s="75">
        <f>MIN(L8:L10)</f>
        <v>25.904299999999999</v>
      </c>
      <c r="M13" s="74"/>
      <c r="N13" s="75">
        <f>MIN(N8:N10)</f>
        <v>21.244499999999999</v>
      </c>
      <c r="O13" s="74"/>
      <c r="P13" s="75">
        <f>MIN(P8:P10)</f>
        <v>17.131399999999999</v>
      </c>
      <c r="Q13" s="74"/>
      <c r="R13" s="75">
        <f>MIN(R8:R10)</f>
        <v>14.1014</v>
      </c>
      <c r="S13" s="76"/>
    </row>
    <row r="14" spans="1:20" ht="15" thickBot="1" x14ac:dyDescent="0.35">
      <c r="A14" s="77" t="s">
        <v>29</v>
      </c>
      <c r="B14" s="78"/>
      <c r="C14" s="78"/>
      <c r="D14" s="79">
        <f>MAX(D8:D10)</f>
        <v>14.0829</v>
      </c>
      <c r="E14" s="78"/>
      <c r="F14" s="79">
        <f>MAX(F8:F10)</f>
        <v>29.513500000000001</v>
      </c>
      <c r="G14" s="78"/>
      <c r="H14" s="79">
        <f>MAX(H8:H10)</f>
        <v>35.621299999999998</v>
      </c>
      <c r="I14" s="78"/>
      <c r="J14" s="79">
        <f>MAX(J8:J10)</f>
        <v>80.842100000000002</v>
      </c>
      <c r="K14" s="78"/>
      <c r="L14" s="79">
        <f>MAX(L8:L10)</f>
        <v>42.132399999999997</v>
      </c>
      <c r="M14" s="78"/>
      <c r="N14" s="79">
        <f>MAX(N8:N10)</f>
        <v>26.084199999999999</v>
      </c>
      <c r="O14" s="78"/>
      <c r="P14" s="79">
        <f>MAX(P8:P10)</f>
        <v>19.336200000000002</v>
      </c>
      <c r="Q14" s="78"/>
      <c r="R14" s="79">
        <f>MAX(R8:R10)</f>
        <v>18.8888</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Data'!$B$7:$R$2292,3,0)</f>
        <v>44512</v>
      </c>
      <c r="C8" s="65">
        <f>VLOOKUP($A8,'Return Data'!$B$7:$R$2292,4,0)</f>
        <v>82.443600000000004</v>
      </c>
      <c r="D8" s="65">
        <f>VLOOKUP($A8,'Return Data'!$B$7:$R$2292,10,0)</f>
        <v>7.8182999999999998</v>
      </c>
      <c r="E8" s="66">
        <f t="shared" ref="E8:E21" si="0">RANK(D8,D$8:D$21,0)</f>
        <v>13</v>
      </c>
      <c r="F8" s="65">
        <f>VLOOKUP($A8,'Return Data'!$B$7:$R$2292,11,0)</f>
        <v>18.857800000000001</v>
      </c>
      <c r="G8" s="66">
        <f t="shared" ref="G8:G21" si="1">RANK(F8,F$8:F$21,0)</f>
        <v>13</v>
      </c>
      <c r="H8" s="65">
        <f>VLOOKUP($A8,'Return Data'!$B$7:$R$2292,12,0)</f>
        <v>29.346599999999999</v>
      </c>
      <c r="I8" s="66">
        <f t="shared" ref="I8:I21" si="2">RANK(H8,H$8:H$21,0)</f>
        <v>6</v>
      </c>
      <c r="J8" s="65">
        <f>VLOOKUP($A8,'Return Data'!$B$7:$R$2292,13,0)</f>
        <v>61.4133</v>
      </c>
      <c r="K8" s="66">
        <f t="shared" ref="K8:K21" si="3">RANK(J8,J$8:J$21,0)</f>
        <v>5</v>
      </c>
      <c r="L8" s="65">
        <f>VLOOKUP($A8,'Return Data'!$B$7:$R$2292,17,0)</f>
        <v>28.354500000000002</v>
      </c>
      <c r="M8" s="66">
        <f t="shared" ref="M8:M21" si="4">RANK(L8,L$8:L$21,0)</f>
        <v>8</v>
      </c>
      <c r="N8" s="65">
        <f>VLOOKUP($A8,'Return Data'!$B$7:$R$2292,14,0)</f>
        <v>15.0108</v>
      </c>
      <c r="O8" s="66">
        <f t="shared" ref="O8:O19" si="5">RANK(N8,N$8:N$21,0)</f>
        <v>13</v>
      </c>
      <c r="P8" s="65">
        <f>VLOOKUP($A8,'Return Data'!$B$7:$R$2292,15,0)</f>
        <v>12.1556</v>
      </c>
      <c r="Q8" s="66">
        <f>RANK(P8,P$8:P$21,0)</f>
        <v>12</v>
      </c>
      <c r="R8" s="65">
        <f>VLOOKUP($A8,'Return Data'!$B$7:$R$2292,16,0)</f>
        <v>18.3978</v>
      </c>
      <c r="S8" s="67">
        <f t="shared" ref="S8:S21" si="6">RANK(R8,R$8:R$21,0)</f>
        <v>4</v>
      </c>
    </row>
    <row r="9" spans="1:19" s="68" customFormat="1" x14ac:dyDescent="0.3">
      <c r="A9" s="63" t="s">
        <v>12</v>
      </c>
      <c r="B9" s="64">
        <f>VLOOKUP($A9,'Return Data'!$B$7:$R$2292,3,0)</f>
        <v>44512</v>
      </c>
      <c r="C9" s="65">
        <f>VLOOKUP($A9,'Return Data'!$B$7:$R$2292,4,0)</f>
        <v>490.19499999999999</v>
      </c>
      <c r="D9" s="65">
        <f>VLOOKUP($A9,'Return Data'!$B$7:$R$2292,10,0)</f>
        <v>11.7936</v>
      </c>
      <c r="E9" s="66">
        <f t="shared" si="0"/>
        <v>8</v>
      </c>
      <c r="F9" s="65">
        <f>VLOOKUP($A9,'Return Data'!$B$7:$R$2292,11,0)</f>
        <v>28.259499999999999</v>
      </c>
      <c r="G9" s="66">
        <f t="shared" si="1"/>
        <v>7</v>
      </c>
      <c r="H9" s="65">
        <f>VLOOKUP($A9,'Return Data'!$B$7:$R$2292,12,0)</f>
        <v>27.889399999999998</v>
      </c>
      <c r="I9" s="66">
        <f t="shared" si="2"/>
        <v>7</v>
      </c>
      <c r="J9" s="65">
        <f>VLOOKUP($A9,'Return Data'!$B$7:$R$2292,13,0)</f>
        <v>55.769300000000001</v>
      </c>
      <c r="K9" s="66">
        <f t="shared" si="3"/>
        <v>8</v>
      </c>
      <c r="L9" s="65">
        <f>VLOOKUP($A9,'Return Data'!$B$7:$R$2292,17,0)</f>
        <v>27.696899999999999</v>
      </c>
      <c r="M9" s="66">
        <f t="shared" si="4"/>
        <v>10</v>
      </c>
      <c r="N9" s="65">
        <f>VLOOKUP($A9,'Return Data'!$B$7:$R$2292,14,0)</f>
        <v>19.121700000000001</v>
      </c>
      <c r="O9" s="66">
        <f t="shared" si="5"/>
        <v>9</v>
      </c>
      <c r="P9" s="65">
        <f>VLOOKUP($A9,'Return Data'!$B$7:$R$2292,15,0)</f>
        <v>16.7529</v>
      </c>
      <c r="Q9" s="66">
        <f>RANK(P9,P$8:P$21,0)</f>
        <v>6</v>
      </c>
      <c r="R9" s="65">
        <f>VLOOKUP($A9,'Return Data'!$B$7:$R$2292,16,0)</f>
        <v>17.551200000000001</v>
      </c>
      <c r="S9" s="67">
        <f t="shared" si="6"/>
        <v>8</v>
      </c>
    </row>
    <row r="10" spans="1:19" s="68" customFormat="1" x14ac:dyDescent="0.3">
      <c r="A10" s="63" t="s">
        <v>13</v>
      </c>
      <c r="B10" s="64">
        <f>VLOOKUP($A10,'Return Data'!$B$7:$R$2292,3,0)</f>
        <v>44512</v>
      </c>
      <c r="C10" s="65">
        <f>VLOOKUP($A10,'Return Data'!$B$7:$R$2292,4,0)</f>
        <v>271.87</v>
      </c>
      <c r="D10" s="65">
        <f>VLOOKUP($A10,'Return Data'!$B$7:$R$2292,10,0)</f>
        <v>11.807</v>
      </c>
      <c r="E10" s="66">
        <f t="shared" si="0"/>
        <v>7</v>
      </c>
      <c r="F10" s="65">
        <f>VLOOKUP($A10,'Return Data'!$B$7:$R$2292,11,0)</f>
        <v>22.784800000000001</v>
      </c>
      <c r="G10" s="66">
        <f t="shared" si="1"/>
        <v>12</v>
      </c>
      <c r="H10" s="65">
        <f>VLOOKUP($A10,'Return Data'!$B$7:$R$2292,12,0)</f>
        <v>30.6</v>
      </c>
      <c r="I10" s="66">
        <f t="shared" si="2"/>
        <v>5</v>
      </c>
      <c r="J10" s="65">
        <f>VLOOKUP($A10,'Return Data'!$B$7:$R$2292,13,0)</f>
        <v>61.4238</v>
      </c>
      <c r="K10" s="66">
        <f t="shared" si="3"/>
        <v>4</v>
      </c>
      <c r="L10" s="65">
        <f>VLOOKUP($A10,'Return Data'!$B$7:$R$2292,17,0)</f>
        <v>34.166699999999999</v>
      </c>
      <c r="M10" s="66">
        <f t="shared" si="4"/>
        <v>2</v>
      </c>
      <c r="N10" s="65">
        <f>VLOOKUP($A10,'Return Data'!$B$7:$R$2292,14,0)</f>
        <v>21.807600000000001</v>
      </c>
      <c r="O10" s="66">
        <f t="shared" si="5"/>
        <v>7</v>
      </c>
      <c r="P10" s="65">
        <f>VLOOKUP($A10,'Return Data'!$B$7:$R$2292,15,0)</f>
        <v>16.6831</v>
      </c>
      <c r="Q10" s="66">
        <f>RANK(P10,P$8:P$21,0)</f>
        <v>7</v>
      </c>
      <c r="R10" s="65">
        <f>VLOOKUP($A10,'Return Data'!$B$7:$R$2292,16,0)</f>
        <v>19.02</v>
      </c>
      <c r="S10" s="67">
        <f t="shared" si="6"/>
        <v>3</v>
      </c>
    </row>
    <row r="11" spans="1:19" s="68" customFormat="1" x14ac:dyDescent="0.3">
      <c r="A11" s="63" t="s">
        <v>14</v>
      </c>
      <c r="B11" s="64">
        <f>VLOOKUP($A11,'Return Data'!$B$7:$R$2292,3,0)</f>
        <v>44512</v>
      </c>
      <c r="C11" s="65">
        <f>VLOOKUP($A11,'Return Data'!$B$7:$R$2292,4,0)</f>
        <v>17.2</v>
      </c>
      <c r="D11" s="65">
        <f>VLOOKUP($A11,'Return Data'!$B$7:$R$2292,10,0)</f>
        <v>10.753399999999999</v>
      </c>
      <c r="E11" s="66">
        <f t="shared" si="0"/>
        <v>11</v>
      </c>
      <c r="F11" s="65">
        <f>VLOOKUP($A11,'Return Data'!$B$7:$R$2292,11,0)</f>
        <v>23.652000000000001</v>
      </c>
      <c r="G11" s="66">
        <f t="shared" si="1"/>
        <v>11</v>
      </c>
      <c r="H11" s="65">
        <f>VLOOKUP($A11,'Return Data'!$B$7:$R$2292,12,0)</f>
        <v>27.1249</v>
      </c>
      <c r="I11" s="66">
        <f t="shared" si="2"/>
        <v>9</v>
      </c>
      <c r="J11" s="65">
        <f>VLOOKUP($A11,'Return Data'!$B$7:$R$2292,13,0)</f>
        <v>54.8155</v>
      </c>
      <c r="K11" s="66">
        <f t="shared" si="3"/>
        <v>9</v>
      </c>
      <c r="L11" s="65">
        <f>VLOOKUP($A11,'Return Data'!$B$7:$R$2292,17,0)</f>
        <v>27.5992</v>
      </c>
      <c r="M11" s="66">
        <f t="shared" si="4"/>
        <v>11</v>
      </c>
      <c r="N11" s="65">
        <f>VLOOKUP($A11,'Return Data'!$B$7:$R$2292,14,0)</f>
        <v>19.5563</v>
      </c>
      <c r="O11" s="66">
        <f t="shared" si="5"/>
        <v>8</v>
      </c>
      <c r="P11" s="65"/>
      <c r="Q11" s="66"/>
      <c r="R11" s="65">
        <f>VLOOKUP($A11,'Return Data'!$B$7:$R$2292,16,0)</f>
        <v>18.264399999999998</v>
      </c>
      <c r="S11" s="67">
        <f t="shared" si="6"/>
        <v>6</v>
      </c>
    </row>
    <row r="12" spans="1:19" s="68" customFormat="1" x14ac:dyDescent="0.3">
      <c r="A12" s="63" t="s">
        <v>15</v>
      </c>
      <c r="B12" s="64">
        <f>VLOOKUP($A12,'Return Data'!$B$7:$R$2292,3,0)</f>
        <v>44512</v>
      </c>
      <c r="C12" s="65">
        <f>VLOOKUP($A12,'Return Data'!$B$7:$R$2292,4,0)</f>
        <v>97.61</v>
      </c>
      <c r="D12" s="65">
        <f>VLOOKUP($A12,'Return Data'!$B$7:$R$2292,10,0)</f>
        <v>11.873900000000001</v>
      </c>
      <c r="E12" s="66">
        <f t="shared" si="0"/>
        <v>6</v>
      </c>
      <c r="F12" s="65">
        <f>VLOOKUP($A12,'Return Data'!$B$7:$R$2292,11,0)</f>
        <v>30.407499999999999</v>
      </c>
      <c r="G12" s="66">
        <f t="shared" si="1"/>
        <v>2</v>
      </c>
      <c r="H12" s="65">
        <f>VLOOKUP($A12,'Return Data'!$B$7:$R$2292,12,0)</f>
        <v>44.01</v>
      </c>
      <c r="I12" s="66">
        <f t="shared" si="2"/>
        <v>1</v>
      </c>
      <c r="J12" s="65">
        <f>VLOOKUP($A12,'Return Data'!$B$7:$R$2292,13,0)</f>
        <v>88.947000000000003</v>
      </c>
      <c r="K12" s="66">
        <f t="shared" si="3"/>
        <v>1</v>
      </c>
      <c r="L12" s="65">
        <f>VLOOKUP($A12,'Return Data'!$B$7:$R$2292,17,0)</f>
        <v>39.5379</v>
      </c>
      <c r="M12" s="66">
        <f t="shared" si="4"/>
        <v>1</v>
      </c>
      <c r="N12" s="65">
        <f>VLOOKUP($A12,'Return Data'!$B$7:$R$2292,14,0)</f>
        <v>23.2151</v>
      </c>
      <c r="O12" s="66">
        <f t="shared" si="5"/>
        <v>4</v>
      </c>
      <c r="P12" s="65">
        <f>VLOOKUP($A12,'Return Data'!$B$7:$R$2292,15,0)</f>
        <v>19.897300000000001</v>
      </c>
      <c r="Q12" s="66">
        <f t="shared" ref="Q12:Q19" si="7">RANK(P12,P$8:P$21,0)</f>
        <v>1</v>
      </c>
      <c r="R12" s="65">
        <f>VLOOKUP($A12,'Return Data'!$B$7:$R$2292,16,0)</f>
        <v>18.360199999999999</v>
      </c>
      <c r="S12" s="67">
        <f t="shared" si="6"/>
        <v>5</v>
      </c>
    </row>
    <row r="13" spans="1:19" s="68" customFormat="1" x14ac:dyDescent="0.3">
      <c r="A13" s="63" t="s">
        <v>16</v>
      </c>
      <c r="B13" s="64">
        <f>VLOOKUP($A13,'Return Data'!$B$7:$R$2292,3,0)</f>
        <v>44512</v>
      </c>
      <c r="C13" s="65">
        <f>VLOOKUP($A13,'Return Data'!$B$7:$R$2292,4,0)</f>
        <v>20.374700000000001</v>
      </c>
      <c r="D13" s="65">
        <f>VLOOKUP($A13,'Return Data'!$B$7:$R$2292,10,0)</f>
        <v>12.030200000000001</v>
      </c>
      <c r="E13" s="66">
        <f t="shared" si="0"/>
        <v>4</v>
      </c>
      <c r="F13" s="65">
        <f>VLOOKUP($A13,'Return Data'!$B$7:$R$2292,11,0)</f>
        <v>28.502400000000002</v>
      </c>
      <c r="G13" s="66">
        <f t="shared" si="1"/>
        <v>5</v>
      </c>
      <c r="H13" s="65">
        <f>VLOOKUP($A13,'Return Data'!$B$7:$R$2292,12,0)</f>
        <v>26.441800000000001</v>
      </c>
      <c r="I13" s="66">
        <f t="shared" si="2"/>
        <v>11</v>
      </c>
      <c r="J13" s="65">
        <f>VLOOKUP($A13,'Return Data'!$B$7:$R$2292,13,0)</f>
        <v>49.031599999999997</v>
      </c>
      <c r="K13" s="66">
        <f t="shared" si="3"/>
        <v>12</v>
      </c>
      <c r="L13" s="65">
        <f>VLOOKUP($A13,'Return Data'!$B$7:$R$2292,17,0)</f>
        <v>27.2942</v>
      </c>
      <c r="M13" s="66">
        <f t="shared" si="4"/>
        <v>12</v>
      </c>
      <c r="N13" s="65">
        <f>VLOOKUP($A13,'Return Data'!$B$7:$R$2292,14,0)</f>
        <v>16.6082</v>
      </c>
      <c r="O13" s="66">
        <f t="shared" si="5"/>
        <v>11</v>
      </c>
      <c r="P13" s="65">
        <f>VLOOKUP($A13,'Return Data'!$B$7:$R$2292,15,0)</f>
        <v>12.716100000000001</v>
      </c>
      <c r="Q13" s="66">
        <f t="shared" si="7"/>
        <v>11</v>
      </c>
      <c r="R13" s="65">
        <f>VLOOKUP($A13,'Return Data'!$B$7:$R$2292,16,0)</f>
        <v>12.192500000000001</v>
      </c>
      <c r="S13" s="67">
        <f t="shared" si="6"/>
        <v>14</v>
      </c>
    </row>
    <row r="14" spans="1:19" s="68" customFormat="1" x14ac:dyDescent="0.3">
      <c r="A14" s="63" t="s">
        <v>17</v>
      </c>
      <c r="B14" s="64">
        <f>VLOOKUP($A14,'Return Data'!$B$7:$R$2292,3,0)</f>
        <v>44512</v>
      </c>
      <c r="C14" s="65">
        <f>VLOOKUP($A14,'Return Data'!$B$7:$R$2292,4,0)</f>
        <v>58.778100000000002</v>
      </c>
      <c r="D14" s="65">
        <f>VLOOKUP($A14,'Return Data'!$B$7:$R$2292,10,0)</f>
        <v>12.655200000000001</v>
      </c>
      <c r="E14" s="66">
        <f t="shared" si="0"/>
        <v>2</v>
      </c>
      <c r="F14" s="65">
        <f>VLOOKUP($A14,'Return Data'!$B$7:$R$2292,11,0)</f>
        <v>27.1692</v>
      </c>
      <c r="G14" s="66">
        <f t="shared" si="1"/>
        <v>8</v>
      </c>
      <c r="H14" s="65">
        <f>VLOOKUP($A14,'Return Data'!$B$7:$R$2292,12,0)</f>
        <v>27.538900000000002</v>
      </c>
      <c r="I14" s="66">
        <f t="shared" si="2"/>
        <v>8</v>
      </c>
      <c r="J14" s="65">
        <f>VLOOKUP($A14,'Return Data'!$B$7:$R$2292,13,0)</f>
        <v>58.522500000000001</v>
      </c>
      <c r="K14" s="66">
        <f t="shared" si="3"/>
        <v>7</v>
      </c>
      <c r="L14" s="65">
        <f>VLOOKUP($A14,'Return Data'!$B$7:$R$2292,17,0)</f>
        <v>27.952300000000001</v>
      </c>
      <c r="M14" s="66">
        <f t="shared" si="4"/>
        <v>9</v>
      </c>
      <c r="N14" s="65">
        <f>VLOOKUP($A14,'Return Data'!$B$7:$R$2292,14,0)</f>
        <v>23.4483</v>
      </c>
      <c r="O14" s="66">
        <f t="shared" si="5"/>
        <v>2</v>
      </c>
      <c r="P14" s="65">
        <f>VLOOKUP($A14,'Return Data'!$B$7:$R$2292,15,0)</f>
        <v>18.1906</v>
      </c>
      <c r="Q14" s="66">
        <f t="shared" si="7"/>
        <v>3</v>
      </c>
      <c r="R14" s="65">
        <f>VLOOKUP($A14,'Return Data'!$B$7:$R$2292,16,0)</f>
        <v>17.109000000000002</v>
      </c>
      <c r="S14" s="67">
        <f t="shared" si="6"/>
        <v>9</v>
      </c>
    </row>
    <row r="15" spans="1:19" s="68" customFormat="1" x14ac:dyDescent="0.3">
      <c r="A15" s="63" t="s">
        <v>18</v>
      </c>
      <c r="B15" s="64">
        <f>VLOOKUP($A15,'Return Data'!$B$7:$R$2292,3,0)</f>
        <v>44512</v>
      </c>
      <c r="C15" s="65">
        <f>VLOOKUP($A15,'Return Data'!$B$7:$R$2292,4,0)</f>
        <v>64.396000000000001</v>
      </c>
      <c r="D15" s="65">
        <f>VLOOKUP($A15,'Return Data'!$B$7:$R$2292,10,0)</f>
        <v>11.0563</v>
      </c>
      <c r="E15" s="66">
        <f t="shared" si="0"/>
        <v>10</v>
      </c>
      <c r="F15" s="65">
        <f>VLOOKUP($A15,'Return Data'!$B$7:$R$2292,11,0)</f>
        <v>28.465699999999998</v>
      </c>
      <c r="G15" s="66">
        <f t="shared" si="1"/>
        <v>6</v>
      </c>
      <c r="H15" s="65">
        <f>VLOOKUP($A15,'Return Data'!$B$7:$R$2292,12,0)</f>
        <v>30.981999999999999</v>
      </c>
      <c r="I15" s="66">
        <f t="shared" si="2"/>
        <v>4</v>
      </c>
      <c r="J15" s="65">
        <f>VLOOKUP($A15,'Return Data'!$B$7:$R$2292,13,0)</f>
        <v>59.978099999999998</v>
      </c>
      <c r="K15" s="66">
        <f t="shared" si="3"/>
        <v>6</v>
      </c>
      <c r="L15" s="65">
        <f>VLOOKUP($A15,'Return Data'!$B$7:$R$2292,17,0)</f>
        <v>30.954899999999999</v>
      </c>
      <c r="M15" s="66">
        <f t="shared" si="4"/>
        <v>5</v>
      </c>
      <c r="N15" s="65">
        <f>VLOOKUP($A15,'Return Data'!$B$7:$R$2292,14,0)</f>
        <v>21.838799999999999</v>
      </c>
      <c r="O15" s="66">
        <f t="shared" si="5"/>
        <v>6</v>
      </c>
      <c r="P15" s="65">
        <f>VLOOKUP($A15,'Return Data'!$B$7:$R$2292,15,0)</f>
        <v>16.867799999999999</v>
      </c>
      <c r="Q15" s="66">
        <f t="shared" si="7"/>
        <v>5</v>
      </c>
      <c r="R15" s="65">
        <f>VLOOKUP($A15,'Return Data'!$B$7:$R$2292,16,0)</f>
        <v>20.5458</v>
      </c>
      <c r="S15" s="67">
        <f t="shared" si="6"/>
        <v>2</v>
      </c>
    </row>
    <row r="16" spans="1:19" s="68" customFormat="1" x14ac:dyDescent="0.3">
      <c r="A16" s="63" t="s">
        <v>19</v>
      </c>
      <c r="B16" s="64">
        <f>VLOOKUP($A16,'Return Data'!$B$7:$R$2292,3,0)</f>
        <v>44512</v>
      </c>
      <c r="C16" s="65">
        <f>VLOOKUP($A16,'Return Data'!$B$7:$R$2292,4,0)</f>
        <v>136.50550000000001</v>
      </c>
      <c r="D16" s="65">
        <f>VLOOKUP($A16,'Return Data'!$B$7:$R$2292,10,0)</f>
        <v>11.9733</v>
      </c>
      <c r="E16" s="66">
        <f t="shared" si="0"/>
        <v>5</v>
      </c>
      <c r="F16" s="65">
        <f>VLOOKUP($A16,'Return Data'!$B$7:$R$2292,11,0)</f>
        <v>29.3505</v>
      </c>
      <c r="G16" s="66">
        <f t="shared" si="1"/>
        <v>3</v>
      </c>
      <c r="H16" s="65">
        <f>VLOOKUP($A16,'Return Data'!$B$7:$R$2292,12,0)</f>
        <v>32.4617</v>
      </c>
      <c r="I16" s="66">
        <f t="shared" si="2"/>
        <v>3</v>
      </c>
      <c r="J16" s="65">
        <f>VLOOKUP($A16,'Return Data'!$B$7:$R$2292,13,0)</f>
        <v>64.558000000000007</v>
      </c>
      <c r="K16" s="66">
        <f t="shared" si="3"/>
        <v>3</v>
      </c>
      <c r="L16" s="65">
        <f>VLOOKUP($A16,'Return Data'!$B$7:$R$2292,17,0)</f>
        <v>32.296999999999997</v>
      </c>
      <c r="M16" s="66">
        <f t="shared" si="4"/>
        <v>4</v>
      </c>
      <c r="N16" s="65">
        <f>VLOOKUP($A16,'Return Data'!$B$7:$R$2292,14,0)</f>
        <v>23.7666</v>
      </c>
      <c r="O16" s="66">
        <f t="shared" si="5"/>
        <v>1</v>
      </c>
      <c r="P16" s="65">
        <f>VLOOKUP($A16,'Return Data'!$B$7:$R$2292,15,0)</f>
        <v>19.017099999999999</v>
      </c>
      <c r="Q16" s="66">
        <f t="shared" si="7"/>
        <v>2</v>
      </c>
      <c r="R16" s="65">
        <f>VLOOKUP($A16,'Return Data'!$B$7:$R$2292,16,0)</f>
        <v>16.842199999999998</v>
      </c>
      <c r="S16" s="67">
        <f t="shared" si="6"/>
        <v>10</v>
      </c>
    </row>
    <row r="17" spans="1:21" s="68" customFormat="1" x14ac:dyDescent="0.3">
      <c r="A17" s="63" t="s">
        <v>20</v>
      </c>
      <c r="B17" s="64">
        <f>VLOOKUP($A17,'Return Data'!$B$7:$R$2292,3,0)</f>
        <v>44512</v>
      </c>
      <c r="C17" s="65">
        <f>VLOOKUP($A17,'Return Data'!$B$7:$R$2292,4,0)</f>
        <v>81.14</v>
      </c>
      <c r="D17" s="65">
        <f>VLOOKUP($A17,'Return Data'!$B$7:$R$2292,10,0)</f>
        <v>7.4132999999999996</v>
      </c>
      <c r="E17" s="66">
        <f t="shared" si="0"/>
        <v>14</v>
      </c>
      <c r="F17" s="65">
        <f>VLOOKUP($A17,'Return Data'!$B$7:$R$2292,11,0)</f>
        <v>18.176500000000001</v>
      </c>
      <c r="G17" s="66">
        <f t="shared" si="1"/>
        <v>14</v>
      </c>
      <c r="H17" s="65">
        <f>VLOOKUP($A17,'Return Data'!$B$7:$R$2292,12,0)</f>
        <v>19.095800000000001</v>
      </c>
      <c r="I17" s="66">
        <f t="shared" si="2"/>
        <v>14</v>
      </c>
      <c r="J17" s="65">
        <f>VLOOKUP($A17,'Return Data'!$B$7:$R$2292,13,0)</f>
        <v>46.303600000000003</v>
      </c>
      <c r="K17" s="66">
        <f t="shared" si="3"/>
        <v>13</v>
      </c>
      <c r="L17" s="65">
        <f>VLOOKUP($A17,'Return Data'!$B$7:$R$2292,17,0)</f>
        <v>23.162099999999999</v>
      </c>
      <c r="M17" s="66">
        <f t="shared" si="4"/>
        <v>14</v>
      </c>
      <c r="N17" s="65">
        <f>VLOOKUP($A17,'Return Data'!$B$7:$R$2292,14,0)</f>
        <v>15.3398</v>
      </c>
      <c r="O17" s="66">
        <f t="shared" si="5"/>
        <v>12</v>
      </c>
      <c r="P17" s="65">
        <f>VLOOKUP($A17,'Return Data'!$B$7:$R$2292,15,0)</f>
        <v>13.0771</v>
      </c>
      <c r="Q17" s="66">
        <f t="shared" si="7"/>
        <v>10</v>
      </c>
      <c r="R17" s="65">
        <f>VLOOKUP($A17,'Return Data'!$B$7:$R$2292,16,0)</f>
        <v>14.2849</v>
      </c>
      <c r="S17" s="67">
        <f t="shared" si="6"/>
        <v>13</v>
      </c>
    </row>
    <row r="18" spans="1:21" s="68" customFormat="1" x14ac:dyDescent="0.3">
      <c r="A18" s="63" t="s">
        <v>21</v>
      </c>
      <c r="B18" s="64">
        <f>VLOOKUP($A18,'Return Data'!$B$7:$R$2292,3,0)</f>
        <v>44512</v>
      </c>
      <c r="C18" s="65">
        <f>VLOOKUP($A18,'Return Data'!$B$7:$R$2292,4,0)</f>
        <v>222.4957</v>
      </c>
      <c r="D18" s="65">
        <f>VLOOKUP($A18,'Return Data'!$B$7:$R$2292,10,0)</f>
        <v>11.137</v>
      </c>
      <c r="E18" s="66">
        <f t="shared" si="0"/>
        <v>9</v>
      </c>
      <c r="F18" s="65">
        <f>VLOOKUP($A18,'Return Data'!$B$7:$R$2292,11,0)</f>
        <v>25.7133</v>
      </c>
      <c r="G18" s="66">
        <f t="shared" si="1"/>
        <v>9</v>
      </c>
      <c r="H18" s="65">
        <f>VLOOKUP($A18,'Return Data'!$B$7:$R$2292,12,0)</f>
        <v>22.6157</v>
      </c>
      <c r="I18" s="66">
        <f t="shared" si="2"/>
        <v>13</v>
      </c>
      <c r="J18" s="65">
        <f>VLOOKUP($A18,'Return Data'!$B$7:$R$2292,13,0)</f>
        <v>43.873100000000001</v>
      </c>
      <c r="K18" s="66">
        <f t="shared" si="3"/>
        <v>14</v>
      </c>
      <c r="L18" s="65">
        <f>VLOOKUP($A18,'Return Data'!$B$7:$R$2292,17,0)</f>
        <v>23.6907</v>
      </c>
      <c r="M18" s="66">
        <f t="shared" si="4"/>
        <v>13</v>
      </c>
      <c r="N18" s="65">
        <f>VLOOKUP($A18,'Return Data'!$B$7:$R$2292,14,0)</f>
        <v>19.0443</v>
      </c>
      <c r="O18" s="66">
        <f t="shared" si="5"/>
        <v>10</v>
      </c>
      <c r="P18" s="65">
        <f>VLOOKUP($A18,'Return Data'!$B$7:$R$2292,15,0)</f>
        <v>16.0776</v>
      </c>
      <c r="Q18" s="66">
        <f t="shared" si="7"/>
        <v>8</v>
      </c>
      <c r="R18" s="65">
        <f>VLOOKUP($A18,'Return Data'!$B$7:$R$2292,16,0)</f>
        <v>18.14</v>
      </c>
      <c r="S18" s="67">
        <f t="shared" si="6"/>
        <v>7</v>
      </c>
    </row>
    <row r="19" spans="1:21" s="68" customFormat="1" x14ac:dyDescent="0.3">
      <c r="A19" s="63" t="s">
        <v>24</v>
      </c>
      <c r="B19" s="64">
        <f>VLOOKUP($A19,'Return Data'!$B$7:$R$2292,3,0)</f>
        <v>44512</v>
      </c>
      <c r="C19" s="65">
        <f>VLOOKUP($A19,'Return Data'!$B$7:$R$2292,4,0)</f>
        <v>450.13279999999997</v>
      </c>
      <c r="D19" s="65">
        <f>VLOOKUP($A19,'Return Data'!$B$7:$R$2292,10,0)</f>
        <v>14.9176</v>
      </c>
      <c r="E19" s="66">
        <f t="shared" si="0"/>
        <v>1</v>
      </c>
      <c r="F19" s="65">
        <f>VLOOKUP($A19,'Return Data'!$B$7:$R$2292,11,0)</f>
        <v>30.515799999999999</v>
      </c>
      <c r="G19" s="66">
        <f t="shared" si="1"/>
        <v>1</v>
      </c>
      <c r="H19" s="65">
        <f>VLOOKUP($A19,'Return Data'!$B$7:$R$2292,12,0)</f>
        <v>32.570700000000002</v>
      </c>
      <c r="I19" s="66">
        <f t="shared" si="2"/>
        <v>2</v>
      </c>
      <c r="J19" s="65">
        <f>VLOOKUP($A19,'Return Data'!$B$7:$R$2292,13,0)</f>
        <v>77.869100000000003</v>
      </c>
      <c r="K19" s="66">
        <f t="shared" si="3"/>
        <v>2</v>
      </c>
      <c r="L19" s="65">
        <f>VLOOKUP($A19,'Return Data'!$B$7:$R$2292,17,0)</f>
        <v>33.185699999999997</v>
      </c>
      <c r="M19" s="66">
        <f t="shared" si="4"/>
        <v>3</v>
      </c>
      <c r="N19" s="65">
        <f>VLOOKUP($A19,'Return Data'!$B$7:$R$2292,14,0)</f>
        <v>22.517299999999999</v>
      </c>
      <c r="O19" s="66">
        <f t="shared" si="5"/>
        <v>5</v>
      </c>
      <c r="P19" s="65">
        <f>VLOOKUP($A19,'Return Data'!$B$7:$R$2292,15,0)</f>
        <v>15.8832</v>
      </c>
      <c r="Q19" s="66">
        <f t="shared" si="7"/>
        <v>9</v>
      </c>
      <c r="R19" s="65">
        <f>VLOOKUP($A19,'Return Data'!$B$7:$R$2292,16,0)</f>
        <v>15.4465</v>
      </c>
      <c r="S19" s="67">
        <f t="shared" si="6"/>
        <v>11</v>
      </c>
    </row>
    <row r="20" spans="1:21" s="68" customFormat="1" x14ac:dyDescent="0.3">
      <c r="A20" s="63" t="s">
        <v>25</v>
      </c>
      <c r="B20" s="64">
        <f>VLOOKUP($A20,'Return Data'!$B$7:$R$2292,3,0)</f>
        <v>44512</v>
      </c>
      <c r="C20" s="65">
        <f>VLOOKUP($A20,'Return Data'!$B$7:$R$2292,4,0)</f>
        <v>18</v>
      </c>
      <c r="D20" s="65">
        <f>VLOOKUP($A20,'Return Data'!$B$7:$R$2292,10,0)</f>
        <v>12.4297</v>
      </c>
      <c r="E20" s="66">
        <f t="shared" si="0"/>
        <v>3</v>
      </c>
      <c r="F20" s="65">
        <f>VLOOKUP($A20,'Return Data'!$B$7:$R$2292,11,0)</f>
        <v>28.6633</v>
      </c>
      <c r="G20" s="66">
        <f t="shared" si="1"/>
        <v>4</v>
      </c>
      <c r="H20" s="65">
        <f>VLOOKUP($A20,'Return Data'!$B$7:$R$2292,12,0)</f>
        <v>26.5823</v>
      </c>
      <c r="I20" s="66">
        <f t="shared" si="2"/>
        <v>10</v>
      </c>
      <c r="J20" s="65">
        <f>VLOOKUP($A20,'Return Data'!$B$7:$R$2292,13,0)</f>
        <v>53.714799999999997</v>
      </c>
      <c r="K20" s="66">
        <f t="shared" si="3"/>
        <v>10</v>
      </c>
      <c r="L20" s="65">
        <f>VLOOKUP($A20,'Return Data'!$B$7:$R$2292,17,0)</f>
        <v>29.5488</v>
      </c>
      <c r="M20" s="66">
        <f t="shared" si="4"/>
        <v>7</v>
      </c>
      <c r="N20" s="65"/>
      <c r="O20" s="66"/>
      <c r="P20" s="65"/>
      <c r="Q20" s="66"/>
      <c r="R20" s="65">
        <f>VLOOKUP($A20,'Return Data'!$B$7:$R$2292,16,0)</f>
        <v>22.133700000000001</v>
      </c>
      <c r="S20" s="67">
        <f t="shared" si="6"/>
        <v>1</v>
      </c>
    </row>
    <row r="21" spans="1:21" s="68" customFormat="1" x14ac:dyDescent="0.3">
      <c r="A21" s="63" t="s">
        <v>26</v>
      </c>
      <c r="B21" s="64">
        <f>VLOOKUP($A21,'Return Data'!$B$7:$R$2292,3,0)</f>
        <v>44512</v>
      </c>
      <c r="C21" s="65">
        <f>VLOOKUP($A21,'Return Data'!$B$7:$R$2292,4,0)</f>
        <v>111.27419999999999</v>
      </c>
      <c r="D21" s="65">
        <f>VLOOKUP($A21,'Return Data'!$B$7:$R$2292,10,0)</f>
        <v>9.1728000000000005</v>
      </c>
      <c r="E21" s="66">
        <f t="shared" si="0"/>
        <v>12</v>
      </c>
      <c r="F21" s="65">
        <f>VLOOKUP($A21,'Return Data'!$B$7:$R$2292,11,0)</f>
        <v>24.593599999999999</v>
      </c>
      <c r="G21" s="66">
        <f t="shared" si="1"/>
        <v>10</v>
      </c>
      <c r="H21" s="65">
        <f>VLOOKUP($A21,'Return Data'!$B$7:$R$2292,12,0)</f>
        <v>24.2759</v>
      </c>
      <c r="I21" s="66">
        <f t="shared" si="2"/>
        <v>12</v>
      </c>
      <c r="J21" s="65">
        <f>VLOOKUP($A21,'Return Data'!$B$7:$R$2292,13,0)</f>
        <v>51.852499999999999</v>
      </c>
      <c r="K21" s="66">
        <f t="shared" si="3"/>
        <v>11</v>
      </c>
      <c r="L21" s="65">
        <f>VLOOKUP($A21,'Return Data'!$B$7:$R$2292,17,0)</f>
        <v>29.909400000000002</v>
      </c>
      <c r="M21" s="66">
        <f t="shared" si="4"/>
        <v>6</v>
      </c>
      <c r="N21" s="65">
        <f>VLOOKUP($A21,'Return Data'!$B$7:$R$2292,14,0)</f>
        <v>23.3765</v>
      </c>
      <c r="O21" s="66">
        <f>RANK(N21,N$8:N$21,0)</f>
        <v>3</v>
      </c>
      <c r="P21" s="65">
        <f>VLOOKUP($A21,'Return Data'!$B$7:$R$2292,15,0)</f>
        <v>17.903400000000001</v>
      </c>
      <c r="Q21" s="66">
        <f>RANK(P21,P$8:P$21,0)</f>
        <v>4</v>
      </c>
      <c r="R21" s="65">
        <f>VLOOKUP($A21,'Return Data'!$B$7:$R$2292,16,0)</f>
        <v>14.946899999999999</v>
      </c>
      <c r="S21" s="67">
        <f t="shared" si="6"/>
        <v>12</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11.202257142857141</v>
      </c>
      <c r="E23" s="74"/>
      <c r="F23" s="75">
        <f>AVERAGE(F8:F21)</f>
        <v>26.079421428571429</v>
      </c>
      <c r="G23" s="74"/>
      <c r="H23" s="75">
        <f>AVERAGE(H8:H21)</f>
        <v>28.681121428571426</v>
      </c>
      <c r="I23" s="74"/>
      <c r="J23" s="75">
        <f>AVERAGE(J8:J21)</f>
        <v>59.148014285714275</v>
      </c>
      <c r="K23" s="74"/>
      <c r="L23" s="75">
        <f>AVERAGE(L8:L21)</f>
        <v>29.667878571428577</v>
      </c>
      <c r="M23" s="74"/>
      <c r="N23" s="75">
        <f>AVERAGE(N8:N21)</f>
        <v>20.357792307692307</v>
      </c>
      <c r="O23" s="74"/>
      <c r="P23" s="75">
        <f>AVERAGE(P8:P21)</f>
        <v>16.268483333333332</v>
      </c>
      <c r="Q23" s="74"/>
      <c r="R23" s="75">
        <f>AVERAGE(R8:R21)</f>
        <v>17.373935714285714</v>
      </c>
      <c r="S23" s="76"/>
    </row>
    <row r="24" spans="1:21" s="68" customFormat="1" x14ac:dyDescent="0.3">
      <c r="A24" s="73" t="s">
        <v>28</v>
      </c>
      <c r="B24" s="74"/>
      <c r="C24" s="74"/>
      <c r="D24" s="75">
        <f>MIN(D8:D21)</f>
        <v>7.4132999999999996</v>
      </c>
      <c r="E24" s="74"/>
      <c r="F24" s="75">
        <f>MIN(F8:F21)</f>
        <v>18.176500000000001</v>
      </c>
      <c r="G24" s="74"/>
      <c r="H24" s="75">
        <f>MIN(H8:H21)</f>
        <v>19.095800000000001</v>
      </c>
      <c r="I24" s="74"/>
      <c r="J24" s="75">
        <f>MIN(J8:J21)</f>
        <v>43.873100000000001</v>
      </c>
      <c r="K24" s="74"/>
      <c r="L24" s="75">
        <f>MIN(L8:L21)</f>
        <v>23.162099999999999</v>
      </c>
      <c r="M24" s="74"/>
      <c r="N24" s="75">
        <f>MIN(N8:N21)</f>
        <v>15.0108</v>
      </c>
      <c r="O24" s="74"/>
      <c r="P24" s="75">
        <f>MIN(P8:P21)</f>
        <v>12.1556</v>
      </c>
      <c r="Q24" s="74"/>
      <c r="R24" s="75">
        <f>MIN(R8:R21)</f>
        <v>12.192500000000001</v>
      </c>
      <c r="S24" s="76"/>
    </row>
    <row r="25" spans="1:21" s="68" customFormat="1" ht="15" thickBot="1" x14ac:dyDescent="0.35">
      <c r="A25" s="77" t="s">
        <v>29</v>
      </c>
      <c r="B25" s="78"/>
      <c r="C25" s="78"/>
      <c r="D25" s="79">
        <f>MAX(D8:D21)</f>
        <v>14.9176</v>
      </c>
      <c r="E25" s="78"/>
      <c r="F25" s="79">
        <f>MAX(F8:F21)</f>
        <v>30.515799999999999</v>
      </c>
      <c r="G25" s="78"/>
      <c r="H25" s="79">
        <f>MAX(H8:H21)</f>
        <v>44.01</v>
      </c>
      <c r="I25" s="78"/>
      <c r="J25" s="79">
        <f>MAX(J8:J21)</f>
        <v>88.947000000000003</v>
      </c>
      <c r="K25" s="78"/>
      <c r="L25" s="79">
        <f>MAX(L8:L21)</f>
        <v>39.5379</v>
      </c>
      <c r="M25" s="78"/>
      <c r="N25" s="79">
        <f>MAX(N8:N21)</f>
        <v>23.7666</v>
      </c>
      <c r="O25" s="78"/>
      <c r="P25" s="79">
        <f>MAX(P8:P21)</f>
        <v>19.897300000000001</v>
      </c>
      <c r="Q25" s="78"/>
      <c r="R25" s="79">
        <f>MAX(R8:R21)</f>
        <v>22.133700000000001</v>
      </c>
      <c r="S25" s="80"/>
    </row>
    <row r="26" spans="1:21" s="68" customFormat="1" x14ac:dyDescent="0.3">
      <c r="A26" s="112" t="s">
        <v>432</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Data'!$B$7:$R$2292,3,0)</f>
        <v>44512</v>
      </c>
      <c r="C8" s="65">
        <f>VLOOKUP($A8,'Return Data'!$B$7:$R$2292,4,0)</f>
        <v>278.99</v>
      </c>
      <c r="D8" s="65">
        <f>VLOOKUP($A8,'Return Data'!$B$7:$R$2292,10,0)</f>
        <v>8.1315000000000008</v>
      </c>
      <c r="E8" s="66">
        <f t="shared" ref="E8:E13" si="0">RANK(D8,D$8:D$13,0)</f>
        <v>5</v>
      </c>
      <c r="F8" s="65">
        <f>VLOOKUP($A8,'Return Data'!$B$7:$R$2292,11,0)</f>
        <v>23.775500000000001</v>
      </c>
      <c r="G8" s="66">
        <f t="shared" ref="G8:G13" si="1">RANK(F8,F$8:F$13,0)</f>
        <v>5</v>
      </c>
      <c r="H8" s="65">
        <f>VLOOKUP($A8,'Return Data'!$B$7:$R$2292,12,0)</f>
        <v>36.947800000000001</v>
      </c>
      <c r="I8" s="66">
        <f t="shared" ref="I8:I13" si="2">RANK(H8,H$8:H$13,0)</f>
        <v>2</v>
      </c>
      <c r="J8" s="65">
        <f>VLOOKUP($A8,'Return Data'!$B$7:$R$2292,13,0)</f>
        <v>54.9084</v>
      </c>
      <c r="K8" s="66">
        <f t="shared" ref="K8:K13" si="3">RANK(J8,J$8:J$13,0)</f>
        <v>4</v>
      </c>
      <c r="L8" s="65">
        <f>VLOOKUP($A8,'Return Data'!$B$7:$R$2292,17,0)</f>
        <v>29.137899999999998</v>
      </c>
      <c r="M8" s="66">
        <f>RANK(L8,L$8:L$13,0)</f>
        <v>4</v>
      </c>
      <c r="N8" s="65">
        <f>VLOOKUP($A8,'Return Data'!$B$7:$R$2292,14,0)</f>
        <v>19.746500000000001</v>
      </c>
      <c r="O8" s="66">
        <f>RANK(N8,N$8:N$13,0)</f>
        <v>5</v>
      </c>
      <c r="P8" s="65">
        <f>VLOOKUP($A8,'Return Data'!$B$7:$R$2292,15,0)</f>
        <v>13.3513</v>
      </c>
      <c r="Q8" s="66">
        <f>RANK(P8,P$8:P$13,0)</f>
        <v>5</v>
      </c>
      <c r="R8" s="65">
        <f>VLOOKUP($A8,'Return Data'!$B$7:$R$2292,16,0)</f>
        <v>12.853300000000001</v>
      </c>
      <c r="S8" s="67">
        <f t="shared" ref="S8:S13" si="4">RANK(R8,R$8:R$13,0)</f>
        <v>6</v>
      </c>
    </row>
    <row r="9" spans="1:20" x14ac:dyDescent="0.3">
      <c r="A9" s="63" t="s">
        <v>767</v>
      </c>
      <c r="B9" s="64">
        <f>VLOOKUP($A9,'Return Data'!$B$7:$R$2292,3,0)</f>
        <v>44512</v>
      </c>
      <c r="C9" s="65">
        <f>VLOOKUP($A9,'Return Data'!$B$7:$R$2292,4,0)</f>
        <v>28.83</v>
      </c>
      <c r="D9" s="65">
        <f>VLOOKUP($A9,'Return Data'!$B$7:$R$2292,10,0)</f>
        <v>11.744199999999999</v>
      </c>
      <c r="E9" s="66">
        <f t="shared" si="0"/>
        <v>2</v>
      </c>
      <c r="F9" s="65">
        <f>VLOOKUP($A9,'Return Data'!$B$7:$R$2292,11,0)</f>
        <v>29.573</v>
      </c>
      <c r="G9" s="66">
        <f t="shared" si="1"/>
        <v>1</v>
      </c>
      <c r="H9" s="65">
        <f>VLOOKUP($A9,'Return Data'!$B$7:$R$2292,12,0)</f>
        <v>42.864199999999997</v>
      </c>
      <c r="I9" s="66">
        <f t="shared" si="2"/>
        <v>1</v>
      </c>
      <c r="J9" s="65">
        <f>VLOOKUP($A9,'Return Data'!$B$7:$R$2292,13,0)</f>
        <v>76.654399999999995</v>
      </c>
      <c r="K9" s="66">
        <f t="shared" si="3"/>
        <v>1</v>
      </c>
      <c r="L9" s="65">
        <f>VLOOKUP($A9,'Return Data'!$B$7:$R$2292,17,0)</f>
        <v>32.043799999999997</v>
      </c>
      <c r="M9" s="66">
        <f>RANK(L9,L$8:L$13,0)</f>
        <v>2</v>
      </c>
      <c r="N9" s="65">
        <f>VLOOKUP($A9,'Return Data'!$B$7:$R$2292,14,0)</f>
        <v>19.7986</v>
      </c>
      <c r="O9" s="66">
        <f>RANK(N9,N$8:N$13,0)</f>
        <v>4</v>
      </c>
      <c r="P9" s="65">
        <f>VLOOKUP($A9,'Return Data'!$B$7:$R$2292,15,0)</f>
        <v>15.9581</v>
      </c>
      <c r="Q9" s="66">
        <f>RANK(P9,P$8:P$13,0)</f>
        <v>4</v>
      </c>
      <c r="R9" s="65">
        <f>VLOOKUP($A9,'Return Data'!$B$7:$R$2292,16,0)</f>
        <v>15.165900000000001</v>
      </c>
      <c r="S9" s="67">
        <f t="shared" si="4"/>
        <v>3</v>
      </c>
    </row>
    <row r="10" spans="1:20" x14ac:dyDescent="0.3">
      <c r="A10" s="63" t="s">
        <v>768</v>
      </c>
      <c r="B10" s="64">
        <f>VLOOKUP($A10,'Return Data'!$B$7:$R$2292,3,0)</f>
        <v>44512</v>
      </c>
      <c r="C10" s="65">
        <f>VLOOKUP($A10,'Return Data'!$B$7:$R$2292,4,0)</f>
        <v>18.52</v>
      </c>
      <c r="D10" s="65">
        <f>VLOOKUP($A10,'Return Data'!$B$7:$R$2292,10,0)</f>
        <v>11.971</v>
      </c>
      <c r="E10" s="66">
        <f t="shared" si="0"/>
        <v>1</v>
      </c>
      <c r="F10" s="65">
        <f>VLOOKUP($A10,'Return Data'!$B$7:$R$2292,11,0)</f>
        <v>24.295300000000001</v>
      </c>
      <c r="G10" s="66">
        <f t="shared" si="1"/>
        <v>4</v>
      </c>
      <c r="H10" s="65">
        <f>VLOOKUP($A10,'Return Data'!$B$7:$R$2292,12,0)</f>
        <v>26.589200000000002</v>
      </c>
      <c r="I10" s="66">
        <f t="shared" si="2"/>
        <v>5</v>
      </c>
      <c r="J10" s="65">
        <f>VLOOKUP($A10,'Return Data'!$B$7:$R$2292,13,0)</f>
        <v>48.278599999999997</v>
      </c>
      <c r="K10" s="66">
        <f t="shared" si="3"/>
        <v>6</v>
      </c>
      <c r="L10" s="65"/>
      <c r="M10" s="66"/>
      <c r="N10" s="65"/>
      <c r="O10" s="66"/>
      <c r="P10" s="65"/>
      <c r="Q10" s="66"/>
      <c r="R10" s="65">
        <f>VLOOKUP($A10,'Return Data'!$B$7:$R$2292,16,0)</f>
        <v>23.714600000000001</v>
      </c>
      <c r="S10" s="67">
        <f t="shared" si="4"/>
        <v>1</v>
      </c>
    </row>
    <row r="11" spans="1:20" x14ac:dyDescent="0.3">
      <c r="A11" s="63" t="s">
        <v>771</v>
      </c>
      <c r="B11" s="64">
        <f>VLOOKUP($A11,'Return Data'!$B$7:$R$2292,3,0)</f>
        <v>44512</v>
      </c>
      <c r="C11" s="65">
        <f>VLOOKUP($A11,'Return Data'!$B$7:$R$2292,4,0)</f>
        <v>92.06</v>
      </c>
      <c r="D11" s="65">
        <f>VLOOKUP($A11,'Return Data'!$B$7:$R$2292,10,0)</f>
        <v>6.9097999999999997</v>
      </c>
      <c r="E11" s="66">
        <f t="shared" si="0"/>
        <v>6</v>
      </c>
      <c r="F11" s="65">
        <f>VLOOKUP($A11,'Return Data'!$B$7:$R$2292,11,0)</f>
        <v>21.933800000000002</v>
      </c>
      <c r="G11" s="66">
        <f t="shared" si="1"/>
        <v>6</v>
      </c>
      <c r="H11" s="65">
        <f>VLOOKUP($A11,'Return Data'!$B$7:$R$2292,12,0)</f>
        <v>24.776399999999999</v>
      </c>
      <c r="I11" s="66">
        <f t="shared" si="2"/>
        <v>6</v>
      </c>
      <c r="J11" s="65">
        <f>VLOOKUP($A11,'Return Data'!$B$7:$R$2292,13,0)</f>
        <v>49.302599999999998</v>
      </c>
      <c r="K11" s="66">
        <f t="shared" si="3"/>
        <v>5</v>
      </c>
      <c r="L11" s="65">
        <f>VLOOKUP($A11,'Return Data'!$B$7:$R$2292,17,0)</f>
        <v>28.014800000000001</v>
      </c>
      <c r="M11" s="66">
        <f>RANK(L11,L$8:L$13,0)</f>
        <v>5</v>
      </c>
      <c r="N11" s="65">
        <f>VLOOKUP($A11,'Return Data'!$B$7:$R$2292,14,0)</f>
        <v>20.605599999999999</v>
      </c>
      <c r="O11" s="66">
        <f>RANK(N11,N$8:N$13,0)</f>
        <v>3</v>
      </c>
      <c r="P11" s="65">
        <f>VLOOKUP($A11,'Return Data'!$B$7:$R$2292,15,0)</f>
        <v>18.452999999999999</v>
      </c>
      <c r="Q11" s="66">
        <f>RANK(P11,P$8:P$13,0)</f>
        <v>1</v>
      </c>
      <c r="R11" s="65">
        <f>VLOOKUP($A11,'Return Data'!$B$7:$R$2292,16,0)</f>
        <v>15.0951</v>
      </c>
      <c r="S11" s="67">
        <f t="shared" si="4"/>
        <v>4</v>
      </c>
    </row>
    <row r="12" spans="1:20" x14ac:dyDescent="0.3">
      <c r="A12" s="63" t="s">
        <v>773</v>
      </c>
      <c r="B12" s="64">
        <f>VLOOKUP($A12,'Return Data'!$B$7:$R$2292,3,0)</f>
        <v>44512</v>
      </c>
      <c r="C12" s="65">
        <f>VLOOKUP($A12,'Return Data'!$B$7:$R$2292,4,0)</f>
        <v>87.845100000000002</v>
      </c>
      <c r="D12" s="65">
        <f>VLOOKUP($A12,'Return Data'!$B$7:$R$2292,10,0)</f>
        <v>9.8564000000000007</v>
      </c>
      <c r="E12" s="66">
        <f t="shared" si="0"/>
        <v>3</v>
      </c>
      <c r="F12" s="65">
        <f>VLOOKUP($A12,'Return Data'!$B$7:$R$2292,11,0)</f>
        <v>24.662199999999999</v>
      </c>
      <c r="G12" s="66">
        <f t="shared" si="1"/>
        <v>3</v>
      </c>
      <c r="H12" s="65">
        <f>VLOOKUP($A12,'Return Data'!$B$7:$R$2292,12,0)</f>
        <v>35.740400000000001</v>
      </c>
      <c r="I12" s="66">
        <f t="shared" si="2"/>
        <v>4</v>
      </c>
      <c r="J12" s="65">
        <f>VLOOKUP($A12,'Return Data'!$B$7:$R$2292,13,0)</f>
        <v>67.603999999999999</v>
      </c>
      <c r="K12" s="66">
        <f t="shared" si="3"/>
        <v>2</v>
      </c>
      <c r="L12" s="65">
        <f>VLOOKUP($A12,'Return Data'!$B$7:$R$2292,17,0)</f>
        <v>35.4148</v>
      </c>
      <c r="M12" s="66">
        <f>RANK(L12,L$8:L$13,0)</f>
        <v>1</v>
      </c>
      <c r="N12" s="65">
        <f>VLOOKUP($A12,'Return Data'!$B$7:$R$2292,14,0)</f>
        <v>24.974399999999999</v>
      </c>
      <c r="O12" s="66">
        <f>RANK(N12,N$8:N$13,0)</f>
        <v>1</v>
      </c>
      <c r="P12" s="65">
        <f>VLOOKUP($A12,'Return Data'!$B$7:$R$2292,15,0)</f>
        <v>18.357500000000002</v>
      </c>
      <c r="Q12" s="66">
        <f>RANK(P12,P$8:P$13,0)</f>
        <v>2</v>
      </c>
      <c r="R12" s="65">
        <f>VLOOKUP($A12,'Return Data'!$B$7:$R$2292,16,0)</f>
        <v>16.100300000000001</v>
      </c>
      <c r="S12" s="67">
        <f t="shared" si="4"/>
        <v>2</v>
      </c>
    </row>
    <row r="13" spans="1:20" x14ac:dyDescent="0.3">
      <c r="A13" s="63" t="s">
        <v>774</v>
      </c>
      <c r="B13" s="64">
        <f>VLOOKUP($A13,'Return Data'!$B$7:$R$2292,3,0)</f>
        <v>44512</v>
      </c>
      <c r="C13" s="65">
        <f>VLOOKUP($A13,'Return Data'!$B$7:$R$2292,4,0)</f>
        <v>117.23220000000001</v>
      </c>
      <c r="D13" s="65">
        <f>VLOOKUP($A13,'Return Data'!$B$7:$R$2292,10,0)</f>
        <v>9.4959000000000007</v>
      </c>
      <c r="E13" s="66">
        <f t="shared" si="0"/>
        <v>4</v>
      </c>
      <c r="F13" s="65">
        <f>VLOOKUP($A13,'Return Data'!$B$7:$R$2292,11,0)</f>
        <v>25.880199999999999</v>
      </c>
      <c r="G13" s="66">
        <f t="shared" si="1"/>
        <v>2</v>
      </c>
      <c r="H13" s="65">
        <f>VLOOKUP($A13,'Return Data'!$B$7:$R$2292,12,0)</f>
        <v>36.195</v>
      </c>
      <c r="I13" s="66">
        <f t="shared" si="2"/>
        <v>3</v>
      </c>
      <c r="J13" s="65">
        <f>VLOOKUP($A13,'Return Data'!$B$7:$R$2292,13,0)</f>
        <v>59.136699999999998</v>
      </c>
      <c r="K13" s="66">
        <f t="shared" si="3"/>
        <v>3</v>
      </c>
      <c r="L13" s="65">
        <f>VLOOKUP($A13,'Return Data'!$B$7:$R$2292,17,0)</f>
        <v>30.3748</v>
      </c>
      <c r="M13" s="66">
        <f>RANK(L13,L$8:L$13,0)</f>
        <v>3</v>
      </c>
      <c r="N13" s="65">
        <f>VLOOKUP($A13,'Return Data'!$B$7:$R$2292,14,0)</f>
        <v>21.942499999999999</v>
      </c>
      <c r="O13" s="66">
        <f>RANK(N13,N$8:N$13,0)</f>
        <v>2</v>
      </c>
      <c r="P13" s="65">
        <f>VLOOKUP($A13,'Return Data'!$B$7:$R$2292,15,0)</f>
        <v>18.1874</v>
      </c>
      <c r="Q13" s="66">
        <f>RANK(P13,P$8:P$13,0)</f>
        <v>3</v>
      </c>
      <c r="R13" s="65">
        <f>VLOOKUP($A13,'Return Data'!$B$7:$R$2292,16,0)</f>
        <v>14.677099999999999</v>
      </c>
      <c r="S13" s="67">
        <f t="shared" si="4"/>
        <v>5</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9.684800000000001</v>
      </c>
      <c r="E15" s="74"/>
      <c r="F15" s="75">
        <f>AVERAGE(F8:F13)</f>
        <v>25.02</v>
      </c>
      <c r="G15" s="74"/>
      <c r="H15" s="75">
        <f>AVERAGE(H8:H13)</f>
        <v>33.852166666666669</v>
      </c>
      <c r="I15" s="74"/>
      <c r="J15" s="75">
        <f>AVERAGE(J8:J13)</f>
        <v>59.314116666666656</v>
      </c>
      <c r="K15" s="74"/>
      <c r="L15" s="75">
        <f>AVERAGE(L8:L13)</f>
        <v>30.997219999999999</v>
      </c>
      <c r="M15" s="74"/>
      <c r="N15" s="75">
        <f>AVERAGE(N8:N13)</f>
        <v>21.413519999999998</v>
      </c>
      <c r="O15" s="74"/>
      <c r="P15" s="75">
        <f>AVERAGE(P8:P13)</f>
        <v>16.861460000000001</v>
      </c>
      <c r="Q15" s="74"/>
      <c r="R15" s="75">
        <f>AVERAGE(R8:R13)</f>
        <v>16.267716666666669</v>
      </c>
      <c r="S15" s="76"/>
    </row>
    <row r="16" spans="1:20" x14ac:dyDescent="0.3">
      <c r="A16" s="73" t="s">
        <v>28</v>
      </c>
      <c r="B16" s="74"/>
      <c r="C16" s="74"/>
      <c r="D16" s="75">
        <f>MIN(D8:D13)</f>
        <v>6.9097999999999997</v>
      </c>
      <c r="E16" s="74"/>
      <c r="F16" s="75">
        <f>MIN(F8:F13)</f>
        <v>21.933800000000002</v>
      </c>
      <c r="G16" s="74"/>
      <c r="H16" s="75">
        <f>MIN(H8:H13)</f>
        <v>24.776399999999999</v>
      </c>
      <c r="I16" s="74"/>
      <c r="J16" s="75">
        <f>MIN(J8:J13)</f>
        <v>48.278599999999997</v>
      </c>
      <c r="K16" s="74"/>
      <c r="L16" s="75">
        <f>MIN(L8:L13)</f>
        <v>28.014800000000001</v>
      </c>
      <c r="M16" s="74"/>
      <c r="N16" s="75">
        <f>MIN(N8:N13)</f>
        <v>19.746500000000001</v>
      </c>
      <c r="O16" s="74"/>
      <c r="P16" s="75">
        <f>MIN(P8:P13)</f>
        <v>13.3513</v>
      </c>
      <c r="Q16" s="74"/>
      <c r="R16" s="75">
        <f>MIN(R8:R13)</f>
        <v>12.853300000000001</v>
      </c>
      <c r="S16" s="76"/>
    </row>
    <row r="17" spans="1:19" ht="15" thickBot="1" x14ac:dyDescent="0.35">
      <c r="A17" s="77" t="s">
        <v>29</v>
      </c>
      <c r="B17" s="78"/>
      <c r="C17" s="78"/>
      <c r="D17" s="79">
        <f>MAX(D8:D13)</f>
        <v>11.971</v>
      </c>
      <c r="E17" s="78"/>
      <c r="F17" s="79">
        <f>MAX(F8:F13)</f>
        <v>29.573</v>
      </c>
      <c r="G17" s="78"/>
      <c r="H17" s="79">
        <f>MAX(H8:H13)</f>
        <v>42.864199999999997</v>
      </c>
      <c r="I17" s="78"/>
      <c r="J17" s="79">
        <f>MAX(J8:J13)</f>
        <v>76.654399999999995</v>
      </c>
      <c r="K17" s="78"/>
      <c r="L17" s="79">
        <f>MAX(L8:L13)</f>
        <v>35.4148</v>
      </c>
      <c r="M17" s="78"/>
      <c r="N17" s="79">
        <f>MAX(N8:N13)</f>
        <v>24.974399999999999</v>
      </c>
      <c r="O17" s="78"/>
      <c r="P17" s="79">
        <f>MAX(P8:P13)</f>
        <v>18.452999999999999</v>
      </c>
      <c r="Q17" s="78"/>
      <c r="R17" s="79">
        <f>MAX(R8:R13)</f>
        <v>23.714600000000001</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Data'!$B$7:$R$2292,3,0)</f>
        <v>44512</v>
      </c>
      <c r="C8" s="65">
        <f>VLOOKUP($A8,'Return Data'!$B$7:$R$2292,4,0)</f>
        <v>261.38</v>
      </c>
      <c r="D8" s="65">
        <f>VLOOKUP($A8,'Return Data'!$B$7:$R$2292,10,0)</f>
        <v>7.9592000000000001</v>
      </c>
      <c r="E8" s="66">
        <f t="shared" ref="E8:E13" si="0">RANK(D8,D$8:D$13,0)</f>
        <v>5</v>
      </c>
      <c r="F8" s="65">
        <f>VLOOKUP($A8,'Return Data'!$B$7:$R$2292,11,0)</f>
        <v>23.3856</v>
      </c>
      <c r="G8" s="66">
        <f t="shared" ref="G8:G13" si="1">RANK(F8,F$8:F$13,0)</f>
        <v>5</v>
      </c>
      <c r="H8" s="65">
        <f>VLOOKUP($A8,'Return Data'!$B$7:$R$2292,12,0)</f>
        <v>36.32</v>
      </c>
      <c r="I8" s="66">
        <f t="shared" ref="I8:I13" si="2">RANK(H8,H$8:H$13,0)</f>
        <v>2</v>
      </c>
      <c r="J8" s="65">
        <f>VLOOKUP($A8,'Return Data'!$B$7:$R$2292,13,0)</f>
        <v>53.933999999999997</v>
      </c>
      <c r="K8" s="66">
        <f t="shared" ref="K8:K13" si="3">RANK(J8,J$8:J$13,0)</f>
        <v>4</v>
      </c>
      <c r="L8" s="65">
        <f>VLOOKUP($A8,'Return Data'!$B$7:$R$2292,17,0)</f>
        <v>28.2685</v>
      </c>
      <c r="M8" s="66">
        <f>RANK(L8,L$8:L$13,0)</f>
        <v>4</v>
      </c>
      <c r="N8" s="65">
        <f>VLOOKUP($A8,'Return Data'!$B$7:$R$2292,14,0)</f>
        <v>18.954799999999999</v>
      </c>
      <c r="O8" s="66">
        <f>RANK(N8,N$8:N$13,0)</f>
        <v>4</v>
      </c>
      <c r="P8" s="65">
        <f>VLOOKUP($A8,'Return Data'!$B$7:$R$2292,15,0)</f>
        <v>12.5534</v>
      </c>
      <c r="Q8" s="66">
        <f>RANK(P8,P$8:P$13,0)</f>
        <v>5</v>
      </c>
      <c r="R8" s="65">
        <f>VLOOKUP($A8,'Return Data'!$B$7:$R$2292,16,0)</f>
        <v>18.9923</v>
      </c>
      <c r="S8" s="67">
        <f t="shared" ref="S8:S13" si="4">RANK(R8,R$8:R$13,0)</f>
        <v>2</v>
      </c>
    </row>
    <row r="9" spans="1:20" x14ac:dyDescent="0.3">
      <c r="A9" s="63" t="s">
        <v>766</v>
      </c>
      <c r="B9" s="64">
        <f>VLOOKUP($A9,'Return Data'!$B$7:$R$2292,3,0)</f>
        <v>44512</v>
      </c>
      <c r="C9" s="65">
        <f>VLOOKUP($A9,'Return Data'!$B$7:$R$2292,4,0)</f>
        <v>27.2</v>
      </c>
      <c r="D9" s="65">
        <f>VLOOKUP($A9,'Return Data'!$B$7:$R$2292,10,0)</f>
        <v>11.3841</v>
      </c>
      <c r="E9" s="66">
        <f t="shared" si="0"/>
        <v>2</v>
      </c>
      <c r="F9" s="65">
        <f>VLOOKUP($A9,'Return Data'!$B$7:$R$2292,11,0)</f>
        <v>28.8489</v>
      </c>
      <c r="G9" s="66">
        <f t="shared" si="1"/>
        <v>1</v>
      </c>
      <c r="H9" s="65">
        <f>VLOOKUP($A9,'Return Data'!$B$7:$R$2292,12,0)</f>
        <v>41.740499999999997</v>
      </c>
      <c r="I9" s="66">
        <f t="shared" si="2"/>
        <v>1</v>
      </c>
      <c r="J9" s="65">
        <f>VLOOKUP($A9,'Return Data'!$B$7:$R$2292,13,0)</f>
        <v>74.807199999999995</v>
      </c>
      <c r="K9" s="66">
        <f t="shared" si="3"/>
        <v>1</v>
      </c>
      <c r="L9" s="65">
        <f>VLOOKUP($A9,'Return Data'!$B$7:$R$2292,17,0)</f>
        <v>30.820699999999999</v>
      </c>
      <c r="M9" s="66">
        <f>RANK(L9,L$8:L$13,0)</f>
        <v>2</v>
      </c>
      <c r="N9" s="65">
        <f>VLOOKUP($A9,'Return Data'!$B$7:$R$2292,14,0)</f>
        <v>18.787600000000001</v>
      </c>
      <c r="O9" s="66">
        <f>RANK(N9,N$8:N$13,0)</f>
        <v>5</v>
      </c>
      <c r="P9" s="65">
        <f>VLOOKUP($A9,'Return Data'!$B$7:$R$2292,15,0)</f>
        <v>15.004899999999999</v>
      </c>
      <c r="Q9" s="66">
        <f>RANK(P9,P$8:P$13,0)</f>
        <v>4</v>
      </c>
      <c r="R9" s="65">
        <f>VLOOKUP($A9,'Return Data'!$B$7:$R$2292,16,0)</f>
        <v>14.275499999999999</v>
      </c>
      <c r="S9" s="67">
        <f t="shared" si="4"/>
        <v>5</v>
      </c>
    </row>
    <row r="10" spans="1:20" x14ac:dyDescent="0.3">
      <c r="A10" s="63" t="s">
        <v>769</v>
      </c>
      <c r="B10" s="64">
        <f>VLOOKUP($A10,'Return Data'!$B$7:$R$2292,3,0)</f>
        <v>44512</v>
      </c>
      <c r="C10" s="65">
        <f>VLOOKUP($A10,'Return Data'!$B$7:$R$2292,4,0)</f>
        <v>17.8</v>
      </c>
      <c r="D10" s="65">
        <f>VLOOKUP($A10,'Return Data'!$B$7:$R$2292,10,0)</f>
        <v>11.598699999999999</v>
      </c>
      <c r="E10" s="66">
        <f t="shared" si="0"/>
        <v>1</v>
      </c>
      <c r="F10" s="65">
        <f>VLOOKUP($A10,'Return Data'!$B$7:$R$2292,11,0)</f>
        <v>23.525300000000001</v>
      </c>
      <c r="G10" s="66">
        <f t="shared" si="1"/>
        <v>4</v>
      </c>
      <c r="H10" s="65">
        <f>VLOOKUP($A10,'Return Data'!$B$7:$R$2292,12,0)</f>
        <v>25.5289</v>
      </c>
      <c r="I10" s="66">
        <f t="shared" si="2"/>
        <v>5</v>
      </c>
      <c r="J10" s="65">
        <f>VLOOKUP($A10,'Return Data'!$B$7:$R$2292,13,0)</f>
        <v>46.743600000000001</v>
      </c>
      <c r="K10" s="66">
        <f t="shared" si="3"/>
        <v>6</v>
      </c>
      <c r="L10" s="65"/>
      <c r="M10" s="66"/>
      <c r="N10" s="65"/>
      <c r="O10" s="66"/>
      <c r="P10" s="65"/>
      <c r="Q10" s="66"/>
      <c r="R10" s="65">
        <f>VLOOKUP($A10,'Return Data'!$B$7:$R$2292,16,0)</f>
        <v>22.0322</v>
      </c>
      <c r="S10" s="67">
        <f t="shared" si="4"/>
        <v>1</v>
      </c>
    </row>
    <row r="11" spans="1:20" x14ac:dyDescent="0.3">
      <c r="A11" s="63" t="s">
        <v>770</v>
      </c>
      <c r="B11" s="64">
        <f>VLOOKUP($A11,'Return Data'!$B$7:$R$2292,3,0)</f>
        <v>44512</v>
      </c>
      <c r="C11" s="65">
        <f>VLOOKUP($A11,'Return Data'!$B$7:$R$2292,4,0)</f>
        <v>87.94</v>
      </c>
      <c r="D11" s="65">
        <f>VLOOKUP($A11,'Return Data'!$B$7:$R$2292,10,0)</f>
        <v>6.7881</v>
      </c>
      <c r="E11" s="66">
        <f t="shared" si="0"/>
        <v>6</v>
      </c>
      <c r="F11" s="65">
        <f>VLOOKUP($A11,'Return Data'!$B$7:$R$2292,11,0)</f>
        <v>21.632100000000001</v>
      </c>
      <c r="G11" s="66">
        <f t="shared" si="1"/>
        <v>6</v>
      </c>
      <c r="H11" s="65">
        <f>VLOOKUP($A11,'Return Data'!$B$7:$R$2292,12,0)</f>
        <v>24.349499999999999</v>
      </c>
      <c r="I11" s="66">
        <f t="shared" si="2"/>
        <v>6</v>
      </c>
      <c r="J11" s="65">
        <f>VLOOKUP($A11,'Return Data'!$B$7:$R$2292,13,0)</f>
        <v>48.6477</v>
      </c>
      <c r="K11" s="66">
        <f t="shared" si="3"/>
        <v>5</v>
      </c>
      <c r="L11" s="65">
        <f>VLOOKUP($A11,'Return Data'!$B$7:$R$2292,17,0)</f>
        <v>27.3874</v>
      </c>
      <c r="M11" s="66">
        <f>RANK(L11,L$8:L$13,0)</f>
        <v>5</v>
      </c>
      <c r="N11" s="65">
        <f>VLOOKUP($A11,'Return Data'!$B$7:$R$2292,14,0)</f>
        <v>19.926100000000002</v>
      </c>
      <c r="O11" s="66">
        <f>RANK(N11,N$8:N$13,0)</f>
        <v>3</v>
      </c>
      <c r="P11" s="65">
        <f>VLOOKUP($A11,'Return Data'!$B$7:$R$2292,15,0)</f>
        <v>17.862100000000002</v>
      </c>
      <c r="Q11" s="66">
        <f>RANK(P11,P$8:P$13,0)</f>
        <v>1</v>
      </c>
      <c r="R11" s="65">
        <f>VLOOKUP($A11,'Return Data'!$B$7:$R$2292,16,0)</f>
        <v>13.5679</v>
      </c>
      <c r="S11" s="67">
        <f t="shared" si="4"/>
        <v>6</v>
      </c>
    </row>
    <row r="12" spans="1:20" x14ac:dyDescent="0.3">
      <c r="A12" s="63" t="s">
        <v>772</v>
      </c>
      <c r="B12" s="64">
        <f>VLOOKUP($A12,'Return Data'!$B$7:$R$2292,3,0)</f>
        <v>44512</v>
      </c>
      <c r="C12" s="65">
        <f>VLOOKUP($A12,'Return Data'!$B$7:$R$2292,4,0)</f>
        <v>82.655600000000007</v>
      </c>
      <c r="D12" s="65">
        <f>VLOOKUP($A12,'Return Data'!$B$7:$R$2292,10,0)</f>
        <v>9.6608000000000001</v>
      </c>
      <c r="E12" s="66">
        <f t="shared" si="0"/>
        <v>3</v>
      </c>
      <c r="F12" s="65">
        <f>VLOOKUP($A12,'Return Data'!$B$7:$R$2292,11,0)</f>
        <v>24.222799999999999</v>
      </c>
      <c r="G12" s="66">
        <f t="shared" si="1"/>
        <v>3</v>
      </c>
      <c r="H12" s="65">
        <f>VLOOKUP($A12,'Return Data'!$B$7:$R$2292,12,0)</f>
        <v>35.017400000000002</v>
      </c>
      <c r="I12" s="66">
        <f t="shared" si="2"/>
        <v>4</v>
      </c>
      <c r="J12" s="65">
        <f>VLOOKUP($A12,'Return Data'!$B$7:$R$2292,13,0)</f>
        <v>66.353899999999996</v>
      </c>
      <c r="K12" s="66">
        <f t="shared" si="3"/>
        <v>2</v>
      </c>
      <c r="L12" s="65">
        <f>VLOOKUP($A12,'Return Data'!$B$7:$R$2292,17,0)</f>
        <v>34.165999999999997</v>
      </c>
      <c r="M12" s="66">
        <f>RANK(L12,L$8:L$13,0)</f>
        <v>1</v>
      </c>
      <c r="N12" s="65">
        <f>VLOOKUP($A12,'Return Data'!$B$7:$R$2292,14,0)</f>
        <v>23.946400000000001</v>
      </c>
      <c r="O12" s="66">
        <f>RANK(N12,N$8:N$13,0)</f>
        <v>1</v>
      </c>
      <c r="P12" s="65">
        <f>VLOOKUP($A12,'Return Data'!$B$7:$R$2292,15,0)</f>
        <v>17.4404</v>
      </c>
      <c r="Q12" s="66">
        <f>RANK(P12,P$8:P$13,0)</f>
        <v>3</v>
      </c>
      <c r="R12" s="65">
        <f>VLOOKUP($A12,'Return Data'!$B$7:$R$2292,16,0)</f>
        <v>14.5999</v>
      </c>
      <c r="S12" s="67">
        <f t="shared" si="4"/>
        <v>4</v>
      </c>
    </row>
    <row r="13" spans="1:20" x14ac:dyDescent="0.3">
      <c r="A13" s="63" t="s">
        <v>775</v>
      </c>
      <c r="B13" s="64">
        <f>VLOOKUP($A13,'Return Data'!$B$7:$R$2292,3,0)</f>
        <v>44512</v>
      </c>
      <c r="C13" s="65">
        <f>VLOOKUP($A13,'Return Data'!$B$7:$R$2292,4,0)</f>
        <v>111.0701</v>
      </c>
      <c r="D13" s="65">
        <f>VLOOKUP($A13,'Return Data'!$B$7:$R$2292,10,0)</f>
        <v>9.3277000000000001</v>
      </c>
      <c r="E13" s="66">
        <f t="shared" si="0"/>
        <v>4</v>
      </c>
      <c r="F13" s="65">
        <f>VLOOKUP($A13,'Return Data'!$B$7:$R$2292,11,0)</f>
        <v>25.5075</v>
      </c>
      <c r="G13" s="66">
        <f t="shared" si="1"/>
        <v>2</v>
      </c>
      <c r="H13" s="65">
        <f>VLOOKUP($A13,'Return Data'!$B$7:$R$2292,12,0)</f>
        <v>35.599299999999999</v>
      </c>
      <c r="I13" s="66">
        <f t="shared" si="2"/>
        <v>3</v>
      </c>
      <c r="J13" s="65">
        <f>VLOOKUP($A13,'Return Data'!$B$7:$R$2292,13,0)</f>
        <v>58.215000000000003</v>
      </c>
      <c r="K13" s="66">
        <f t="shared" si="3"/>
        <v>3</v>
      </c>
      <c r="L13" s="65">
        <f>VLOOKUP($A13,'Return Data'!$B$7:$R$2292,17,0)</f>
        <v>29.640799999999999</v>
      </c>
      <c r="M13" s="66">
        <f>RANK(L13,L$8:L$13,0)</f>
        <v>3</v>
      </c>
      <c r="N13" s="65">
        <f>VLOOKUP($A13,'Return Data'!$B$7:$R$2292,14,0)</f>
        <v>21.238</v>
      </c>
      <c r="O13" s="66">
        <f>RANK(N13,N$8:N$13,0)</f>
        <v>2</v>
      </c>
      <c r="P13" s="65">
        <f>VLOOKUP($A13,'Return Data'!$B$7:$R$2292,15,0)</f>
        <v>17.476800000000001</v>
      </c>
      <c r="Q13" s="66">
        <f>RANK(P13,P$8:P$13,0)</f>
        <v>2</v>
      </c>
      <c r="R13" s="65">
        <f>VLOOKUP($A13,'Return Data'!$B$7:$R$2292,16,0)</f>
        <v>15.6691</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9.4531000000000009</v>
      </c>
      <c r="E15" s="74"/>
      <c r="F15" s="75">
        <f>AVERAGE(F8:F13)</f>
        <v>24.520366666666664</v>
      </c>
      <c r="G15" s="74"/>
      <c r="H15" s="75">
        <f>AVERAGE(H8:H13)</f>
        <v>33.092599999999997</v>
      </c>
      <c r="I15" s="74"/>
      <c r="J15" s="75">
        <f>AVERAGE(J8:J13)</f>
        <v>58.116900000000008</v>
      </c>
      <c r="K15" s="74"/>
      <c r="L15" s="75">
        <f>AVERAGE(L8:L13)</f>
        <v>30.056679999999993</v>
      </c>
      <c r="M15" s="74"/>
      <c r="N15" s="75">
        <f>AVERAGE(N8:N13)</f>
        <v>20.57058</v>
      </c>
      <c r="O15" s="74"/>
      <c r="P15" s="75">
        <f>AVERAGE(P8:P13)</f>
        <v>16.067519999999998</v>
      </c>
      <c r="Q15" s="74"/>
      <c r="R15" s="75">
        <f>AVERAGE(R8:R13)</f>
        <v>16.522816666666667</v>
      </c>
      <c r="S15" s="76"/>
    </row>
    <row r="16" spans="1:20" x14ac:dyDescent="0.3">
      <c r="A16" s="73" t="s">
        <v>28</v>
      </c>
      <c r="B16" s="74"/>
      <c r="C16" s="74"/>
      <c r="D16" s="75">
        <f>MIN(D8:D13)</f>
        <v>6.7881</v>
      </c>
      <c r="E16" s="74"/>
      <c r="F16" s="75">
        <f>MIN(F8:F13)</f>
        <v>21.632100000000001</v>
      </c>
      <c r="G16" s="74"/>
      <c r="H16" s="75">
        <f>MIN(H8:H13)</f>
        <v>24.349499999999999</v>
      </c>
      <c r="I16" s="74"/>
      <c r="J16" s="75">
        <f>MIN(J8:J13)</f>
        <v>46.743600000000001</v>
      </c>
      <c r="K16" s="74"/>
      <c r="L16" s="75">
        <f>MIN(L8:L13)</f>
        <v>27.3874</v>
      </c>
      <c r="M16" s="74"/>
      <c r="N16" s="75">
        <f>MIN(N8:N13)</f>
        <v>18.787600000000001</v>
      </c>
      <c r="O16" s="74"/>
      <c r="P16" s="75">
        <f>MIN(P8:P13)</f>
        <v>12.5534</v>
      </c>
      <c r="Q16" s="74"/>
      <c r="R16" s="75">
        <f>MIN(R8:R13)</f>
        <v>13.5679</v>
      </c>
      <c r="S16" s="76"/>
    </row>
    <row r="17" spans="1:19" ht="15" thickBot="1" x14ac:dyDescent="0.35">
      <c r="A17" s="77" t="s">
        <v>29</v>
      </c>
      <c r="B17" s="78"/>
      <c r="C17" s="78"/>
      <c r="D17" s="79">
        <f>MAX(D8:D13)</f>
        <v>11.598699999999999</v>
      </c>
      <c r="E17" s="78"/>
      <c r="F17" s="79">
        <f>MAX(F8:F13)</f>
        <v>28.8489</v>
      </c>
      <c r="G17" s="78"/>
      <c r="H17" s="79">
        <f>MAX(H8:H13)</f>
        <v>41.740499999999997</v>
      </c>
      <c r="I17" s="78"/>
      <c r="J17" s="79">
        <f>MAX(J8:J13)</f>
        <v>74.807199999999995</v>
      </c>
      <c r="K17" s="78"/>
      <c r="L17" s="79">
        <f>MAX(L8:L13)</f>
        <v>34.165999999999997</v>
      </c>
      <c r="M17" s="78"/>
      <c r="N17" s="79">
        <f>MAX(N8:N13)</f>
        <v>23.946400000000001</v>
      </c>
      <c r="O17" s="78"/>
      <c r="P17" s="79">
        <f>MAX(P8:P13)</f>
        <v>17.862100000000002</v>
      </c>
      <c r="Q17" s="78"/>
      <c r="R17" s="79">
        <f>MAX(R8:R13)</f>
        <v>22.0322</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Data'!$B$7:$R$2292,3,0)</f>
        <v>44512</v>
      </c>
      <c r="C8" s="65">
        <f>VLOOKUP($A8,'Return Data'!$B$7:$R$2292,4,0)</f>
        <v>104.7193</v>
      </c>
      <c r="D8" s="65">
        <f>VLOOKUP($A8,'Return Data'!$B$7:$R$2292,10,0)</f>
        <v>11.9758</v>
      </c>
      <c r="E8" s="66">
        <f t="shared" ref="E8:E29" si="0">RANK(D8,D$8:D$29,0)</f>
        <v>11</v>
      </c>
      <c r="F8" s="65">
        <f>VLOOKUP($A8,'Return Data'!$B$7:$R$2292,11,0)</f>
        <v>26.333400000000001</v>
      </c>
      <c r="G8" s="66">
        <f t="shared" ref="G8:G29" si="1">RANK(F8,F$8:F$29,0)</f>
        <v>14</v>
      </c>
      <c r="H8" s="65">
        <f>VLOOKUP($A8,'Return Data'!$B$7:$R$2292,12,0)</f>
        <v>23.916</v>
      </c>
      <c r="I8" s="66">
        <f t="shared" ref="I8:I27" si="2">RANK(H8,H$8:H$29,0)</f>
        <v>15</v>
      </c>
      <c r="J8" s="65">
        <f>VLOOKUP($A8,'Return Data'!$B$7:$R$2292,13,0)</f>
        <v>47.5152</v>
      </c>
      <c r="K8" s="66">
        <f t="shared" ref="K8:K26" si="3">RANK(J8,J$8:J$29,0)</f>
        <v>15</v>
      </c>
      <c r="L8" s="65">
        <f>VLOOKUP($A8,'Return Data'!$B$7:$R$2292,17,0)</f>
        <v>25.913799999999998</v>
      </c>
      <c r="M8" s="66">
        <f t="shared" ref="M8:M26" si="4">RANK(L8,L$8:L$29,0)</f>
        <v>10</v>
      </c>
      <c r="N8" s="65">
        <f>VLOOKUP($A8,'Return Data'!$B$7:$R$2292,14,0)</f>
        <v>21.6997</v>
      </c>
      <c r="O8" s="66">
        <f t="shared" ref="O8" si="5">RANK(N8,N$8:N$29,0)</f>
        <v>11</v>
      </c>
      <c r="P8" s="65">
        <f>VLOOKUP($A8,'Return Data'!$B$7:$R$2292,15,0)</f>
        <v>16.947099999999999</v>
      </c>
      <c r="Q8" s="66">
        <f t="shared" ref="Q8" si="6">RANK(P8,P$8:P$29,0)</f>
        <v>11</v>
      </c>
      <c r="R8" s="65">
        <f>VLOOKUP($A8,'Return Data'!$B$7:$R$2292,16,0)</f>
        <v>16.895700000000001</v>
      </c>
      <c r="S8" s="67">
        <f t="shared" ref="S8:S29" si="7">RANK(R8,R$8:R$29,0)</f>
        <v>13</v>
      </c>
    </row>
    <row r="9" spans="1:20" x14ac:dyDescent="0.3">
      <c r="A9" s="63" t="s">
        <v>821</v>
      </c>
      <c r="B9" s="64">
        <f>VLOOKUP($A9,'Return Data'!$B$7:$R$2292,3,0)</f>
        <v>44512</v>
      </c>
      <c r="C9" s="65">
        <f>VLOOKUP($A9,'Return Data'!$B$7:$R$2292,4,0)</f>
        <v>54.12</v>
      </c>
      <c r="D9" s="65">
        <f>VLOOKUP($A9,'Return Data'!$B$7:$R$2292,10,0)</f>
        <v>13.5067</v>
      </c>
      <c r="E9" s="66">
        <f t="shared" si="0"/>
        <v>6</v>
      </c>
      <c r="F9" s="65">
        <f>VLOOKUP($A9,'Return Data'!$B$7:$R$2292,11,0)</f>
        <v>27.973500000000001</v>
      </c>
      <c r="G9" s="66">
        <f t="shared" si="1"/>
        <v>8</v>
      </c>
      <c r="H9" s="65">
        <f>VLOOKUP($A9,'Return Data'!$B$7:$R$2292,12,0)</f>
        <v>24.643000000000001</v>
      </c>
      <c r="I9" s="66">
        <f t="shared" si="2"/>
        <v>14</v>
      </c>
      <c r="J9" s="65">
        <f>VLOOKUP($A9,'Return Data'!$B$7:$R$2292,13,0)</f>
        <v>49.875399999999999</v>
      </c>
      <c r="K9" s="66">
        <f t="shared" si="3"/>
        <v>13</v>
      </c>
      <c r="L9" s="65">
        <f>VLOOKUP($A9,'Return Data'!$B$7:$R$2292,17,0)</f>
        <v>27.898700000000002</v>
      </c>
      <c r="M9" s="66">
        <f t="shared" si="4"/>
        <v>8</v>
      </c>
      <c r="N9" s="65">
        <f>VLOOKUP($A9,'Return Data'!$B$7:$R$2292,14,0)</f>
        <v>25.6877</v>
      </c>
      <c r="O9" s="66">
        <f t="shared" ref="O9:O27" si="8">RANK(N9,N$8:N$29,0)</f>
        <v>4</v>
      </c>
      <c r="P9" s="65">
        <f>VLOOKUP($A9,'Return Data'!$B$7:$R$2292,15,0)</f>
        <v>22.396899999999999</v>
      </c>
      <c r="Q9" s="66">
        <f t="shared" ref="Q9:Q27" si="9">RANK(P9,P$8:P$29,0)</f>
        <v>2</v>
      </c>
      <c r="R9" s="65">
        <f>VLOOKUP($A9,'Return Data'!$B$7:$R$2292,16,0)</f>
        <v>18.897200000000002</v>
      </c>
      <c r="S9" s="67">
        <f t="shared" si="7"/>
        <v>9</v>
      </c>
    </row>
    <row r="10" spans="1:20" x14ac:dyDescent="0.3">
      <c r="A10" s="63" t="s">
        <v>823</v>
      </c>
      <c r="B10" s="64">
        <f>VLOOKUP($A10,'Return Data'!$B$7:$R$2292,3,0)</f>
        <v>44512</v>
      </c>
      <c r="C10" s="65">
        <f>VLOOKUP($A10,'Return Data'!$B$7:$R$2292,4,0)</f>
        <v>16.125</v>
      </c>
      <c r="D10" s="65">
        <f>VLOOKUP($A10,'Return Data'!$B$7:$R$2292,10,0)</f>
        <v>11.553100000000001</v>
      </c>
      <c r="E10" s="66">
        <f t="shared" si="0"/>
        <v>14</v>
      </c>
      <c r="F10" s="65">
        <f>VLOOKUP($A10,'Return Data'!$B$7:$R$2292,11,0)</f>
        <v>25.291399999999999</v>
      </c>
      <c r="G10" s="66">
        <f t="shared" si="1"/>
        <v>16</v>
      </c>
      <c r="H10" s="65">
        <f>VLOOKUP($A10,'Return Data'!$B$7:$R$2292,12,0)</f>
        <v>20.804600000000001</v>
      </c>
      <c r="I10" s="66">
        <f t="shared" si="2"/>
        <v>17</v>
      </c>
      <c r="J10" s="65">
        <f>VLOOKUP($A10,'Return Data'!$B$7:$R$2292,13,0)</f>
        <v>43.780700000000003</v>
      </c>
      <c r="K10" s="66">
        <f t="shared" si="3"/>
        <v>17</v>
      </c>
      <c r="L10" s="65">
        <f>VLOOKUP($A10,'Return Data'!$B$7:$R$2292,17,0)</f>
        <v>24.96</v>
      </c>
      <c r="M10" s="66">
        <f t="shared" si="4"/>
        <v>11</v>
      </c>
      <c r="N10" s="65">
        <f>VLOOKUP($A10,'Return Data'!$B$7:$R$2292,14,0)</f>
        <v>21.9465</v>
      </c>
      <c r="O10" s="66">
        <f t="shared" si="8"/>
        <v>10</v>
      </c>
      <c r="P10" s="65"/>
      <c r="Q10" s="66"/>
      <c r="R10" s="65">
        <f>VLOOKUP($A10,'Return Data'!$B$7:$R$2292,16,0)</f>
        <v>12.346399999999999</v>
      </c>
      <c r="S10" s="67">
        <f t="shared" si="7"/>
        <v>22</v>
      </c>
    </row>
    <row r="11" spans="1:20" x14ac:dyDescent="0.3">
      <c r="A11" s="63" t="s">
        <v>825</v>
      </c>
      <c r="B11" s="64">
        <f>VLOOKUP($A11,'Return Data'!$B$7:$R$2292,3,0)</f>
        <v>44512</v>
      </c>
      <c r="C11" s="65">
        <f>VLOOKUP($A11,'Return Data'!$B$7:$R$2292,4,0)</f>
        <v>38.43</v>
      </c>
      <c r="D11" s="65">
        <f>VLOOKUP($A11,'Return Data'!$B$7:$R$2292,10,0)</f>
        <v>6.8390000000000004</v>
      </c>
      <c r="E11" s="66">
        <f t="shared" si="0"/>
        <v>21</v>
      </c>
      <c r="F11" s="65">
        <f>VLOOKUP($A11,'Return Data'!$B$7:$R$2292,11,0)</f>
        <v>20.4023</v>
      </c>
      <c r="G11" s="66">
        <f t="shared" si="1"/>
        <v>19</v>
      </c>
      <c r="H11" s="65">
        <f>VLOOKUP($A11,'Return Data'!$B$7:$R$2292,12,0)</f>
        <v>19.462800000000001</v>
      </c>
      <c r="I11" s="66">
        <f t="shared" si="2"/>
        <v>19</v>
      </c>
      <c r="J11" s="65">
        <f>VLOOKUP($A11,'Return Data'!$B$7:$R$2292,13,0)</f>
        <v>42.528700000000001</v>
      </c>
      <c r="K11" s="66">
        <f t="shared" si="3"/>
        <v>18</v>
      </c>
      <c r="L11" s="65">
        <f>VLOOKUP($A11,'Return Data'!$B$7:$R$2292,17,0)</f>
        <v>20.4375</v>
      </c>
      <c r="M11" s="66">
        <f t="shared" si="4"/>
        <v>17</v>
      </c>
      <c r="N11" s="65">
        <f>VLOOKUP($A11,'Return Data'!$B$7:$R$2292,14,0)</f>
        <v>20.817299999999999</v>
      </c>
      <c r="O11" s="66">
        <f t="shared" si="8"/>
        <v>14</v>
      </c>
      <c r="P11" s="65">
        <f>VLOOKUP($A11,'Return Data'!$B$7:$R$2292,15,0)</f>
        <v>14.8895</v>
      </c>
      <c r="Q11" s="66">
        <f t="shared" si="9"/>
        <v>14</v>
      </c>
      <c r="R11" s="65">
        <f>VLOOKUP($A11,'Return Data'!$B$7:$R$2292,16,0)</f>
        <v>15.0626</v>
      </c>
      <c r="S11" s="67">
        <f t="shared" si="7"/>
        <v>17</v>
      </c>
    </row>
    <row r="12" spans="1:20" x14ac:dyDescent="0.3">
      <c r="A12" s="63" t="s">
        <v>828</v>
      </c>
      <c r="B12" s="64">
        <f>VLOOKUP($A12,'Return Data'!$B$7:$R$2292,3,0)</f>
        <v>44512</v>
      </c>
      <c r="C12" s="65">
        <f>VLOOKUP($A12,'Return Data'!$B$7:$R$2292,4,0)</f>
        <v>75.325900000000004</v>
      </c>
      <c r="D12" s="65">
        <f>VLOOKUP($A12,'Return Data'!$B$7:$R$2292,10,0)</f>
        <v>13.0303</v>
      </c>
      <c r="E12" s="66">
        <f t="shared" si="0"/>
        <v>7</v>
      </c>
      <c r="F12" s="65">
        <f>VLOOKUP($A12,'Return Data'!$B$7:$R$2292,11,0)</f>
        <v>27.408200000000001</v>
      </c>
      <c r="G12" s="66">
        <f t="shared" si="1"/>
        <v>9</v>
      </c>
      <c r="H12" s="65">
        <f>VLOOKUP($A12,'Return Data'!$B$7:$R$2292,12,0)</f>
        <v>29.071300000000001</v>
      </c>
      <c r="I12" s="66">
        <f t="shared" si="2"/>
        <v>7</v>
      </c>
      <c r="J12" s="65">
        <f>VLOOKUP($A12,'Return Data'!$B$7:$R$2292,13,0)</f>
        <v>66.514300000000006</v>
      </c>
      <c r="K12" s="66">
        <f t="shared" si="3"/>
        <v>2</v>
      </c>
      <c r="L12" s="65">
        <f>VLOOKUP($A12,'Return Data'!$B$7:$R$2292,17,0)</f>
        <v>30.331700000000001</v>
      </c>
      <c r="M12" s="66">
        <f t="shared" si="4"/>
        <v>7</v>
      </c>
      <c r="N12" s="65">
        <f>VLOOKUP($A12,'Return Data'!$B$7:$R$2292,14,0)</f>
        <v>24.545500000000001</v>
      </c>
      <c r="O12" s="66">
        <f t="shared" si="8"/>
        <v>6</v>
      </c>
      <c r="P12" s="65">
        <f>VLOOKUP($A12,'Return Data'!$B$7:$R$2292,15,0)</f>
        <v>17.991700000000002</v>
      </c>
      <c r="Q12" s="66">
        <f t="shared" si="9"/>
        <v>6</v>
      </c>
      <c r="R12" s="65">
        <f>VLOOKUP($A12,'Return Data'!$B$7:$R$2292,16,0)</f>
        <v>20.306899999999999</v>
      </c>
      <c r="S12" s="67">
        <f t="shared" si="7"/>
        <v>5</v>
      </c>
    </row>
    <row r="13" spans="1:20" x14ac:dyDescent="0.3">
      <c r="A13" s="63" t="s">
        <v>830</v>
      </c>
      <c r="B13" s="64">
        <f>VLOOKUP($A13,'Return Data'!$B$7:$R$2292,3,0)</f>
        <v>44512</v>
      </c>
      <c r="C13" s="65">
        <f>VLOOKUP($A13,'Return Data'!$B$7:$R$2292,4,0)</f>
        <v>127.23399999999999</v>
      </c>
      <c r="D13" s="65">
        <f>VLOOKUP($A13,'Return Data'!$B$7:$R$2292,10,0)</f>
        <v>15.956099999999999</v>
      </c>
      <c r="E13" s="66">
        <f t="shared" si="0"/>
        <v>3</v>
      </c>
      <c r="F13" s="65">
        <f>VLOOKUP($A13,'Return Data'!$B$7:$R$2292,11,0)</f>
        <v>30.34</v>
      </c>
      <c r="G13" s="66">
        <f t="shared" si="1"/>
        <v>5</v>
      </c>
      <c r="H13" s="65">
        <f>VLOOKUP($A13,'Return Data'!$B$7:$R$2292,12,0)</f>
        <v>32.347900000000003</v>
      </c>
      <c r="I13" s="66">
        <f t="shared" si="2"/>
        <v>3</v>
      </c>
      <c r="J13" s="65">
        <f>VLOOKUP($A13,'Return Data'!$B$7:$R$2292,13,0)</f>
        <v>65.548599999999993</v>
      </c>
      <c r="K13" s="66">
        <f t="shared" si="3"/>
        <v>3</v>
      </c>
      <c r="L13" s="65">
        <f>VLOOKUP($A13,'Return Data'!$B$7:$R$2292,17,0)</f>
        <v>23.7315</v>
      </c>
      <c r="M13" s="66">
        <f t="shared" si="4"/>
        <v>13</v>
      </c>
      <c r="N13" s="65">
        <f>VLOOKUP($A13,'Return Data'!$B$7:$R$2292,14,0)</f>
        <v>18.316199999999998</v>
      </c>
      <c r="O13" s="66">
        <f t="shared" si="8"/>
        <v>15</v>
      </c>
      <c r="P13" s="65">
        <f>VLOOKUP($A13,'Return Data'!$B$7:$R$2292,15,0)</f>
        <v>14.266400000000001</v>
      </c>
      <c r="Q13" s="66">
        <f t="shared" si="9"/>
        <v>15</v>
      </c>
      <c r="R13" s="65">
        <f>VLOOKUP($A13,'Return Data'!$B$7:$R$2292,16,0)</f>
        <v>14.0036</v>
      </c>
      <c r="S13" s="67">
        <f t="shared" si="7"/>
        <v>20</v>
      </c>
    </row>
    <row r="14" spans="1:20" x14ac:dyDescent="0.3">
      <c r="A14" s="63" t="s">
        <v>833</v>
      </c>
      <c r="B14" s="64">
        <f>VLOOKUP($A14,'Return Data'!$B$7:$R$2292,3,0)</f>
        <v>44512</v>
      </c>
      <c r="C14" s="65">
        <f>VLOOKUP($A14,'Return Data'!$B$7:$R$2292,4,0)</f>
        <v>56.36</v>
      </c>
      <c r="D14" s="65">
        <f>VLOOKUP($A14,'Return Data'!$B$7:$R$2292,10,0)</f>
        <v>11.119899999999999</v>
      </c>
      <c r="E14" s="66">
        <f t="shared" si="0"/>
        <v>15</v>
      </c>
      <c r="F14" s="65">
        <f>VLOOKUP($A14,'Return Data'!$B$7:$R$2292,11,0)</f>
        <v>26.4528</v>
      </c>
      <c r="G14" s="66">
        <f t="shared" si="1"/>
        <v>13</v>
      </c>
      <c r="H14" s="65">
        <f>VLOOKUP($A14,'Return Data'!$B$7:$R$2292,12,0)</f>
        <v>29.0884</v>
      </c>
      <c r="I14" s="66">
        <f t="shared" si="2"/>
        <v>6</v>
      </c>
      <c r="J14" s="65">
        <f>VLOOKUP($A14,'Return Data'!$B$7:$R$2292,13,0)</f>
        <v>61.954000000000001</v>
      </c>
      <c r="K14" s="66">
        <f t="shared" si="3"/>
        <v>6</v>
      </c>
      <c r="L14" s="65">
        <f>VLOOKUP($A14,'Return Data'!$B$7:$R$2292,17,0)</f>
        <v>34.251300000000001</v>
      </c>
      <c r="M14" s="66">
        <f t="shared" si="4"/>
        <v>2</v>
      </c>
      <c r="N14" s="65">
        <f>VLOOKUP($A14,'Return Data'!$B$7:$R$2292,14,0)</f>
        <v>22.001200000000001</v>
      </c>
      <c r="O14" s="66">
        <f t="shared" si="8"/>
        <v>9</v>
      </c>
      <c r="P14" s="65">
        <f>VLOOKUP($A14,'Return Data'!$B$7:$R$2292,15,0)</f>
        <v>17.632899999999999</v>
      </c>
      <c r="Q14" s="66">
        <f t="shared" si="9"/>
        <v>9</v>
      </c>
      <c r="R14" s="65">
        <f>VLOOKUP($A14,'Return Data'!$B$7:$R$2292,16,0)</f>
        <v>15.837999999999999</v>
      </c>
      <c r="S14" s="67">
        <f t="shared" si="7"/>
        <v>15</v>
      </c>
    </row>
    <row r="15" spans="1:20" x14ac:dyDescent="0.3">
      <c r="A15" s="63" t="s">
        <v>834</v>
      </c>
      <c r="B15" s="64">
        <f>VLOOKUP($A15,'Return Data'!$B$7:$R$2292,3,0)</f>
        <v>44512</v>
      </c>
      <c r="C15" s="65">
        <f>VLOOKUP($A15,'Return Data'!$B$7:$R$2292,4,0)</f>
        <v>17.13</v>
      </c>
      <c r="D15" s="65">
        <f>VLOOKUP($A15,'Return Data'!$B$7:$R$2292,10,0)</f>
        <v>14.8893</v>
      </c>
      <c r="E15" s="66">
        <f t="shared" si="0"/>
        <v>4</v>
      </c>
      <c r="F15" s="65">
        <f>VLOOKUP($A15,'Return Data'!$B$7:$R$2292,11,0)</f>
        <v>30.9633</v>
      </c>
      <c r="G15" s="66">
        <f t="shared" si="1"/>
        <v>4</v>
      </c>
      <c r="H15" s="65">
        <f>VLOOKUP($A15,'Return Data'!$B$7:$R$2292,12,0)</f>
        <v>26.7012</v>
      </c>
      <c r="I15" s="66">
        <f t="shared" si="2"/>
        <v>10</v>
      </c>
      <c r="J15" s="65">
        <f>VLOOKUP($A15,'Return Data'!$B$7:$R$2292,13,0)</f>
        <v>48.827100000000002</v>
      </c>
      <c r="K15" s="66">
        <f t="shared" si="3"/>
        <v>14</v>
      </c>
      <c r="L15" s="65">
        <f>VLOOKUP($A15,'Return Data'!$B$7:$R$2292,17,0)</f>
        <v>27.159800000000001</v>
      </c>
      <c r="M15" s="66">
        <f t="shared" si="4"/>
        <v>9</v>
      </c>
      <c r="N15" s="65">
        <f>VLOOKUP($A15,'Return Data'!$B$7:$R$2292,14,0)</f>
        <v>20.976600000000001</v>
      </c>
      <c r="O15" s="66">
        <f t="shared" si="8"/>
        <v>13</v>
      </c>
      <c r="P15" s="65"/>
      <c r="Q15" s="66"/>
      <c r="R15" s="65">
        <f>VLOOKUP($A15,'Return Data'!$B$7:$R$2292,16,0)</f>
        <v>14.4458</v>
      </c>
      <c r="S15" s="67">
        <f t="shared" si="7"/>
        <v>18</v>
      </c>
    </row>
    <row r="16" spans="1:20" x14ac:dyDescent="0.3">
      <c r="A16" s="63" t="s">
        <v>836</v>
      </c>
      <c r="B16" s="64">
        <f>VLOOKUP($A16,'Return Data'!$B$7:$R$2292,3,0)</f>
        <v>44512</v>
      </c>
      <c r="C16" s="65">
        <f>VLOOKUP($A16,'Return Data'!$B$7:$R$2292,4,0)</f>
        <v>62.63</v>
      </c>
      <c r="D16" s="65">
        <f>VLOOKUP($A16,'Return Data'!$B$7:$R$2292,10,0)</f>
        <v>9.8001000000000005</v>
      </c>
      <c r="E16" s="66">
        <f t="shared" si="0"/>
        <v>18</v>
      </c>
      <c r="F16" s="65">
        <f>VLOOKUP($A16,'Return Data'!$B$7:$R$2292,11,0)</f>
        <v>23.021000000000001</v>
      </c>
      <c r="G16" s="66">
        <f t="shared" si="1"/>
        <v>18</v>
      </c>
      <c r="H16" s="65">
        <f>VLOOKUP($A16,'Return Data'!$B$7:$R$2292,12,0)</f>
        <v>16.738099999999999</v>
      </c>
      <c r="I16" s="66">
        <f t="shared" si="2"/>
        <v>21</v>
      </c>
      <c r="J16" s="65">
        <f>VLOOKUP($A16,'Return Data'!$B$7:$R$2292,13,0)</f>
        <v>38.408799999999999</v>
      </c>
      <c r="K16" s="66">
        <f t="shared" si="3"/>
        <v>21</v>
      </c>
      <c r="L16" s="65">
        <f>VLOOKUP($A16,'Return Data'!$B$7:$R$2292,17,0)</f>
        <v>23.839700000000001</v>
      </c>
      <c r="M16" s="66">
        <f t="shared" si="4"/>
        <v>12</v>
      </c>
      <c r="N16" s="65">
        <f>VLOOKUP($A16,'Return Data'!$B$7:$R$2292,14,0)</f>
        <v>17.929200000000002</v>
      </c>
      <c r="O16" s="66">
        <f t="shared" si="8"/>
        <v>16</v>
      </c>
      <c r="P16" s="65">
        <f>VLOOKUP($A16,'Return Data'!$B$7:$R$2292,15,0)</f>
        <v>17.195599999999999</v>
      </c>
      <c r="Q16" s="66">
        <f t="shared" si="9"/>
        <v>10</v>
      </c>
      <c r="R16" s="65">
        <f>VLOOKUP($A16,'Return Data'!$B$7:$R$2292,16,0)</f>
        <v>13.749000000000001</v>
      </c>
      <c r="S16" s="67">
        <f t="shared" si="7"/>
        <v>21</v>
      </c>
    </row>
    <row r="17" spans="1:19" x14ac:dyDescent="0.3">
      <c r="A17" s="63" t="s">
        <v>838</v>
      </c>
      <c r="B17" s="64">
        <f>VLOOKUP($A17,'Return Data'!$B$7:$R$2292,3,0)</f>
        <v>44512</v>
      </c>
      <c r="C17" s="65">
        <f>VLOOKUP($A17,'Return Data'!$B$7:$R$2292,4,0)</f>
        <v>34.391199999999998</v>
      </c>
      <c r="D17" s="65">
        <f>VLOOKUP($A17,'Return Data'!$B$7:$R$2292,10,0)</f>
        <v>11.631500000000001</v>
      </c>
      <c r="E17" s="66">
        <f t="shared" si="0"/>
        <v>13</v>
      </c>
      <c r="F17" s="65">
        <f>VLOOKUP($A17,'Return Data'!$B$7:$R$2292,11,0)</f>
        <v>32.382300000000001</v>
      </c>
      <c r="G17" s="66">
        <f t="shared" si="1"/>
        <v>3</v>
      </c>
      <c r="H17" s="65">
        <f>VLOOKUP($A17,'Return Data'!$B$7:$R$2292,12,0)</f>
        <v>29.2849</v>
      </c>
      <c r="I17" s="66">
        <f t="shared" si="2"/>
        <v>5</v>
      </c>
      <c r="J17" s="65">
        <f>VLOOKUP($A17,'Return Data'!$B$7:$R$2292,13,0)</f>
        <v>56.933500000000002</v>
      </c>
      <c r="K17" s="66">
        <f t="shared" si="3"/>
        <v>9</v>
      </c>
      <c r="L17" s="65">
        <f>VLOOKUP($A17,'Return Data'!$B$7:$R$2292,17,0)</f>
        <v>35.2057</v>
      </c>
      <c r="M17" s="66">
        <f t="shared" si="4"/>
        <v>1</v>
      </c>
      <c r="N17" s="65">
        <f>VLOOKUP($A17,'Return Data'!$B$7:$R$2292,14,0)</f>
        <v>33.193199999999997</v>
      </c>
      <c r="O17" s="66">
        <f t="shared" si="8"/>
        <v>1</v>
      </c>
      <c r="P17" s="65">
        <f>VLOOKUP($A17,'Return Data'!$B$7:$R$2292,15,0)</f>
        <v>22.469899999999999</v>
      </c>
      <c r="Q17" s="66">
        <f t="shared" si="9"/>
        <v>1</v>
      </c>
      <c r="R17" s="65">
        <f>VLOOKUP($A17,'Return Data'!$B$7:$R$2292,16,0)</f>
        <v>19.175799999999999</v>
      </c>
      <c r="S17" s="67">
        <f t="shared" si="7"/>
        <v>8</v>
      </c>
    </row>
    <row r="18" spans="1:19" x14ac:dyDescent="0.3">
      <c r="A18" s="63" t="s">
        <v>841</v>
      </c>
      <c r="B18" s="64">
        <f>VLOOKUP($A18,'Return Data'!$B$7:$R$2292,3,0)</f>
        <v>44512</v>
      </c>
      <c r="C18" s="65">
        <f>VLOOKUP($A18,'Return Data'!$B$7:$R$2292,4,0)</f>
        <v>13.894299999999999</v>
      </c>
      <c r="D18" s="65">
        <f>VLOOKUP($A18,'Return Data'!$B$7:$R$2292,10,0)</f>
        <v>16.035299999999999</v>
      </c>
      <c r="E18" s="66">
        <f t="shared" si="0"/>
        <v>2</v>
      </c>
      <c r="F18" s="65">
        <f>VLOOKUP($A18,'Return Data'!$B$7:$R$2292,11,0)</f>
        <v>26.294599999999999</v>
      </c>
      <c r="G18" s="66">
        <f t="shared" si="1"/>
        <v>15</v>
      </c>
      <c r="H18" s="65">
        <f>VLOOKUP($A18,'Return Data'!$B$7:$R$2292,12,0)</f>
        <v>19.0304</v>
      </c>
      <c r="I18" s="66">
        <f t="shared" si="2"/>
        <v>20</v>
      </c>
      <c r="J18" s="65">
        <f>VLOOKUP($A18,'Return Data'!$B$7:$R$2292,13,0)</f>
        <v>42.013300000000001</v>
      </c>
      <c r="K18" s="66">
        <f t="shared" si="3"/>
        <v>19</v>
      </c>
      <c r="L18" s="65">
        <f>VLOOKUP($A18,'Return Data'!$B$7:$R$2292,17,0)</f>
        <v>16.240300000000001</v>
      </c>
      <c r="M18" s="66">
        <f t="shared" si="4"/>
        <v>18</v>
      </c>
      <c r="N18" s="65">
        <f>VLOOKUP($A18,'Return Data'!$B$7:$R$2292,14,0)</f>
        <v>16.889500000000002</v>
      </c>
      <c r="O18" s="66">
        <f t="shared" si="8"/>
        <v>17</v>
      </c>
      <c r="P18" s="65">
        <f>VLOOKUP($A18,'Return Data'!$B$7:$R$2292,15,0)</f>
        <v>15.5611</v>
      </c>
      <c r="Q18" s="66">
        <f t="shared" si="9"/>
        <v>13</v>
      </c>
      <c r="R18" s="65">
        <f>VLOOKUP($A18,'Return Data'!$B$7:$R$2292,16,0)</f>
        <v>15.4512</v>
      </c>
      <c r="S18" s="67">
        <f t="shared" si="7"/>
        <v>16</v>
      </c>
    </row>
    <row r="19" spans="1:19" x14ac:dyDescent="0.3">
      <c r="A19" s="63" t="s">
        <v>842</v>
      </c>
      <c r="B19" s="64">
        <f>VLOOKUP($A19,'Return Data'!$B$7:$R$2292,3,0)</f>
        <v>44512</v>
      </c>
      <c r="C19" s="65">
        <f>VLOOKUP($A19,'Return Data'!$B$7:$R$2292,4,0)</f>
        <v>17.863</v>
      </c>
      <c r="D19" s="65">
        <f>VLOOKUP($A19,'Return Data'!$B$7:$R$2292,10,0)</f>
        <v>12.7501</v>
      </c>
      <c r="E19" s="66">
        <f t="shared" si="0"/>
        <v>9</v>
      </c>
      <c r="F19" s="65">
        <f>VLOOKUP($A19,'Return Data'!$B$7:$R$2292,11,0)</f>
        <v>29.114599999999999</v>
      </c>
      <c r="G19" s="66">
        <f t="shared" si="1"/>
        <v>7</v>
      </c>
      <c r="H19" s="65">
        <f>VLOOKUP($A19,'Return Data'!$B$7:$R$2292,12,0)</f>
        <v>25.363199999999999</v>
      </c>
      <c r="I19" s="66">
        <f t="shared" si="2"/>
        <v>13</v>
      </c>
      <c r="J19" s="65">
        <f>VLOOKUP($A19,'Return Data'!$B$7:$R$2292,13,0)</f>
        <v>55.479199999999999</v>
      </c>
      <c r="K19" s="66">
        <f t="shared" si="3"/>
        <v>10</v>
      </c>
      <c r="L19" s="65"/>
      <c r="M19" s="66"/>
      <c r="N19" s="65"/>
      <c r="O19" s="66"/>
      <c r="P19" s="65"/>
      <c r="Q19" s="66"/>
      <c r="R19" s="65">
        <f>VLOOKUP($A19,'Return Data'!$B$7:$R$2292,16,0)</f>
        <v>28.2898</v>
      </c>
      <c r="S19" s="67">
        <f t="shared" si="7"/>
        <v>4</v>
      </c>
    </row>
    <row r="20" spans="1:19" x14ac:dyDescent="0.3">
      <c r="A20" s="63" t="s">
        <v>844</v>
      </c>
      <c r="B20" s="64">
        <f>VLOOKUP($A20,'Return Data'!$B$7:$R$2292,3,0)</f>
        <v>44512</v>
      </c>
      <c r="C20" s="65">
        <f>VLOOKUP($A20,'Return Data'!$B$7:$R$2292,4,0)</f>
        <v>17.222000000000001</v>
      </c>
      <c r="D20" s="65">
        <f>VLOOKUP($A20,'Return Data'!$B$7:$R$2292,10,0)</f>
        <v>7.2687999999999997</v>
      </c>
      <c r="E20" s="66">
        <f t="shared" si="0"/>
        <v>19</v>
      </c>
      <c r="F20" s="65">
        <f>VLOOKUP($A20,'Return Data'!$B$7:$R$2292,11,0)</f>
        <v>18.764199999999999</v>
      </c>
      <c r="G20" s="66">
        <f t="shared" si="1"/>
        <v>20</v>
      </c>
      <c r="H20" s="65">
        <f>VLOOKUP($A20,'Return Data'!$B$7:$R$2292,12,0)</f>
        <v>22.3675</v>
      </c>
      <c r="I20" s="66">
        <f t="shared" si="2"/>
        <v>16</v>
      </c>
      <c r="J20" s="65">
        <f>VLOOKUP($A20,'Return Data'!$B$7:$R$2292,13,0)</f>
        <v>41.187100000000001</v>
      </c>
      <c r="K20" s="66">
        <f t="shared" si="3"/>
        <v>20</v>
      </c>
      <c r="L20" s="65">
        <f>VLOOKUP($A20,'Return Data'!$B$7:$R$2292,17,0)</f>
        <v>22.3659</v>
      </c>
      <c r="M20" s="66">
        <f t="shared" si="4"/>
        <v>16</v>
      </c>
      <c r="N20" s="65"/>
      <c r="O20" s="66"/>
      <c r="P20" s="65"/>
      <c r="Q20" s="66"/>
      <c r="R20" s="65">
        <f>VLOOKUP($A20,'Return Data'!$B$7:$R$2292,16,0)</f>
        <v>19.708200000000001</v>
      </c>
      <c r="S20" s="67">
        <f t="shared" si="7"/>
        <v>7</v>
      </c>
    </row>
    <row r="21" spans="1:19" x14ac:dyDescent="0.3">
      <c r="A21" s="63" t="s">
        <v>846</v>
      </c>
      <c r="B21" s="64">
        <f>VLOOKUP($A21,'Return Data'!$B$7:$R$2292,3,0)</f>
        <v>44512</v>
      </c>
      <c r="C21" s="65">
        <f>VLOOKUP($A21,'Return Data'!$B$7:$R$2292,4,0)</f>
        <v>21.59</v>
      </c>
      <c r="D21" s="65">
        <f>VLOOKUP($A21,'Return Data'!$B$7:$R$2292,10,0)</f>
        <v>13.751300000000001</v>
      </c>
      <c r="E21" s="66">
        <f t="shared" si="0"/>
        <v>5</v>
      </c>
      <c r="F21" s="65">
        <f>VLOOKUP($A21,'Return Data'!$B$7:$R$2292,11,0)</f>
        <v>32.787999999999997</v>
      </c>
      <c r="G21" s="66">
        <f t="shared" si="1"/>
        <v>2</v>
      </c>
      <c r="H21" s="65">
        <f>VLOOKUP($A21,'Return Data'!$B$7:$R$2292,12,0)</f>
        <v>31.960100000000001</v>
      </c>
      <c r="I21" s="66">
        <f t="shared" si="2"/>
        <v>4</v>
      </c>
      <c r="J21" s="65">
        <f>VLOOKUP($A21,'Return Data'!$B$7:$R$2292,13,0)</f>
        <v>61.710700000000003</v>
      </c>
      <c r="K21" s="66">
        <f t="shared" si="3"/>
        <v>7</v>
      </c>
      <c r="L21" s="65"/>
      <c r="M21" s="66"/>
      <c r="N21" s="65"/>
      <c r="O21" s="66"/>
      <c r="P21" s="65"/>
      <c r="Q21" s="66"/>
      <c r="R21" s="65">
        <f>VLOOKUP($A21,'Return Data'!$B$7:$R$2292,16,0)</f>
        <v>36.027900000000002</v>
      </c>
      <c r="S21" s="67">
        <f t="shared" si="7"/>
        <v>1</v>
      </c>
    </row>
    <row r="22" spans="1:19" x14ac:dyDescent="0.3">
      <c r="A22" s="63" t="s">
        <v>848</v>
      </c>
      <c r="B22" s="64">
        <f>VLOOKUP($A22,'Return Data'!$B$7:$R$2292,3,0)</f>
        <v>44512</v>
      </c>
      <c r="C22" s="65">
        <f>VLOOKUP($A22,'Return Data'!$B$7:$R$2292,4,0)</f>
        <v>38.756300000000003</v>
      </c>
      <c r="D22" s="65">
        <f>VLOOKUP($A22,'Return Data'!$B$7:$R$2292,10,0)</f>
        <v>7.1104000000000003</v>
      </c>
      <c r="E22" s="66">
        <f t="shared" si="0"/>
        <v>20</v>
      </c>
      <c r="F22" s="65">
        <f>VLOOKUP($A22,'Return Data'!$B$7:$R$2292,11,0)</f>
        <v>18.281300000000002</v>
      </c>
      <c r="G22" s="66">
        <f t="shared" si="1"/>
        <v>21</v>
      </c>
      <c r="H22" s="65">
        <f>VLOOKUP($A22,'Return Data'!$B$7:$R$2292,12,0)</f>
        <v>13.4389</v>
      </c>
      <c r="I22" s="66">
        <f t="shared" si="2"/>
        <v>22</v>
      </c>
      <c r="J22" s="65">
        <f>VLOOKUP($A22,'Return Data'!$B$7:$R$2292,13,0)</f>
        <v>33.990299999999998</v>
      </c>
      <c r="K22" s="66">
        <f t="shared" si="3"/>
        <v>22</v>
      </c>
      <c r="L22" s="65">
        <f>VLOOKUP($A22,'Return Data'!$B$7:$R$2292,17,0)</f>
        <v>22.410499999999999</v>
      </c>
      <c r="M22" s="66">
        <f t="shared" si="4"/>
        <v>15</v>
      </c>
      <c r="N22" s="65">
        <f>VLOOKUP($A22,'Return Data'!$B$7:$R$2292,14,0)</f>
        <v>22.070599999999999</v>
      </c>
      <c r="O22" s="66">
        <f t="shared" si="8"/>
        <v>8</v>
      </c>
      <c r="P22" s="65">
        <f>VLOOKUP($A22,'Return Data'!$B$7:$R$2292,15,0)</f>
        <v>16.583200000000001</v>
      </c>
      <c r="Q22" s="66">
        <f t="shared" si="9"/>
        <v>12</v>
      </c>
      <c r="R22" s="65">
        <f>VLOOKUP($A22,'Return Data'!$B$7:$R$2292,16,0)</f>
        <v>17.263000000000002</v>
      </c>
      <c r="S22" s="67">
        <f t="shared" si="7"/>
        <v>12</v>
      </c>
    </row>
    <row r="23" spans="1:19" x14ac:dyDescent="0.3">
      <c r="A23" s="63" t="s">
        <v>851</v>
      </c>
      <c r="B23" s="64">
        <f>VLOOKUP($A23,'Return Data'!$B$7:$R$2292,3,0)</f>
        <v>44512</v>
      </c>
      <c r="C23" s="65">
        <f>VLOOKUP($A23,'Return Data'!$B$7:$R$2292,4,0)</f>
        <v>87.382300000000001</v>
      </c>
      <c r="D23" s="65">
        <f>VLOOKUP($A23,'Return Data'!$B$7:$R$2292,10,0)</f>
        <v>12.810700000000001</v>
      </c>
      <c r="E23" s="66">
        <f t="shared" si="0"/>
        <v>8</v>
      </c>
      <c r="F23" s="65">
        <f>VLOOKUP($A23,'Return Data'!$B$7:$R$2292,11,0)</f>
        <v>27.139800000000001</v>
      </c>
      <c r="G23" s="66">
        <f t="shared" si="1"/>
        <v>11</v>
      </c>
      <c r="H23" s="65">
        <f>VLOOKUP($A23,'Return Data'!$B$7:$R$2292,12,0)</f>
        <v>26.292000000000002</v>
      </c>
      <c r="I23" s="66">
        <f t="shared" si="2"/>
        <v>11</v>
      </c>
      <c r="J23" s="65">
        <f>VLOOKUP($A23,'Return Data'!$B$7:$R$2292,13,0)</f>
        <v>68.033799999999999</v>
      </c>
      <c r="K23" s="66">
        <f t="shared" si="3"/>
        <v>1</v>
      </c>
      <c r="L23" s="65">
        <f>VLOOKUP($A23,'Return Data'!$B$7:$R$2292,17,0)</f>
        <v>32.319400000000002</v>
      </c>
      <c r="M23" s="66">
        <f t="shared" si="4"/>
        <v>5</v>
      </c>
      <c r="N23" s="65">
        <f>VLOOKUP($A23,'Return Data'!$B$7:$R$2292,14,0)</f>
        <v>24.616900000000001</v>
      </c>
      <c r="O23" s="66">
        <f t="shared" si="8"/>
        <v>5</v>
      </c>
      <c r="P23" s="65">
        <f>VLOOKUP($A23,'Return Data'!$B$7:$R$2292,15,0)</f>
        <v>17.677199999999999</v>
      </c>
      <c r="Q23" s="66">
        <f t="shared" si="9"/>
        <v>8</v>
      </c>
      <c r="R23" s="65">
        <f>VLOOKUP($A23,'Return Data'!$B$7:$R$2292,16,0)</f>
        <v>20.045500000000001</v>
      </c>
      <c r="S23" s="67">
        <f t="shared" si="7"/>
        <v>6</v>
      </c>
    </row>
    <row r="24" spans="1:19" x14ac:dyDescent="0.3">
      <c r="A24" s="63" t="s">
        <v>853</v>
      </c>
      <c r="B24" s="64">
        <f>VLOOKUP($A24,'Return Data'!$B$7:$R$2292,3,0)</f>
        <v>44512</v>
      </c>
      <c r="C24" s="65">
        <f>VLOOKUP($A24,'Return Data'!$B$7:$R$2292,4,0)</f>
        <v>122.95</v>
      </c>
      <c r="D24" s="65">
        <f>VLOOKUP($A24,'Return Data'!$B$7:$R$2292,10,0)</f>
        <v>12.2934</v>
      </c>
      <c r="E24" s="66">
        <f t="shared" si="0"/>
        <v>10</v>
      </c>
      <c r="F24" s="65">
        <f>VLOOKUP($A24,'Return Data'!$B$7:$R$2292,11,0)</f>
        <v>26.909600000000001</v>
      </c>
      <c r="G24" s="66">
        <f t="shared" si="1"/>
        <v>12</v>
      </c>
      <c r="H24" s="65">
        <f>VLOOKUP($A24,'Return Data'!$B$7:$R$2292,12,0)</f>
        <v>27.198399999999999</v>
      </c>
      <c r="I24" s="66">
        <f t="shared" si="2"/>
        <v>9</v>
      </c>
      <c r="J24" s="65">
        <f>VLOOKUP($A24,'Return Data'!$B$7:$R$2292,13,0)</f>
        <v>58.257199999999997</v>
      </c>
      <c r="K24" s="66">
        <f t="shared" si="3"/>
        <v>8</v>
      </c>
      <c r="L24" s="65">
        <f>VLOOKUP($A24,'Return Data'!$B$7:$R$2292,17,0)</f>
        <v>32.155700000000003</v>
      </c>
      <c r="M24" s="66">
        <f t="shared" si="4"/>
        <v>6</v>
      </c>
      <c r="N24" s="65">
        <f>VLOOKUP($A24,'Return Data'!$B$7:$R$2292,14,0)</f>
        <v>25.7378</v>
      </c>
      <c r="O24" s="66">
        <f t="shared" si="8"/>
        <v>3</v>
      </c>
      <c r="P24" s="65">
        <f>VLOOKUP($A24,'Return Data'!$B$7:$R$2292,15,0)</f>
        <v>19.318000000000001</v>
      </c>
      <c r="Q24" s="66">
        <f t="shared" si="9"/>
        <v>4</v>
      </c>
      <c r="R24" s="65">
        <f>VLOOKUP($A24,'Return Data'!$B$7:$R$2292,16,0)</f>
        <v>16.8033</v>
      </c>
      <c r="S24" s="67">
        <f t="shared" si="7"/>
        <v>14</v>
      </c>
    </row>
    <row r="25" spans="1:19" x14ac:dyDescent="0.3">
      <c r="A25" s="63" t="s">
        <v>855</v>
      </c>
      <c r="B25" s="64">
        <f>VLOOKUP($A25,'Return Data'!$B$7:$R$2292,3,0)</f>
        <v>44512</v>
      </c>
      <c r="C25" s="65">
        <f>VLOOKUP($A25,'Return Data'!$B$7:$R$2292,4,0)</f>
        <v>58.165999999999997</v>
      </c>
      <c r="D25" s="65">
        <f>VLOOKUP($A25,'Return Data'!$B$7:$R$2292,10,0)</f>
        <v>6.7279999999999998</v>
      </c>
      <c r="E25" s="66">
        <f t="shared" si="0"/>
        <v>22</v>
      </c>
      <c r="F25" s="65">
        <f>VLOOKUP($A25,'Return Data'!$B$7:$R$2292,11,0)</f>
        <v>13.4964</v>
      </c>
      <c r="G25" s="66">
        <f t="shared" si="1"/>
        <v>22</v>
      </c>
      <c r="H25" s="65">
        <f>VLOOKUP($A25,'Return Data'!$B$7:$R$2292,12,0)</f>
        <v>35.433900000000001</v>
      </c>
      <c r="I25" s="66">
        <f t="shared" si="2"/>
        <v>2</v>
      </c>
      <c r="J25" s="65">
        <f>VLOOKUP($A25,'Return Data'!$B$7:$R$2292,13,0)</f>
        <v>63.133299999999998</v>
      </c>
      <c r="K25" s="66">
        <f t="shared" si="3"/>
        <v>5</v>
      </c>
      <c r="L25" s="65">
        <f>VLOOKUP($A25,'Return Data'!$B$7:$R$2292,17,0)</f>
        <v>32.690899999999999</v>
      </c>
      <c r="M25" s="66">
        <f t="shared" si="4"/>
        <v>4</v>
      </c>
      <c r="N25" s="65">
        <f>VLOOKUP($A25,'Return Data'!$B$7:$R$2292,14,0)</f>
        <v>24.4376</v>
      </c>
      <c r="O25" s="66">
        <f t="shared" si="8"/>
        <v>7</v>
      </c>
      <c r="P25" s="65">
        <f>VLOOKUP($A25,'Return Data'!$B$7:$R$2292,15,0)</f>
        <v>17.938099999999999</v>
      </c>
      <c r="Q25" s="66">
        <f t="shared" si="9"/>
        <v>7</v>
      </c>
      <c r="R25" s="65">
        <f>VLOOKUP($A25,'Return Data'!$B$7:$R$2292,16,0)</f>
        <v>18.853200000000001</v>
      </c>
      <c r="S25" s="67">
        <f t="shared" si="7"/>
        <v>10</v>
      </c>
    </row>
    <row r="26" spans="1:19" x14ac:dyDescent="0.3">
      <c r="A26" s="63" t="s">
        <v>856</v>
      </c>
      <c r="B26" s="64">
        <f>VLOOKUP($A26,'Return Data'!$B$7:$R$2292,3,0)</f>
        <v>44512</v>
      </c>
      <c r="C26" s="65">
        <f>VLOOKUP($A26,'Return Data'!$B$7:$R$2292,4,0)</f>
        <v>281.97050000000002</v>
      </c>
      <c r="D26" s="65">
        <f>VLOOKUP($A26,'Return Data'!$B$7:$R$2292,10,0)</f>
        <v>18.4053</v>
      </c>
      <c r="E26" s="66">
        <f t="shared" si="0"/>
        <v>1</v>
      </c>
      <c r="F26" s="65">
        <f>VLOOKUP($A26,'Return Data'!$B$7:$R$2292,11,0)</f>
        <v>35.793500000000002</v>
      </c>
      <c r="G26" s="66">
        <f t="shared" si="1"/>
        <v>1</v>
      </c>
      <c r="H26" s="65">
        <f>VLOOKUP($A26,'Return Data'!$B$7:$R$2292,12,0)</f>
        <v>39.089100000000002</v>
      </c>
      <c r="I26" s="66">
        <f t="shared" si="2"/>
        <v>1</v>
      </c>
      <c r="J26" s="65">
        <f>VLOOKUP($A26,'Return Data'!$B$7:$R$2292,13,0)</f>
        <v>65.503200000000007</v>
      </c>
      <c r="K26" s="66">
        <f t="shared" si="3"/>
        <v>4</v>
      </c>
      <c r="L26" s="65">
        <f>VLOOKUP($A26,'Return Data'!$B$7:$R$2292,17,0)</f>
        <v>32.801200000000001</v>
      </c>
      <c r="M26" s="66">
        <f t="shared" si="4"/>
        <v>3</v>
      </c>
      <c r="N26" s="65">
        <f>VLOOKUP($A26,'Return Data'!$B$7:$R$2292,14,0)</f>
        <v>28.634599999999999</v>
      </c>
      <c r="O26" s="66">
        <f t="shared" si="8"/>
        <v>2</v>
      </c>
      <c r="P26" s="65">
        <f>VLOOKUP($A26,'Return Data'!$B$7:$R$2292,15,0)</f>
        <v>21.405200000000001</v>
      </c>
      <c r="Q26" s="66">
        <f t="shared" si="9"/>
        <v>3</v>
      </c>
      <c r="R26" s="65">
        <f>VLOOKUP($A26,'Return Data'!$B$7:$R$2292,16,0)</f>
        <v>18.741499999999998</v>
      </c>
      <c r="S26" s="67">
        <f t="shared" si="7"/>
        <v>11</v>
      </c>
    </row>
    <row r="27" spans="1:19" x14ac:dyDescent="0.3">
      <c r="A27" s="63" t="s">
        <v>859</v>
      </c>
      <c r="B27" s="64">
        <f>VLOOKUP($A27,'Return Data'!$B$7:$R$2292,3,0)</f>
        <v>44512</v>
      </c>
      <c r="C27" s="65">
        <f>VLOOKUP($A27,'Return Data'!$B$7:$R$2292,4,0)</f>
        <v>302.07040000000001</v>
      </c>
      <c r="D27" s="65">
        <f>VLOOKUP($A27,'Return Data'!$B$7:$R$2292,10,0)</f>
        <v>10.248100000000001</v>
      </c>
      <c r="E27" s="66">
        <f t="shared" si="0"/>
        <v>16</v>
      </c>
      <c r="F27" s="65">
        <f>VLOOKUP($A27,'Return Data'!$B$7:$R$2292,11,0)</f>
        <v>24.7197</v>
      </c>
      <c r="G27" s="66">
        <f t="shared" si="1"/>
        <v>17</v>
      </c>
      <c r="H27" s="65">
        <f>VLOOKUP($A27,'Return Data'!$B$7:$R$2292,12,0)</f>
        <v>20.487400000000001</v>
      </c>
      <c r="I27" s="66">
        <f t="shared" si="2"/>
        <v>18</v>
      </c>
      <c r="J27" s="65">
        <f>VLOOKUP($A27,'Return Data'!$B$7:$R$2292,13,0)</f>
        <v>44.521500000000003</v>
      </c>
      <c r="K27" s="66">
        <f t="shared" ref="K27" si="10">RANK(J27,J$8:J$29,0)</f>
        <v>16</v>
      </c>
      <c r="L27" s="65">
        <f>VLOOKUP($A27,'Return Data'!$B$7:$R$2292,17,0)</f>
        <v>23.0989</v>
      </c>
      <c r="M27" s="66">
        <f t="shared" ref="M27" si="11">RANK(L27,L$8:L$29,0)</f>
        <v>14</v>
      </c>
      <c r="N27" s="65">
        <f>VLOOKUP($A27,'Return Data'!$B$7:$R$2292,14,0)</f>
        <v>21.199300000000001</v>
      </c>
      <c r="O27" s="66">
        <f t="shared" si="8"/>
        <v>12</v>
      </c>
      <c r="P27" s="65">
        <f>VLOOKUP($A27,'Return Data'!$B$7:$R$2292,15,0)</f>
        <v>18.913900000000002</v>
      </c>
      <c r="Q27" s="66">
        <f t="shared" si="9"/>
        <v>5</v>
      </c>
      <c r="R27" s="65">
        <f>VLOOKUP($A27,'Return Data'!$B$7:$R$2292,16,0)</f>
        <v>14.4359</v>
      </c>
      <c r="S27" s="67">
        <f t="shared" si="7"/>
        <v>19</v>
      </c>
    </row>
    <row r="28" spans="1:19" x14ac:dyDescent="0.3">
      <c r="A28" s="63" t="s">
        <v>860</v>
      </c>
      <c r="B28" s="64">
        <f>VLOOKUP($A28,'Return Data'!$B$7:$R$2292,3,0)</f>
        <v>44512</v>
      </c>
      <c r="C28" s="65">
        <f>VLOOKUP($A28,'Return Data'!$B$7:$R$2292,4,0)</f>
        <v>16.2271</v>
      </c>
      <c r="D28" s="65">
        <f>VLOOKUP($A28,'Return Data'!$B$7:$R$2292,10,0)</f>
        <v>9.8592999999999993</v>
      </c>
      <c r="E28" s="66">
        <f t="shared" si="0"/>
        <v>17</v>
      </c>
      <c r="F28" s="65">
        <f>VLOOKUP($A28,'Return Data'!$B$7:$R$2292,11,0)</f>
        <v>27.3933</v>
      </c>
      <c r="G28" s="66">
        <f t="shared" si="1"/>
        <v>10</v>
      </c>
      <c r="H28" s="65">
        <f>VLOOKUP($A28,'Return Data'!$B$7:$R$2292,12,0)</f>
        <v>25.393899999999999</v>
      </c>
      <c r="I28" s="66">
        <f t="shared" ref="I28" si="12">RANK(H28,H$8:H$29,0)</f>
        <v>12</v>
      </c>
      <c r="J28" s="65">
        <f>VLOOKUP($A28,'Return Data'!$B$7:$R$2292,13,0)</f>
        <v>54.473199999999999</v>
      </c>
      <c r="K28" s="66">
        <f t="shared" ref="K28:K29" si="13">RANK(J28,J$8:J$29,0)</f>
        <v>11</v>
      </c>
      <c r="L28" s="65"/>
      <c r="M28" s="66"/>
      <c r="N28" s="65"/>
      <c r="O28" s="66"/>
      <c r="P28" s="65"/>
      <c r="Q28" s="66"/>
      <c r="R28" s="65">
        <f>VLOOKUP($A28,'Return Data'!$B$7:$R$2292,16,0)</f>
        <v>28.3474</v>
      </c>
      <c r="S28" s="67">
        <f t="shared" si="7"/>
        <v>3</v>
      </c>
    </row>
    <row r="29" spans="1:19" x14ac:dyDescent="0.3">
      <c r="A29" s="63" t="s">
        <v>862</v>
      </c>
      <c r="B29" s="64">
        <f>VLOOKUP($A29,'Return Data'!$B$7:$R$2292,3,0)</f>
        <v>44512</v>
      </c>
      <c r="C29" s="65">
        <f>VLOOKUP($A29,'Return Data'!$B$7:$R$2292,4,0)</f>
        <v>19.25</v>
      </c>
      <c r="D29" s="65">
        <f>VLOOKUP($A29,'Return Data'!$B$7:$R$2292,10,0)</f>
        <v>11.788600000000001</v>
      </c>
      <c r="E29" s="66">
        <f t="shared" si="0"/>
        <v>12</v>
      </c>
      <c r="F29" s="65">
        <f>VLOOKUP($A29,'Return Data'!$B$7:$R$2292,11,0)</f>
        <v>29.716999999999999</v>
      </c>
      <c r="G29" s="66">
        <f t="shared" si="1"/>
        <v>6</v>
      </c>
      <c r="H29" s="65">
        <f>VLOOKUP($A29,'Return Data'!$B$7:$R$2292,12,0)</f>
        <v>27.821999999999999</v>
      </c>
      <c r="I29" s="66">
        <f>RANK(H29,H$8:H$29,0)</f>
        <v>8</v>
      </c>
      <c r="J29" s="65">
        <f>VLOOKUP($A29,'Return Data'!$B$7:$R$2292,13,0)</f>
        <v>52.535699999999999</v>
      </c>
      <c r="K29" s="66">
        <f t="shared" si="13"/>
        <v>12</v>
      </c>
      <c r="L29" s="65"/>
      <c r="M29" s="66"/>
      <c r="N29" s="65"/>
      <c r="O29" s="66"/>
      <c r="P29" s="65"/>
      <c r="Q29" s="66"/>
      <c r="R29" s="65">
        <f>VLOOKUP($A29,'Return Data'!$B$7:$R$2292,16,0)</f>
        <v>33.377000000000002</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11.788686363636362</v>
      </c>
      <c r="E31" s="74"/>
      <c r="F31" s="75">
        <f>AVERAGE(F8:F29)</f>
        <v>26.408190909090909</v>
      </c>
      <c r="G31" s="74"/>
      <c r="H31" s="75">
        <f>AVERAGE(H8:H29)</f>
        <v>25.724318181818184</v>
      </c>
      <c r="I31" s="74"/>
      <c r="J31" s="75">
        <f>AVERAGE(J8:J29)</f>
        <v>52.851127272727261</v>
      </c>
      <c r="K31" s="74"/>
      <c r="L31" s="75">
        <f>AVERAGE(L8:L29)</f>
        <v>27.10069444444445</v>
      </c>
      <c r="M31" s="74"/>
      <c r="N31" s="75">
        <f>AVERAGE(N8:N29)</f>
        <v>22.982317647058817</v>
      </c>
      <c r="O31" s="74"/>
      <c r="P31" s="75">
        <f>AVERAGE(P8:P29)</f>
        <v>18.079113333333336</v>
      </c>
      <c r="Q31" s="74"/>
      <c r="R31" s="75">
        <f>AVERAGE(R8:R29)</f>
        <v>19.457495454545455</v>
      </c>
      <c r="S31" s="76"/>
    </row>
    <row r="32" spans="1:19" x14ac:dyDescent="0.3">
      <c r="A32" s="73" t="s">
        <v>28</v>
      </c>
      <c r="B32" s="74"/>
      <c r="C32" s="74"/>
      <c r="D32" s="75">
        <f>MIN(D8:D29)</f>
        <v>6.7279999999999998</v>
      </c>
      <c r="E32" s="74"/>
      <c r="F32" s="75">
        <f>MIN(F8:F29)</f>
        <v>13.4964</v>
      </c>
      <c r="G32" s="74"/>
      <c r="H32" s="75">
        <f>MIN(H8:H29)</f>
        <v>13.4389</v>
      </c>
      <c r="I32" s="74"/>
      <c r="J32" s="75">
        <f>MIN(J8:J29)</f>
        <v>33.990299999999998</v>
      </c>
      <c r="K32" s="74"/>
      <c r="L32" s="75">
        <f>MIN(L8:L29)</f>
        <v>16.240300000000001</v>
      </c>
      <c r="M32" s="74"/>
      <c r="N32" s="75">
        <f>MIN(N8:N29)</f>
        <v>16.889500000000002</v>
      </c>
      <c r="O32" s="74"/>
      <c r="P32" s="75">
        <f>MIN(P8:P29)</f>
        <v>14.266400000000001</v>
      </c>
      <c r="Q32" s="74"/>
      <c r="R32" s="75">
        <f>MIN(R8:R29)</f>
        <v>12.346399999999999</v>
      </c>
      <c r="S32" s="76"/>
    </row>
    <row r="33" spans="1:19" ht="15" thickBot="1" x14ac:dyDescent="0.35">
      <c r="A33" s="77" t="s">
        <v>29</v>
      </c>
      <c r="B33" s="78"/>
      <c r="C33" s="78"/>
      <c r="D33" s="79">
        <f>MAX(D8:D29)</f>
        <v>18.4053</v>
      </c>
      <c r="E33" s="78"/>
      <c r="F33" s="79">
        <f>MAX(F8:F29)</f>
        <v>35.793500000000002</v>
      </c>
      <c r="G33" s="78"/>
      <c r="H33" s="79">
        <f>MAX(H8:H29)</f>
        <v>39.089100000000002</v>
      </c>
      <c r="I33" s="78"/>
      <c r="J33" s="79">
        <f>MAX(J8:J29)</f>
        <v>68.033799999999999</v>
      </c>
      <c r="K33" s="78"/>
      <c r="L33" s="79">
        <f>MAX(L8:L29)</f>
        <v>35.2057</v>
      </c>
      <c r="M33" s="78"/>
      <c r="N33" s="79">
        <f>MAX(N8:N29)</f>
        <v>33.193199999999997</v>
      </c>
      <c r="O33" s="78"/>
      <c r="P33" s="79">
        <f>MAX(P8:P29)</f>
        <v>22.469899999999999</v>
      </c>
      <c r="Q33" s="78"/>
      <c r="R33" s="79">
        <f>MAX(R8:R29)</f>
        <v>36.027900000000002</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Data'!$B$7:$R$2292,3,0)</f>
        <v>44512</v>
      </c>
      <c r="C8" s="65">
        <f>VLOOKUP($A8,'Return Data'!$B$7:$R$2292,4,0)</f>
        <v>96.287499999999994</v>
      </c>
      <c r="D8" s="65">
        <f>VLOOKUP($A8,'Return Data'!$B$7:$R$2292,10,0)</f>
        <v>11.7285</v>
      </c>
      <c r="E8" s="66">
        <f t="shared" ref="E8:E29" si="0">RANK(D8,D$8:D$29,0)</f>
        <v>11</v>
      </c>
      <c r="F8" s="65">
        <f>VLOOKUP($A8,'Return Data'!$B$7:$R$2292,11,0)</f>
        <v>25.7746</v>
      </c>
      <c r="G8" s="66">
        <f t="shared" ref="G8:G29" si="1">RANK(F8,F$8:F$29,0)</f>
        <v>13</v>
      </c>
      <c r="H8" s="65">
        <f>VLOOKUP($A8,'Return Data'!$B$7:$R$2292,12,0)</f>
        <v>23.120999999999999</v>
      </c>
      <c r="I8" s="66">
        <f t="shared" ref="I8:I27" si="2">RANK(H8,H$8:H$29,0)</f>
        <v>15</v>
      </c>
      <c r="J8" s="65">
        <f>VLOOKUP($A8,'Return Data'!$B$7:$R$2292,13,0)</f>
        <v>46.239600000000003</v>
      </c>
      <c r="K8" s="66">
        <f t="shared" ref="K8:K18" si="3">RANK(J8,J$8:J$29,0)</f>
        <v>15</v>
      </c>
      <c r="L8" s="65">
        <f>VLOOKUP($A8,'Return Data'!$B$7:$R$2292,17,0)</f>
        <v>24.802700000000002</v>
      </c>
      <c r="M8" s="66">
        <f t="shared" ref="M8:M18" si="4">RANK(L8,L$8:L$29,0)</f>
        <v>10</v>
      </c>
      <c r="N8" s="65">
        <f>VLOOKUP($A8,'Return Data'!$B$7:$R$2292,14,0)</f>
        <v>20.630600000000001</v>
      </c>
      <c r="O8" s="66">
        <f t="shared" ref="O8:O14" si="5">RANK(N8,N$8:N$29,0)</f>
        <v>9</v>
      </c>
      <c r="P8" s="65">
        <f>VLOOKUP($A8,'Return Data'!$B$7:$R$2292,15,0)</f>
        <v>15.7774</v>
      </c>
      <c r="Q8" s="66">
        <f>RANK(P8,P$8:P$29,0)</f>
        <v>10</v>
      </c>
      <c r="R8" s="65">
        <f>VLOOKUP($A8,'Return Data'!$B$7:$R$2292,16,0)</f>
        <v>15.141500000000001</v>
      </c>
      <c r="S8" s="67">
        <f t="shared" ref="S8:S29" si="6">RANK(R8,R$8:R$29,0)</f>
        <v>13</v>
      </c>
    </row>
    <row r="9" spans="1:20" x14ac:dyDescent="0.3">
      <c r="A9" s="63" t="s">
        <v>822</v>
      </c>
      <c r="B9" s="64">
        <f>VLOOKUP($A9,'Return Data'!$B$7:$R$2292,3,0)</f>
        <v>44512</v>
      </c>
      <c r="C9" s="65">
        <f>VLOOKUP($A9,'Return Data'!$B$7:$R$2292,4,0)</f>
        <v>48.64</v>
      </c>
      <c r="D9" s="65">
        <f>VLOOKUP($A9,'Return Data'!$B$7:$R$2292,10,0)</f>
        <v>13.1953</v>
      </c>
      <c r="E9" s="66">
        <f t="shared" si="0"/>
        <v>6</v>
      </c>
      <c r="F9" s="65">
        <f>VLOOKUP($A9,'Return Data'!$B$7:$R$2292,11,0)</f>
        <v>27.263200000000001</v>
      </c>
      <c r="G9" s="66">
        <f t="shared" si="1"/>
        <v>8</v>
      </c>
      <c r="H9" s="65">
        <f>VLOOKUP($A9,'Return Data'!$B$7:$R$2292,12,0)</f>
        <v>23.608599999999999</v>
      </c>
      <c r="I9" s="66">
        <f t="shared" si="2"/>
        <v>14</v>
      </c>
      <c r="J9" s="65">
        <f>VLOOKUP($A9,'Return Data'!$B$7:$R$2292,13,0)</f>
        <v>48.202300000000001</v>
      </c>
      <c r="K9" s="66">
        <f t="shared" si="3"/>
        <v>13</v>
      </c>
      <c r="L9" s="65">
        <f>VLOOKUP($A9,'Return Data'!$B$7:$R$2292,17,0)</f>
        <v>26.4514</v>
      </c>
      <c r="M9" s="66">
        <f t="shared" si="4"/>
        <v>8</v>
      </c>
      <c r="N9" s="65">
        <f>VLOOKUP($A9,'Return Data'!$B$7:$R$2292,14,0)</f>
        <v>24.155899999999999</v>
      </c>
      <c r="O9" s="66">
        <f t="shared" si="5"/>
        <v>4</v>
      </c>
      <c r="P9" s="65">
        <f>VLOOKUP($A9,'Return Data'!$B$7:$R$2292,15,0)</f>
        <v>20.939800000000002</v>
      </c>
      <c r="Q9" s="66">
        <f>RANK(P9,P$8:P$29,0)</f>
        <v>1</v>
      </c>
      <c r="R9" s="65">
        <f>VLOOKUP($A9,'Return Data'!$B$7:$R$2292,16,0)</f>
        <v>18.373699999999999</v>
      </c>
      <c r="S9" s="67">
        <f t="shared" si="6"/>
        <v>7</v>
      </c>
    </row>
    <row r="10" spans="1:20" x14ac:dyDescent="0.3">
      <c r="A10" s="63" t="s">
        <v>824</v>
      </c>
      <c r="B10" s="64">
        <f>VLOOKUP($A10,'Return Data'!$B$7:$R$2292,3,0)</f>
        <v>44512</v>
      </c>
      <c r="C10" s="65">
        <f>VLOOKUP($A10,'Return Data'!$B$7:$R$2292,4,0)</f>
        <v>15.204000000000001</v>
      </c>
      <c r="D10" s="65">
        <f>VLOOKUP($A10,'Return Data'!$B$7:$R$2292,10,0)</f>
        <v>11.0997</v>
      </c>
      <c r="E10" s="66">
        <f t="shared" si="0"/>
        <v>14</v>
      </c>
      <c r="F10" s="65">
        <f>VLOOKUP($A10,'Return Data'!$B$7:$R$2292,11,0)</f>
        <v>24.2563</v>
      </c>
      <c r="G10" s="66">
        <f t="shared" si="1"/>
        <v>16</v>
      </c>
      <c r="H10" s="65">
        <f>VLOOKUP($A10,'Return Data'!$B$7:$R$2292,12,0)</f>
        <v>19.340699999999998</v>
      </c>
      <c r="I10" s="66">
        <f t="shared" si="2"/>
        <v>18</v>
      </c>
      <c r="J10" s="65">
        <f>VLOOKUP($A10,'Return Data'!$B$7:$R$2292,13,0)</f>
        <v>41.498399999999997</v>
      </c>
      <c r="K10" s="66">
        <f t="shared" si="3"/>
        <v>17</v>
      </c>
      <c r="L10" s="65">
        <f>VLOOKUP($A10,'Return Data'!$B$7:$R$2292,17,0)</f>
        <v>23.0929</v>
      </c>
      <c r="M10" s="66">
        <f t="shared" si="4"/>
        <v>11</v>
      </c>
      <c r="N10" s="65">
        <f>VLOOKUP($A10,'Return Data'!$B$7:$R$2292,14,0)</f>
        <v>20.224499999999999</v>
      </c>
      <c r="O10" s="66">
        <f t="shared" si="5"/>
        <v>11</v>
      </c>
      <c r="P10" s="65"/>
      <c r="Q10" s="66"/>
      <c r="R10" s="65">
        <f>VLOOKUP($A10,'Return Data'!$B$7:$R$2292,16,0)</f>
        <v>10.7479</v>
      </c>
      <c r="S10" s="67">
        <f t="shared" si="6"/>
        <v>21</v>
      </c>
    </row>
    <row r="11" spans="1:20" x14ac:dyDescent="0.3">
      <c r="A11" s="63" t="s">
        <v>826</v>
      </c>
      <c r="B11" s="64">
        <f>VLOOKUP($A11,'Return Data'!$B$7:$R$2292,3,0)</f>
        <v>44512</v>
      </c>
      <c r="C11" s="65">
        <f>VLOOKUP($A11,'Return Data'!$B$7:$R$2292,4,0)</f>
        <v>35.781999999999996</v>
      </c>
      <c r="D11" s="65">
        <f>VLOOKUP($A11,'Return Data'!$B$7:$R$2292,10,0)</f>
        <v>6.5575000000000001</v>
      </c>
      <c r="E11" s="66">
        <f t="shared" si="0"/>
        <v>21</v>
      </c>
      <c r="F11" s="65">
        <f>VLOOKUP($A11,'Return Data'!$B$7:$R$2292,11,0)</f>
        <v>19.764399999999998</v>
      </c>
      <c r="G11" s="66">
        <f t="shared" si="1"/>
        <v>19</v>
      </c>
      <c r="H11" s="65">
        <f>VLOOKUP($A11,'Return Data'!$B$7:$R$2292,12,0)</f>
        <v>18.526599999999998</v>
      </c>
      <c r="I11" s="66">
        <f t="shared" si="2"/>
        <v>19</v>
      </c>
      <c r="J11" s="65">
        <f>VLOOKUP($A11,'Return Data'!$B$7:$R$2292,13,0)</f>
        <v>41.029499999999999</v>
      </c>
      <c r="K11" s="66">
        <f t="shared" si="3"/>
        <v>18</v>
      </c>
      <c r="L11" s="65">
        <f>VLOOKUP($A11,'Return Data'!$B$7:$R$2292,17,0)</f>
        <v>19.155200000000001</v>
      </c>
      <c r="M11" s="66">
        <f t="shared" si="4"/>
        <v>17</v>
      </c>
      <c r="N11" s="65">
        <f>VLOOKUP($A11,'Return Data'!$B$7:$R$2292,14,0)</f>
        <v>19.5322</v>
      </c>
      <c r="O11" s="66">
        <f t="shared" si="5"/>
        <v>14</v>
      </c>
      <c r="P11" s="65">
        <f>VLOOKUP($A11,'Return Data'!$B$7:$R$2292,15,0)</f>
        <v>13.8093</v>
      </c>
      <c r="Q11" s="66">
        <f>RANK(P11,P$8:P$29,0)</f>
        <v>14</v>
      </c>
      <c r="R11" s="65">
        <f>VLOOKUP($A11,'Return Data'!$B$7:$R$2292,16,0)</f>
        <v>11.7963</v>
      </c>
      <c r="S11" s="67">
        <f t="shared" si="6"/>
        <v>19</v>
      </c>
    </row>
    <row r="12" spans="1:20" x14ac:dyDescent="0.3">
      <c r="A12" s="63" t="s">
        <v>827</v>
      </c>
      <c r="B12" s="64">
        <f>VLOOKUP($A12,'Return Data'!$B$7:$R$2292,3,0)</f>
        <v>44512</v>
      </c>
      <c r="C12" s="65">
        <f>VLOOKUP($A12,'Return Data'!$B$7:$R$2292,4,0)</f>
        <v>68.897900000000007</v>
      </c>
      <c r="D12" s="65">
        <f>VLOOKUP($A12,'Return Data'!$B$7:$R$2292,10,0)</f>
        <v>12.8127</v>
      </c>
      <c r="E12" s="66">
        <f t="shared" si="0"/>
        <v>7</v>
      </c>
      <c r="F12" s="65">
        <f>VLOOKUP($A12,'Return Data'!$B$7:$R$2292,11,0)</f>
        <v>26.909500000000001</v>
      </c>
      <c r="G12" s="66">
        <f t="shared" si="1"/>
        <v>9</v>
      </c>
      <c r="H12" s="65">
        <f>VLOOKUP($A12,'Return Data'!$B$7:$R$2292,12,0)</f>
        <v>28.304600000000001</v>
      </c>
      <c r="I12" s="66">
        <f t="shared" si="2"/>
        <v>5</v>
      </c>
      <c r="J12" s="65">
        <f>VLOOKUP($A12,'Return Data'!$B$7:$R$2292,13,0)</f>
        <v>65.164199999999994</v>
      </c>
      <c r="K12" s="66">
        <f t="shared" si="3"/>
        <v>2</v>
      </c>
      <c r="L12" s="65">
        <f>VLOOKUP($A12,'Return Data'!$B$7:$R$2292,17,0)</f>
        <v>29.262899999999998</v>
      </c>
      <c r="M12" s="66">
        <f t="shared" si="4"/>
        <v>7</v>
      </c>
      <c r="N12" s="65">
        <f>VLOOKUP($A12,'Return Data'!$B$7:$R$2292,14,0)</f>
        <v>23.453499999999998</v>
      </c>
      <c r="O12" s="66">
        <f t="shared" si="5"/>
        <v>6</v>
      </c>
      <c r="P12" s="65">
        <f>VLOOKUP($A12,'Return Data'!$B$7:$R$2292,15,0)</f>
        <v>16.841799999999999</v>
      </c>
      <c r="Q12" s="66">
        <f>RANK(P12,P$8:P$29,0)</f>
        <v>6</v>
      </c>
      <c r="R12" s="65">
        <f>VLOOKUP($A12,'Return Data'!$B$7:$R$2292,16,0)</f>
        <v>14.4397</v>
      </c>
      <c r="S12" s="67">
        <f t="shared" si="6"/>
        <v>15</v>
      </c>
    </row>
    <row r="13" spans="1:20" x14ac:dyDescent="0.3">
      <c r="A13" s="63" t="s">
        <v>829</v>
      </c>
      <c r="B13" s="64">
        <f>VLOOKUP($A13,'Return Data'!$B$7:$R$2292,3,0)</f>
        <v>44512</v>
      </c>
      <c r="C13" s="65">
        <f>VLOOKUP($A13,'Return Data'!$B$7:$R$2292,4,0)</f>
        <v>117.52</v>
      </c>
      <c r="D13" s="65">
        <f>VLOOKUP($A13,'Return Data'!$B$7:$R$2292,10,0)</f>
        <v>15.621499999999999</v>
      </c>
      <c r="E13" s="66">
        <f t="shared" si="0"/>
        <v>3</v>
      </c>
      <c r="F13" s="65">
        <f>VLOOKUP($A13,'Return Data'!$B$7:$R$2292,11,0)</f>
        <v>29.604299999999999</v>
      </c>
      <c r="G13" s="66">
        <f t="shared" si="1"/>
        <v>5</v>
      </c>
      <c r="H13" s="65">
        <f>VLOOKUP($A13,'Return Data'!$B$7:$R$2292,12,0)</f>
        <v>31.207599999999999</v>
      </c>
      <c r="I13" s="66">
        <f t="shared" si="2"/>
        <v>3</v>
      </c>
      <c r="J13" s="65">
        <f>VLOOKUP($A13,'Return Data'!$B$7:$R$2292,13,0)</f>
        <v>63.676900000000003</v>
      </c>
      <c r="K13" s="66">
        <f t="shared" si="3"/>
        <v>4</v>
      </c>
      <c r="L13" s="65">
        <f>VLOOKUP($A13,'Return Data'!$B$7:$R$2292,17,0)</f>
        <v>22.449300000000001</v>
      </c>
      <c r="M13" s="66">
        <f t="shared" si="4"/>
        <v>12</v>
      </c>
      <c r="N13" s="65">
        <f>VLOOKUP($A13,'Return Data'!$B$7:$R$2292,14,0)</f>
        <v>17.176100000000002</v>
      </c>
      <c r="O13" s="66">
        <f t="shared" si="5"/>
        <v>15</v>
      </c>
      <c r="P13" s="65">
        <f>VLOOKUP($A13,'Return Data'!$B$7:$R$2292,15,0)</f>
        <v>13.097099999999999</v>
      </c>
      <c r="Q13" s="66">
        <f>RANK(P13,P$8:P$29,0)</f>
        <v>15</v>
      </c>
      <c r="R13" s="65">
        <f>VLOOKUP($A13,'Return Data'!$B$7:$R$2292,16,0)</f>
        <v>15.436999999999999</v>
      </c>
      <c r="S13" s="67">
        <f t="shared" si="6"/>
        <v>12</v>
      </c>
    </row>
    <row r="14" spans="1:20" x14ac:dyDescent="0.3">
      <c r="A14" s="63" t="s">
        <v>832</v>
      </c>
      <c r="B14" s="64">
        <f>VLOOKUP($A14,'Return Data'!$B$7:$R$2292,3,0)</f>
        <v>44512</v>
      </c>
      <c r="C14" s="65">
        <f>VLOOKUP($A14,'Return Data'!$B$7:$R$2292,4,0)</f>
        <v>51.46</v>
      </c>
      <c r="D14" s="65">
        <f>VLOOKUP($A14,'Return Data'!$B$7:$R$2292,10,0)</f>
        <v>10.761900000000001</v>
      </c>
      <c r="E14" s="66">
        <f t="shared" si="0"/>
        <v>15</v>
      </c>
      <c r="F14" s="65">
        <f>VLOOKUP($A14,'Return Data'!$B$7:$R$2292,11,0)</f>
        <v>25.696100000000001</v>
      </c>
      <c r="G14" s="66">
        <f t="shared" si="1"/>
        <v>14</v>
      </c>
      <c r="H14" s="65">
        <f>VLOOKUP($A14,'Return Data'!$B$7:$R$2292,12,0)</f>
        <v>27.946300000000001</v>
      </c>
      <c r="I14" s="66">
        <f t="shared" si="2"/>
        <v>7</v>
      </c>
      <c r="J14" s="65">
        <f>VLOOKUP($A14,'Return Data'!$B$7:$R$2292,13,0)</f>
        <v>60.0124</v>
      </c>
      <c r="K14" s="66">
        <f t="shared" si="3"/>
        <v>5</v>
      </c>
      <c r="L14" s="65">
        <f>VLOOKUP($A14,'Return Data'!$B$7:$R$2292,17,0)</f>
        <v>32.718000000000004</v>
      </c>
      <c r="M14" s="66">
        <f t="shared" si="4"/>
        <v>2</v>
      </c>
      <c r="N14" s="65">
        <f>VLOOKUP($A14,'Return Data'!$B$7:$R$2292,14,0)</f>
        <v>20.6586</v>
      </c>
      <c r="O14" s="66">
        <f t="shared" si="5"/>
        <v>8</v>
      </c>
      <c r="P14" s="65">
        <f>VLOOKUP($A14,'Return Data'!$B$7:$R$2292,15,0)</f>
        <v>16.3447</v>
      </c>
      <c r="Q14" s="66">
        <f>RANK(P14,P$8:P$29,0)</f>
        <v>9</v>
      </c>
      <c r="R14" s="65">
        <f>VLOOKUP($A14,'Return Data'!$B$7:$R$2292,16,0)</f>
        <v>14.0411</v>
      </c>
      <c r="S14" s="67">
        <f t="shared" si="6"/>
        <v>16</v>
      </c>
    </row>
    <row r="15" spans="1:20" x14ac:dyDescent="0.3">
      <c r="A15" s="63" t="s">
        <v>835</v>
      </c>
      <c r="B15" s="64">
        <f>VLOOKUP($A15,'Return Data'!$B$7:$R$2292,3,0)</f>
        <v>44512</v>
      </c>
      <c r="C15" s="65">
        <f>VLOOKUP($A15,'Return Data'!$B$7:$R$2292,4,0)</f>
        <v>16.12</v>
      </c>
      <c r="D15" s="65">
        <f>VLOOKUP($A15,'Return Data'!$B$7:$R$2292,10,0)</f>
        <v>14.6515</v>
      </c>
      <c r="E15" s="66">
        <f t="shared" si="0"/>
        <v>4</v>
      </c>
      <c r="F15" s="65">
        <f>VLOOKUP($A15,'Return Data'!$B$7:$R$2292,11,0)</f>
        <v>30.315300000000001</v>
      </c>
      <c r="G15" s="66">
        <f t="shared" si="1"/>
        <v>4</v>
      </c>
      <c r="H15" s="65">
        <f>VLOOKUP($A15,'Return Data'!$B$7:$R$2292,12,0)</f>
        <v>25.839200000000002</v>
      </c>
      <c r="I15" s="66">
        <f t="shared" si="2"/>
        <v>10</v>
      </c>
      <c r="J15" s="65">
        <f>VLOOKUP($A15,'Return Data'!$B$7:$R$2292,13,0)</f>
        <v>47.619</v>
      </c>
      <c r="K15" s="66">
        <f t="shared" si="3"/>
        <v>14</v>
      </c>
      <c r="L15" s="65">
        <f>VLOOKUP($A15,'Return Data'!$B$7:$R$2292,17,0)</f>
        <v>26.005199999999999</v>
      </c>
      <c r="M15" s="66">
        <f t="shared" si="4"/>
        <v>9</v>
      </c>
      <c r="N15" s="65">
        <f>VLOOKUP($A15,'Return Data'!$B$7:$R$2292,14,0)</f>
        <v>19.633800000000001</v>
      </c>
      <c r="O15" s="66">
        <f>RANK(N15,N$8:N$29,0)</f>
        <v>13</v>
      </c>
      <c r="P15" s="65"/>
      <c r="Q15" s="66"/>
      <c r="R15" s="65">
        <f>VLOOKUP($A15,'Return Data'!$B$7:$R$2292,16,0)</f>
        <v>12.7155</v>
      </c>
      <c r="S15" s="67">
        <f t="shared" si="6"/>
        <v>18</v>
      </c>
    </row>
    <row r="16" spans="1:20" x14ac:dyDescent="0.3">
      <c r="A16" s="63" t="s">
        <v>837</v>
      </c>
      <c r="B16" s="64">
        <f>VLOOKUP($A16,'Return Data'!$B$7:$R$2292,3,0)</f>
        <v>44512</v>
      </c>
      <c r="C16" s="65">
        <f>VLOOKUP($A16,'Return Data'!$B$7:$R$2292,4,0)</f>
        <v>55.81</v>
      </c>
      <c r="D16" s="65">
        <f>VLOOKUP($A16,'Return Data'!$B$7:$R$2292,10,0)</f>
        <v>9.4314</v>
      </c>
      <c r="E16" s="66">
        <f t="shared" si="0"/>
        <v>17</v>
      </c>
      <c r="F16" s="65">
        <f>VLOOKUP($A16,'Return Data'!$B$7:$R$2292,11,0)</f>
        <v>22.175999999999998</v>
      </c>
      <c r="G16" s="66">
        <f t="shared" si="1"/>
        <v>18</v>
      </c>
      <c r="H16" s="65">
        <f>VLOOKUP($A16,'Return Data'!$B$7:$R$2292,12,0)</f>
        <v>15.5726</v>
      </c>
      <c r="I16" s="66">
        <f t="shared" si="2"/>
        <v>21</v>
      </c>
      <c r="J16" s="65">
        <f>VLOOKUP($A16,'Return Data'!$B$7:$R$2292,13,0)</f>
        <v>36.554900000000004</v>
      </c>
      <c r="K16" s="66">
        <f t="shared" si="3"/>
        <v>21</v>
      </c>
      <c r="L16" s="65">
        <f>VLOOKUP($A16,'Return Data'!$B$7:$R$2292,17,0)</f>
        <v>22.188500000000001</v>
      </c>
      <c r="M16" s="66">
        <f t="shared" si="4"/>
        <v>13</v>
      </c>
      <c r="N16" s="65">
        <f>VLOOKUP($A16,'Return Data'!$B$7:$R$2292,14,0)</f>
        <v>16.348600000000001</v>
      </c>
      <c r="O16" s="66">
        <f>RANK(N16,N$8:N$29,0)</f>
        <v>16</v>
      </c>
      <c r="P16" s="65">
        <f>VLOOKUP($A16,'Return Data'!$B$7:$R$2292,15,0)</f>
        <v>15.499599999999999</v>
      </c>
      <c r="Q16" s="66">
        <f>RANK(P16,P$8:P$29,0)</f>
        <v>11</v>
      </c>
      <c r="R16" s="65">
        <f>VLOOKUP($A16,'Return Data'!$B$7:$R$2292,16,0)</f>
        <v>11.596</v>
      </c>
      <c r="S16" s="67">
        <f t="shared" si="6"/>
        <v>20</v>
      </c>
    </row>
    <row r="17" spans="1:19" x14ac:dyDescent="0.3">
      <c r="A17" s="63" t="s">
        <v>839</v>
      </c>
      <c r="B17" s="64">
        <f>VLOOKUP($A17,'Return Data'!$B$7:$R$2292,3,0)</f>
        <v>44512</v>
      </c>
      <c r="C17" s="65">
        <f>VLOOKUP($A17,'Return Data'!$B$7:$R$2292,4,0)</f>
        <v>31.481000000000002</v>
      </c>
      <c r="D17" s="65">
        <f>VLOOKUP($A17,'Return Data'!$B$7:$R$2292,10,0)</f>
        <v>11.3217</v>
      </c>
      <c r="E17" s="66">
        <f t="shared" si="0"/>
        <v>13</v>
      </c>
      <c r="F17" s="65">
        <f>VLOOKUP($A17,'Return Data'!$B$7:$R$2292,11,0)</f>
        <v>31.6326</v>
      </c>
      <c r="G17" s="66">
        <f t="shared" si="1"/>
        <v>3</v>
      </c>
      <c r="H17" s="65">
        <f>VLOOKUP($A17,'Return Data'!$B$7:$R$2292,12,0)</f>
        <v>28.247900000000001</v>
      </c>
      <c r="I17" s="66">
        <f t="shared" si="2"/>
        <v>6</v>
      </c>
      <c r="J17" s="65">
        <f>VLOOKUP($A17,'Return Data'!$B$7:$R$2292,13,0)</f>
        <v>55.232500000000002</v>
      </c>
      <c r="K17" s="66">
        <f t="shared" si="3"/>
        <v>9</v>
      </c>
      <c r="L17" s="65">
        <f>VLOOKUP($A17,'Return Data'!$B$7:$R$2292,17,0)</f>
        <v>33.5398</v>
      </c>
      <c r="M17" s="66">
        <f t="shared" si="4"/>
        <v>1</v>
      </c>
      <c r="N17" s="65">
        <f>VLOOKUP($A17,'Return Data'!$B$7:$R$2292,14,0)</f>
        <v>31.438700000000001</v>
      </c>
      <c r="O17" s="66">
        <f>RANK(N17,N$8:N$29,0)</f>
        <v>1</v>
      </c>
      <c r="P17" s="65">
        <f>VLOOKUP($A17,'Return Data'!$B$7:$R$2292,15,0)</f>
        <v>20.8172</v>
      </c>
      <c r="Q17" s="66">
        <f>RANK(P17,P$8:P$29,0)</f>
        <v>2</v>
      </c>
      <c r="R17" s="65">
        <f>VLOOKUP($A17,'Return Data'!$B$7:$R$2292,16,0)</f>
        <v>17.688600000000001</v>
      </c>
      <c r="S17" s="67">
        <f t="shared" si="6"/>
        <v>9</v>
      </c>
    </row>
    <row r="18" spans="1:19" x14ac:dyDescent="0.3">
      <c r="A18" s="63" t="s">
        <v>840</v>
      </c>
      <c r="B18" s="64">
        <f>VLOOKUP($A18,'Return Data'!$B$7:$R$2292,3,0)</f>
        <v>44512</v>
      </c>
      <c r="C18" s="65">
        <f>VLOOKUP($A18,'Return Data'!$B$7:$R$2292,4,0)</f>
        <v>12.4168</v>
      </c>
      <c r="D18" s="65">
        <f>VLOOKUP($A18,'Return Data'!$B$7:$R$2292,10,0)</f>
        <v>15.713900000000001</v>
      </c>
      <c r="E18" s="66">
        <f t="shared" si="0"/>
        <v>2</v>
      </c>
      <c r="F18" s="65">
        <f>VLOOKUP($A18,'Return Data'!$B$7:$R$2292,11,0)</f>
        <v>25.596</v>
      </c>
      <c r="G18" s="66">
        <f t="shared" si="1"/>
        <v>15</v>
      </c>
      <c r="H18" s="65">
        <f>VLOOKUP($A18,'Return Data'!$B$7:$R$2292,12,0)</f>
        <v>18.055099999999999</v>
      </c>
      <c r="I18" s="66">
        <f t="shared" si="2"/>
        <v>20</v>
      </c>
      <c r="J18" s="65">
        <f>VLOOKUP($A18,'Return Data'!$B$7:$R$2292,13,0)</f>
        <v>40.458399999999997</v>
      </c>
      <c r="K18" s="66">
        <f t="shared" si="3"/>
        <v>19</v>
      </c>
      <c r="L18" s="65">
        <f>VLOOKUP($A18,'Return Data'!$B$7:$R$2292,17,0)</f>
        <v>14.710100000000001</v>
      </c>
      <c r="M18" s="66">
        <f t="shared" si="4"/>
        <v>18</v>
      </c>
      <c r="N18" s="65">
        <f>VLOOKUP($A18,'Return Data'!$B$7:$R$2292,14,0)</f>
        <v>15.111499999999999</v>
      </c>
      <c r="O18" s="66">
        <f>RANK(N18,N$8:N$29,0)</f>
        <v>17</v>
      </c>
      <c r="P18" s="65">
        <f>VLOOKUP($A18,'Return Data'!$B$7:$R$2292,15,0)</f>
        <v>14.0633</v>
      </c>
      <c r="Q18" s="66">
        <f>RANK(P18,P$8:P$29,0)</f>
        <v>13</v>
      </c>
      <c r="R18" s="65">
        <f>VLOOKUP($A18,'Return Data'!$B$7:$R$2292,16,0)</f>
        <v>1.5927</v>
      </c>
      <c r="S18" s="67">
        <f t="shared" si="6"/>
        <v>22</v>
      </c>
    </row>
    <row r="19" spans="1:19" x14ac:dyDescent="0.3">
      <c r="A19" s="63" t="s">
        <v>843</v>
      </c>
      <c r="B19" s="64">
        <f>VLOOKUP($A19,'Return Data'!$B$7:$R$2292,3,0)</f>
        <v>44512</v>
      </c>
      <c r="C19" s="65">
        <f>VLOOKUP($A19,'Return Data'!$B$7:$R$2292,4,0)</f>
        <v>17.155999999999999</v>
      </c>
      <c r="D19" s="65">
        <f>VLOOKUP($A19,'Return Data'!$B$7:$R$2292,10,0)</f>
        <v>12.292199999999999</v>
      </c>
      <c r="E19" s="66">
        <f t="shared" si="0"/>
        <v>9</v>
      </c>
      <c r="F19" s="65">
        <f>VLOOKUP($A19,'Return Data'!$B$7:$R$2292,11,0)</f>
        <v>28.048999999999999</v>
      </c>
      <c r="G19" s="66">
        <f t="shared" si="1"/>
        <v>7</v>
      </c>
      <c r="H19" s="65">
        <f>VLOOKUP($A19,'Return Data'!$B$7:$R$2292,12,0)</f>
        <v>23.807500000000001</v>
      </c>
      <c r="I19" s="66">
        <f t="shared" si="2"/>
        <v>13</v>
      </c>
      <c r="J19" s="65">
        <f>VLOOKUP($A19,'Return Data'!$B$7:$R$2292,13,0)</f>
        <v>52.878300000000003</v>
      </c>
      <c r="K19" s="66">
        <f t="shared" ref="K19" si="7">RANK(J19,J$8:J$29,0)</f>
        <v>10</v>
      </c>
      <c r="L19" s="65"/>
      <c r="M19" s="66"/>
      <c r="N19" s="65"/>
      <c r="O19" s="66"/>
      <c r="P19" s="65"/>
      <c r="Q19" s="66"/>
      <c r="R19" s="65">
        <f>VLOOKUP($A19,'Return Data'!$B$7:$R$2292,16,0)</f>
        <v>26.084299999999999</v>
      </c>
      <c r="S19" s="67">
        <f t="shared" si="6"/>
        <v>3</v>
      </c>
    </row>
    <row r="20" spans="1:19" x14ac:dyDescent="0.3">
      <c r="A20" s="63" t="s">
        <v>845</v>
      </c>
      <c r="B20" s="64">
        <f>VLOOKUP($A20,'Return Data'!$B$7:$R$2292,3,0)</f>
        <v>44512</v>
      </c>
      <c r="C20" s="65">
        <f>VLOOKUP($A20,'Return Data'!$B$7:$R$2292,4,0)</f>
        <v>16.638999999999999</v>
      </c>
      <c r="D20" s="65">
        <f>VLOOKUP($A20,'Return Data'!$B$7:$R$2292,10,0)</f>
        <v>6.9344000000000001</v>
      </c>
      <c r="E20" s="66">
        <f t="shared" si="0"/>
        <v>19</v>
      </c>
      <c r="F20" s="65">
        <f>VLOOKUP($A20,'Return Data'!$B$7:$R$2292,11,0)</f>
        <v>18.023800000000001</v>
      </c>
      <c r="G20" s="66">
        <f t="shared" si="1"/>
        <v>20</v>
      </c>
      <c r="H20" s="65">
        <f>VLOOKUP($A20,'Return Data'!$B$7:$R$2292,12,0)</f>
        <v>21.248999999999999</v>
      </c>
      <c r="I20" s="66">
        <f t="shared" si="2"/>
        <v>16</v>
      </c>
      <c r="J20" s="65">
        <f>VLOOKUP($A20,'Return Data'!$B$7:$R$2292,13,0)</f>
        <v>39.4953</v>
      </c>
      <c r="K20" s="66">
        <f t="shared" ref="K20:K27" si="8">RANK(J20,J$8:J$29,0)</f>
        <v>20</v>
      </c>
      <c r="L20" s="65">
        <f>VLOOKUP($A20,'Return Data'!$B$7:$R$2292,17,0)</f>
        <v>20.9299</v>
      </c>
      <c r="M20" s="66">
        <f t="shared" ref="M20" si="9">RANK(L20,L$8:L$29,0)</f>
        <v>15</v>
      </c>
      <c r="N20" s="65"/>
      <c r="O20" s="66"/>
      <c r="P20" s="65"/>
      <c r="Q20" s="66"/>
      <c r="R20" s="65">
        <f>VLOOKUP($A20,'Return Data'!$B$7:$R$2292,16,0)</f>
        <v>18.351700000000001</v>
      </c>
      <c r="S20" s="67">
        <f t="shared" si="6"/>
        <v>8</v>
      </c>
    </row>
    <row r="21" spans="1:19" x14ac:dyDescent="0.3">
      <c r="A21" s="63" t="s">
        <v>847</v>
      </c>
      <c r="B21" s="64">
        <f>VLOOKUP($A21,'Return Data'!$B$7:$R$2292,3,0)</f>
        <v>44512</v>
      </c>
      <c r="C21" s="65">
        <f>VLOOKUP($A21,'Return Data'!$B$7:$R$2292,4,0)</f>
        <v>20.748000000000001</v>
      </c>
      <c r="D21" s="65">
        <f>VLOOKUP($A21,'Return Data'!$B$7:$R$2292,10,0)</f>
        <v>13.3461</v>
      </c>
      <c r="E21" s="66">
        <f t="shared" si="0"/>
        <v>5</v>
      </c>
      <c r="F21" s="65">
        <f>VLOOKUP($A21,'Return Data'!$B$7:$R$2292,11,0)</f>
        <v>31.8338</v>
      </c>
      <c r="G21" s="66">
        <f t="shared" si="1"/>
        <v>2</v>
      </c>
      <c r="H21" s="65">
        <f>VLOOKUP($A21,'Return Data'!$B$7:$R$2292,12,0)</f>
        <v>30.523399999999999</v>
      </c>
      <c r="I21" s="66">
        <f t="shared" si="2"/>
        <v>4</v>
      </c>
      <c r="J21" s="65">
        <f>VLOOKUP($A21,'Return Data'!$B$7:$R$2292,13,0)</f>
        <v>59.330399999999997</v>
      </c>
      <c r="K21" s="66">
        <f t="shared" si="8"/>
        <v>7</v>
      </c>
      <c r="L21" s="65"/>
      <c r="M21" s="66"/>
      <c r="N21" s="65"/>
      <c r="O21" s="66"/>
      <c r="P21" s="65"/>
      <c r="Q21" s="66"/>
      <c r="R21" s="65">
        <f>VLOOKUP($A21,'Return Data'!$B$7:$R$2292,16,0)</f>
        <v>33.881700000000002</v>
      </c>
      <c r="S21" s="67">
        <f t="shared" si="6"/>
        <v>1</v>
      </c>
    </row>
    <row r="22" spans="1:19" x14ac:dyDescent="0.3">
      <c r="A22" s="63" t="s">
        <v>849</v>
      </c>
      <c r="B22" s="64">
        <f>VLOOKUP($A22,'Return Data'!$B$7:$R$2292,3,0)</f>
        <v>44512</v>
      </c>
      <c r="C22" s="65">
        <f>VLOOKUP($A22,'Return Data'!$B$7:$R$2292,4,0)</f>
        <v>34.592100000000002</v>
      </c>
      <c r="D22" s="65">
        <f>VLOOKUP($A22,'Return Data'!$B$7:$R$2292,10,0)</f>
        <v>6.7706999999999997</v>
      </c>
      <c r="E22" s="66">
        <f t="shared" si="0"/>
        <v>20</v>
      </c>
      <c r="F22" s="65">
        <f>VLOOKUP($A22,'Return Data'!$B$7:$R$2292,11,0)</f>
        <v>17.5367</v>
      </c>
      <c r="G22" s="66">
        <f t="shared" si="1"/>
        <v>21</v>
      </c>
      <c r="H22" s="65">
        <f>VLOOKUP($A22,'Return Data'!$B$7:$R$2292,12,0)</f>
        <v>12.407299999999999</v>
      </c>
      <c r="I22" s="66">
        <f t="shared" si="2"/>
        <v>22</v>
      </c>
      <c r="J22" s="65">
        <f>VLOOKUP($A22,'Return Data'!$B$7:$R$2292,13,0)</f>
        <v>32.389699999999998</v>
      </c>
      <c r="K22" s="66">
        <f t="shared" si="8"/>
        <v>22</v>
      </c>
      <c r="L22" s="65">
        <f>VLOOKUP($A22,'Return Data'!$B$7:$R$2292,17,0)</f>
        <v>20.885899999999999</v>
      </c>
      <c r="M22" s="66">
        <f t="shared" ref="M22:M27" si="10">RANK(L22,L$8:L$29,0)</f>
        <v>16</v>
      </c>
      <c r="N22" s="65">
        <f>VLOOKUP($A22,'Return Data'!$B$7:$R$2292,14,0)</f>
        <v>20.605</v>
      </c>
      <c r="O22" s="66">
        <f t="shared" ref="O22:O27" si="11">RANK(N22,N$8:N$29,0)</f>
        <v>10</v>
      </c>
      <c r="P22" s="65">
        <f>VLOOKUP($A22,'Return Data'!$B$7:$R$2292,15,0)</f>
        <v>15.101900000000001</v>
      </c>
      <c r="Q22" s="66">
        <f t="shared" ref="Q22:Q27" si="12">RANK(P22,P$8:P$29,0)</f>
        <v>12</v>
      </c>
      <c r="R22" s="65">
        <f>VLOOKUP($A22,'Return Data'!$B$7:$R$2292,16,0)</f>
        <v>15.7066</v>
      </c>
      <c r="S22" s="67">
        <f t="shared" si="6"/>
        <v>11</v>
      </c>
    </row>
    <row r="23" spans="1:19" x14ac:dyDescent="0.3">
      <c r="A23" s="63" t="s">
        <v>850</v>
      </c>
      <c r="B23" s="64">
        <f>VLOOKUP($A23,'Return Data'!$B$7:$R$2292,3,0)</f>
        <v>44512</v>
      </c>
      <c r="C23" s="65">
        <f>VLOOKUP($A23,'Return Data'!$B$7:$R$2292,4,0)</f>
        <v>81.4786</v>
      </c>
      <c r="D23" s="65">
        <f>VLOOKUP($A23,'Return Data'!$B$7:$R$2292,10,0)</f>
        <v>12.620699999999999</v>
      </c>
      <c r="E23" s="66">
        <f t="shared" si="0"/>
        <v>8</v>
      </c>
      <c r="F23" s="65">
        <f>VLOOKUP($A23,'Return Data'!$B$7:$R$2292,11,0)</f>
        <v>26.7075</v>
      </c>
      <c r="G23" s="66">
        <f t="shared" si="1"/>
        <v>10</v>
      </c>
      <c r="H23" s="65">
        <f>VLOOKUP($A23,'Return Data'!$B$7:$R$2292,12,0)</f>
        <v>25.662400000000002</v>
      </c>
      <c r="I23" s="66">
        <f t="shared" si="2"/>
        <v>11</v>
      </c>
      <c r="J23" s="65">
        <f>VLOOKUP($A23,'Return Data'!$B$7:$R$2292,13,0)</f>
        <v>66.9024</v>
      </c>
      <c r="K23" s="66">
        <f t="shared" si="8"/>
        <v>1</v>
      </c>
      <c r="L23" s="65">
        <f>VLOOKUP($A23,'Return Data'!$B$7:$R$2292,17,0)</f>
        <v>31.4361</v>
      </c>
      <c r="M23" s="66">
        <f t="shared" si="10"/>
        <v>3</v>
      </c>
      <c r="N23" s="65">
        <f>VLOOKUP($A23,'Return Data'!$B$7:$R$2292,14,0)</f>
        <v>23.782599999999999</v>
      </c>
      <c r="O23" s="66">
        <f t="shared" si="11"/>
        <v>5</v>
      </c>
      <c r="P23" s="65">
        <f>VLOOKUP($A23,'Return Data'!$B$7:$R$2292,15,0)</f>
        <v>16.734300000000001</v>
      </c>
      <c r="Q23" s="66">
        <f t="shared" si="12"/>
        <v>7</v>
      </c>
      <c r="R23" s="65">
        <f>VLOOKUP($A23,'Return Data'!$B$7:$R$2292,16,0)</f>
        <v>15.1286</v>
      </c>
      <c r="S23" s="67">
        <f t="shared" si="6"/>
        <v>14</v>
      </c>
    </row>
    <row r="24" spans="1:19" x14ac:dyDescent="0.3">
      <c r="A24" s="63" t="s">
        <v>852</v>
      </c>
      <c r="B24" s="64">
        <f>VLOOKUP($A24,'Return Data'!$B$7:$R$2292,3,0)</f>
        <v>44512</v>
      </c>
      <c r="C24" s="65">
        <f>VLOOKUP($A24,'Return Data'!$B$7:$R$2292,4,0)</f>
        <v>115.34</v>
      </c>
      <c r="D24" s="65">
        <f>VLOOKUP($A24,'Return Data'!$B$7:$R$2292,10,0)</f>
        <v>12.024100000000001</v>
      </c>
      <c r="E24" s="66">
        <f t="shared" si="0"/>
        <v>10</v>
      </c>
      <c r="F24" s="65">
        <f>VLOOKUP($A24,'Return Data'!$B$7:$R$2292,11,0)</f>
        <v>26.289300000000001</v>
      </c>
      <c r="G24" s="66">
        <f t="shared" si="1"/>
        <v>12</v>
      </c>
      <c r="H24" s="65">
        <f>VLOOKUP($A24,'Return Data'!$B$7:$R$2292,12,0)</f>
        <v>26.289300000000001</v>
      </c>
      <c r="I24" s="66">
        <f t="shared" si="2"/>
        <v>9</v>
      </c>
      <c r="J24" s="65">
        <f>VLOOKUP($A24,'Return Data'!$B$7:$R$2292,13,0)</f>
        <v>56.754600000000003</v>
      </c>
      <c r="K24" s="66">
        <f t="shared" si="8"/>
        <v>8</v>
      </c>
      <c r="L24" s="65">
        <f>VLOOKUP($A24,'Return Data'!$B$7:$R$2292,17,0)</f>
        <v>31.010899999999999</v>
      </c>
      <c r="M24" s="66">
        <f t="shared" si="10"/>
        <v>5</v>
      </c>
      <c r="N24" s="65">
        <f>VLOOKUP($A24,'Return Data'!$B$7:$R$2292,14,0)</f>
        <v>24.7667</v>
      </c>
      <c r="O24" s="66">
        <f t="shared" si="11"/>
        <v>3</v>
      </c>
      <c r="P24" s="65">
        <f>VLOOKUP($A24,'Return Data'!$B$7:$R$2292,15,0)</f>
        <v>18.387799999999999</v>
      </c>
      <c r="Q24" s="66">
        <f t="shared" si="12"/>
        <v>4</v>
      </c>
      <c r="R24" s="65">
        <f>VLOOKUP($A24,'Return Data'!$B$7:$R$2292,16,0)</f>
        <v>16.497599999999998</v>
      </c>
      <c r="S24" s="67">
        <f t="shared" si="6"/>
        <v>10</v>
      </c>
    </row>
    <row r="25" spans="1:19" x14ac:dyDescent="0.3">
      <c r="A25" s="63" t="s">
        <v>854</v>
      </c>
      <c r="B25" s="64">
        <f>VLOOKUP($A25,'Return Data'!$B$7:$R$2292,3,0)</f>
        <v>44512</v>
      </c>
      <c r="C25" s="65">
        <f>VLOOKUP($A25,'Return Data'!$B$7:$R$2292,4,0)</f>
        <v>55.781399999999998</v>
      </c>
      <c r="D25" s="65">
        <f>VLOOKUP($A25,'Return Data'!$B$7:$R$2292,10,0)</f>
        <v>6.1116000000000001</v>
      </c>
      <c r="E25" s="66">
        <f t="shared" si="0"/>
        <v>22</v>
      </c>
      <c r="F25" s="65">
        <f>VLOOKUP($A25,'Return Data'!$B$7:$R$2292,11,0)</f>
        <v>12.2188</v>
      </c>
      <c r="G25" s="66">
        <f t="shared" si="1"/>
        <v>22</v>
      </c>
      <c r="H25" s="65">
        <f>VLOOKUP($A25,'Return Data'!$B$7:$R$2292,12,0)</f>
        <v>33.188299999999998</v>
      </c>
      <c r="I25" s="66">
        <f t="shared" si="2"/>
        <v>2</v>
      </c>
      <c r="J25" s="65">
        <f>VLOOKUP($A25,'Return Data'!$B$7:$R$2292,13,0)</f>
        <v>59.617600000000003</v>
      </c>
      <c r="K25" s="66">
        <f t="shared" si="8"/>
        <v>6</v>
      </c>
      <c r="L25" s="65">
        <f>VLOOKUP($A25,'Return Data'!$B$7:$R$2292,17,0)</f>
        <v>30.274100000000001</v>
      </c>
      <c r="M25" s="66">
        <f t="shared" si="10"/>
        <v>6</v>
      </c>
      <c r="N25" s="65">
        <f>VLOOKUP($A25,'Return Data'!$B$7:$R$2292,14,0)</f>
        <v>22.493300000000001</v>
      </c>
      <c r="O25" s="66">
        <f t="shared" si="11"/>
        <v>7</v>
      </c>
      <c r="P25" s="65">
        <f>VLOOKUP($A25,'Return Data'!$B$7:$R$2292,15,0)</f>
        <v>16.7103</v>
      </c>
      <c r="Q25" s="66">
        <f t="shared" si="12"/>
        <v>8</v>
      </c>
      <c r="R25" s="65">
        <f>VLOOKUP($A25,'Return Data'!$B$7:$R$2292,16,0)</f>
        <v>13.8066</v>
      </c>
      <c r="S25" s="67">
        <f t="shared" si="6"/>
        <v>17</v>
      </c>
    </row>
    <row r="26" spans="1:19" x14ac:dyDescent="0.3">
      <c r="A26" s="63" t="s">
        <v>857</v>
      </c>
      <c r="B26" s="64">
        <f>VLOOKUP($A26,'Return Data'!$B$7:$R$2292,3,0)</f>
        <v>44512</v>
      </c>
      <c r="C26" s="65">
        <f>VLOOKUP($A26,'Return Data'!$B$7:$R$2292,4,0)</f>
        <v>259.67099999999999</v>
      </c>
      <c r="D26" s="65">
        <f>VLOOKUP($A26,'Return Data'!$B$7:$R$2292,10,0)</f>
        <v>18.0944</v>
      </c>
      <c r="E26" s="66">
        <f t="shared" si="0"/>
        <v>1</v>
      </c>
      <c r="F26" s="65">
        <f>VLOOKUP($A26,'Return Data'!$B$7:$R$2292,11,0)</f>
        <v>35.078800000000001</v>
      </c>
      <c r="G26" s="66">
        <f t="shared" si="1"/>
        <v>1</v>
      </c>
      <c r="H26" s="65">
        <f>VLOOKUP($A26,'Return Data'!$B$7:$R$2292,12,0)</f>
        <v>37.983400000000003</v>
      </c>
      <c r="I26" s="66">
        <f t="shared" si="2"/>
        <v>1</v>
      </c>
      <c r="J26" s="65">
        <f>VLOOKUP($A26,'Return Data'!$B$7:$R$2292,13,0)</f>
        <v>63.733600000000003</v>
      </c>
      <c r="K26" s="66">
        <f t="shared" si="8"/>
        <v>3</v>
      </c>
      <c r="L26" s="65">
        <f>VLOOKUP($A26,'Return Data'!$B$7:$R$2292,17,0)</f>
        <v>31.402799999999999</v>
      </c>
      <c r="M26" s="66">
        <f t="shared" si="10"/>
        <v>4</v>
      </c>
      <c r="N26" s="65">
        <f>VLOOKUP($A26,'Return Data'!$B$7:$R$2292,14,0)</f>
        <v>27.3231</v>
      </c>
      <c r="O26" s="66">
        <f t="shared" si="11"/>
        <v>2</v>
      </c>
      <c r="P26" s="65">
        <f>VLOOKUP($A26,'Return Data'!$B$7:$R$2292,15,0)</f>
        <v>20.2041</v>
      </c>
      <c r="Q26" s="66">
        <f t="shared" si="12"/>
        <v>3</v>
      </c>
      <c r="R26" s="65">
        <f>VLOOKUP($A26,'Return Data'!$B$7:$R$2292,16,0)</f>
        <v>20.982199999999999</v>
      </c>
      <c r="S26" s="67">
        <f t="shared" si="6"/>
        <v>5</v>
      </c>
    </row>
    <row r="27" spans="1:19" x14ac:dyDescent="0.3">
      <c r="A27" s="63" t="s">
        <v>858</v>
      </c>
      <c r="B27" s="64">
        <f>VLOOKUP($A27,'Return Data'!$B$7:$R$2292,3,0)</f>
        <v>44512</v>
      </c>
      <c r="C27" s="65">
        <f>VLOOKUP($A27,'Return Data'!$B$7:$R$2292,4,0)</f>
        <v>282.63139999999999</v>
      </c>
      <c r="D27" s="65">
        <f>VLOOKUP($A27,'Return Data'!$B$7:$R$2292,10,0)</f>
        <v>9.9776000000000007</v>
      </c>
      <c r="E27" s="66">
        <f t="shared" si="0"/>
        <v>16</v>
      </c>
      <c r="F27" s="65">
        <f>VLOOKUP($A27,'Return Data'!$B$7:$R$2292,11,0)</f>
        <v>24.105599999999999</v>
      </c>
      <c r="G27" s="66">
        <f t="shared" si="1"/>
        <v>17</v>
      </c>
      <c r="H27" s="65">
        <f>VLOOKUP($A27,'Return Data'!$B$7:$R$2292,12,0)</f>
        <v>19.611899999999999</v>
      </c>
      <c r="I27" s="66">
        <f t="shared" si="2"/>
        <v>17</v>
      </c>
      <c r="J27" s="65">
        <f>VLOOKUP($A27,'Return Data'!$B$7:$R$2292,13,0)</f>
        <v>43.123699999999999</v>
      </c>
      <c r="K27" s="66">
        <f t="shared" si="8"/>
        <v>16</v>
      </c>
      <c r="L27" s="65">
        <f>VLOOKUP($A27,'Return Data'!$B$7:$R$2292,17,0)</f>
        <v>21.9513</v>
      </c>
      <c r="M27" s="66">
        <f t="shared" si="10"/>
        <v>14</v>
      </c>
      <c r="N27" s="65">
        <f>VLOOKUP($A27,'Return Data'!$B$7:$R$2292,14,0)</f>
        <v>20.157800000000002</v>
      </c>
      <c r="O27" s="66">
        <f t="shared" si="11"/>
        <v>12</v>
      </c>
      <c r="P27" s="65">
        <f>VLOOKUP($A27,'Return Data'!$B$7:$R$2292,15,0)</f>
        <v>17.712</v>
      </c>
      <c r="Q27" s="66">
        <f t="shared" si="12"/>
        <v>5</v>
      </c>
      <c r="R27" s="65">
        <f>VLOOKUP($A27,'Return Data'!$B$7:$R$2292,16,0)</f>
        <v>18.901499999999999</v>
      </c>
      <c r="S27" s="67">
        <f t="shared" si="6"/>
        <v>6</v>
      </c>
    </row>
    <row r="28" spans="1:19" x14ac:dyDescent="0.3">
      <c r="A28" s="63" t="s">
        <v>861</v>
      </c>
      <c r="B28" s="64">
        <f>VLOOKUP($A28,'Return Data'!$B$7:$R$2292,3,0)</f>
        <v>44512</v>
      </c>
      <c r="C28" s="65">
        <f>VLOOKUP($A28,'Return Data'!$B$7:$R$2292,4,0)</f>
        <v>15.644399999999999</v>
      </c>
      <c r="D28" s="65">
        <f>VLOOKUP($A28,'Return Data'!$B$7:$R$2292,10,0)</f>
        <v>9.3869000000000007</v>
      </c>
      <c r="E28" s="66">
        <f t="shared" si="0"/>
        <v>18</v>
      </c>
      <c r="F28" s="65">
        <f>VLOOKUP($A28,'Return Data'!$B$7:$R$2292,11,0)</f>
        <v>26.381599999999999</v>
      </c>
      <c r="G28" s="66">
        <f t="shared" si="1"/>
        <v>11</v>
      </c>
      <c r="H28" s="65">
        <f>VLOOKUP($A28,'Return Data'!$B$7:$R$2292,12,0)</f>
        <v>23.859100000000002</v>
      </c>
      <c r="I28" s="66">
        <f>RANK(H28,H$8:H$29,0)</f>
        <v>12</v>
      </c>
      <c r="J28" s="65">
        <f>VLOOKUP($A28,'Return Data'!$B$7:$R$2292,13,0)</f>
        <v>51.877099999999999</v>
      </c>
      <c r="K28" s="66">
        <f t="shared" ref="K28" si="13">RANK(J28,J$8:J$29,0)</f>
        <v>11</v>
      </c>
      <c r="L28" s="65"/>
      <c r="M28" s="66"/>
      <c r="N28" s="65"/>
      <c r="O28" s="66"/>
      <c r="P28" s="65"/>
      <c r="Q28" s="66"/>
      <c r="R28" s="65">
        <f>VLOOKUP($A28,'Return Data'!$B$7:$R$2292,16,0)</f>
        <v>25.950299999999999</v>
      </c>
      <c r="S28" s="67">
        <f t="shared" si="6"/>
        <v>4</v>
      </c>
    </row>
    <row r="29" spans="1:19" x14ac:dyDescent="0.3">
      <c r="A29" s="63" t="s">
        <v>863</v>
      </c>
      <c r="B29" s="64">
        <f>VLOOKUP($A29,'Return Data'!$B$7:$R$2292,3,0)</f>
        <v>44512</v>
      </c>
      <c r="C29" s="65">
        <f>VLOOKUP($A29,'Return Data'!$B$7:$R$2292,4,0)</f>
        <v>18.87</v>
      </c>
      <c r="D29" s="65">
        <f>VLOOKUP($A29,'Return Data'!$B$7:$R$2292,10,0)</f>
        <v>11.5908</v>
      </c>
      <c r="E29" s="66">
        <f t="shared" si="0"/>
        <v>12</v>
      </c>
      <c r="F29" s="65">
        <f>VLOOKUP($A29,'Return Data'!$B$7:$R$2292,11,0)</f>
        <v>29.246600000000001</v>
      </c>
      <c r="G29" s="66">
        <f t="shared" si="1"/>
        <v>6</v>
      </c>
      <c r="H29" s="65">
        <f>VLOOKUP($A29,'Return Data'!$B$7:$R$2292,12,0)</f>
        <v>27.156300000000002</v>
      </c>
      <c r="I29" s="66">
        <f>RANK(H29,H$8:H$29,0)</f>
        <v>8</v>
      </c>
      <c r="J29" s="65">
        <f>VLOOKUP($A29,'Return Data'!$B$7:$R$2292,13,0)</f>
        <v>51.3232</v>
      </c>
      <c r="K29" s="66">
        <f t="shared" ref="K29" si="14">RANK(J29,J$8:J$29,0)</f>
        <v>12</v>
      </c>
      <c r="L29" s="65"/>
      <c r="M29" s="66"/>
      <c r="N29" s="65"/>
      <c r="O29" s="66"/>
      <c r="P29" s="65"/>
      <c r="Q29" s="66"/>
      <c r="R29" s="65">
        <f>VLOOKUP($A29,'Return Data'!$B$7:$R$2292,16,0)</f>
        <v>32.212699999999998</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11.456595454545456</v>
      </c>
      <c r="E31" s="74"/>
      <c r="F31" s="75">
        <f>AVERAGE(F8:F29)</f>
        <v>25.657263636363631</v>
      </c>
      <c r="G31" s="74"/>
      <c r="H31" s="75">
        <f>AVERAGE(H8:H29)</f>
        <v>24.614004545454545</v>
      </c>
      <c r="I31" s="74"/>
      <c r="J31" s="75">
        <f>AVERAGE(J8:J29)</f>
        <v>51.050636363636364</v>
      </c>
      <c r="K31" s="74"/>
      <c r="L31" s="75">
        <f>AVERAGE(L8:L29)</f>
        <v>25.6815</v>
      </c>
      <c r="M31" s="74"/>
      <c r="N31" s="75">
        <f>AVERAGE(N8:N29)</f>
        <v>21.617205882352941</v>
      </c>
      <c r="O31" s="74"/>
      <c r="P31" s="75">
        <f>AVERAGE(P8:P29)</f>
        <v>16.802706666666666</v>
      </c>
      <c r="Q31" s="74"/>
      <c r="R31" s="75">
        <f>AVERAGE(R8:R29)</f>
        <v>17.321536363636362</v>
      </c>
      <c r="S31" s="76"/>
    </row>
    <row r="32" spans="1:19" x14ac:dyDescent="0.3">
      <c r="A32" s="73" t="s">
        <v>28</v>
      </c>
      <c r="B32" s="74"/>
      <c r="C32" s="74"/>
      <c r="D32" s="75">
        <f>MIN(D8:D29)</f>
        <v>6.1116000000000001</v>
      </c>
      <c r="E32" s="74"/>
      <c r="F32" s="75">
        <f>MIN(F8:F29)</f>
        <v>12.2188</v>
      </c>
      <c r="G32" s="74"/>
      <c r="H32" s="75">
        <f>MIN(H8:H29)</f>
        <v>12.407299999999999</v>
      </c>
      <c r="I32" s="74"/>
      <c r="J32" s="75">
        <f>MIN(J8:J29)</f>
        <v>32.389699999999998</v>
      </c>
      <c r="K32" s="74"/>
      <c r="L32" s="75">
        <f>MIN(L8:L29)</f>
        <v>14.710100000000001</v>
      </c>
      <c r="M32" s="74"/>
      <c r="N32" s="75">
        <f>MIN(N8:N29)</f>
        <v>15.111499999999999</v>
      </c>
      <c r="O32" s="74"/>
      <c r="P32" s="75">
        <f>MIN(P8:P29)</f>
        <v>13.097099999999999</v>
      </c>
      <c r="Q32" s="74"/>
      <c r="R32" s="75">
        <f>MIN(R8:R29)</f>
        <v>1.5927</v>
      </c>
      <c r="S32" s="76"/>
    </row>
    <row r="33" spans="1:19" ht="15" thickBot="1" x14ac:dyDescent="0.35">
      <c r="A33" s="77" t="s">
        <v>29</v>
      </c>
      <c r="B33" s="78"/>
      <c r="C33" s="78"/>
      <c r="D33" s="79">
        <f>MAX(D8:D29)</f>
        <v>18.0944</v>
      </c>
      <c r="E33" s="78"/>
      <c r="F33" s="79">
        <f>MAX(F8:F29)</f>
        <v>35.078800000000001</v>
      </c>
      <c r="G33" s="78"/>
      <c r="H33" s="79">
        <f>MAX(H8:H29)</f>
        <v>37.983400000000003</v>
      </c>
      <c r="I33" s="78"/>
      <c r="J33" s="79">
        <f>MAX(J8:J29)</f>
        <v>66.9024</v>
      </c>
      <c r="K33" s="78"/>
      <c r="L33" s="79">
        <f>MAX(L8:L29)</f>
        <v>33.5398</v>
      </c>
      <c r="M33" s="78"/>
      <c r="N33" s="79">
        <f>MAX(N8:N29)</f>
        <v>31.438700000000001</v>
      </c>
      <c r="O33" s="78"/>
      <c r="P33" s="79">
        <f>MAX(P8:P29)</f>
        <v>20.939800000000002</v>
      </c>
      <c r="Q33" s="78"/>
      <c r="R33" s="79">
        <f>MAX(R8:R29)</f>
        <v>33.881700000000002</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1444</v>
      </c>
      <c r="B8" s="64">
        <f>VLOOKUP($A8,'Return Data'!$B$7:$R$2292,3,0)</f>
        <v>44512</v>
      </c>
      <c r="C8" s="65">
        <f>VLOOKUP($A8,'Return Data'!$B$7:$R$2292,4,0)</f>
        <v>61.8782</v>
      </c>
      <c r="D8" s="65">
        <f>VLOOKUP($A8,'Return Data'!$B$7:$R$2292,10,0)</f>
        <v>7.7449000000000003</v>
      </c>
      <c r="E8" s="66">
        <f t="shared" ref="E8:E30" si="0">RANK(D8,D$8:D$30,0)</f>
        <v>22</v>
      </c>
      <c r="F8" s="65">
        <f>VLOOKUP($A8,'Return Data'!$B$7:$R$2292,11,0)</f>
        <v>26.509499999999999</v>
      </c>
      <c r="G8" s="66">
        <f t="shared" ref="G8:G18" si="1">RANK(F8,F$8:F$30,0)</f>
        <v>22</v>
      </c>
      <c r="H8" s="65">
        <f>VLOOKUP($A8,'Return Data'!$B$7:$R$2292,12,0)</f>
        <v>40.689500000000002</v>
      </c>
      <c r="I8" s="66">
        <f t="shared" ref="I8" si="2">RANK(H8,H$8:H$30,0)</f>
        <v>22</v>
      </c>
      <c r="J8" s="65">
        <f>VLOOKUP($A8,'Return Data'!$B$7:$R$2292,13,0)</f>
        <v>80.211100000000002</v>
      </c>
      <c r="K8" s="66">
        <f t="shared" ref="K8" si="3">RANK(J8,J$8:J$30,0)</f>
        <v>20</v>
      </c>
      <c r="L8" s="65">
        <f>VLOOKUP($A8,'Return Data'!$B$7:$R$2292,17,0)</f>
        <v>38.028700000000001</v>
      </c>
      <c r="M8" s="66">
        <f>RANK(L8,L$8:L$30,0)</f>
        <v>20</v>
      </c>
      <c r="N8" s="65">
        <f>VLOOKUP($A8,'Return Data'!$B$7:$R$2292,14,0)</f>
        <v>20.2121</v>
      </c>
      <c r="O8" s="66">
        <f>RANK(N8,N$8:N$30,0)</f>
        <v>15</v>
      </c>
      <c r="P8" s="65">
        <f>VLOOKUP($A8,'Return Data'!$B$7:$R$2292,15,0)</f>
        <v>14.7608</v>
      </c>
      <c r="Q8" s="66">
        <f>RANK(P8,P$8:P$30,0)</f>
        <v>14</v>
      </c>
      <c r="R8" s="65">
        <f>VLOOKUP($A8,'Return Data'!$B$7:$R$2292,16,0)</f>
        <v>18.959700000000002</v>
      </c>
      <c r="S8" s="67">
        <f t="shared" ref="S8:S30" si="4">RANK(R8,R$8:R$30,0)</f>
        <v>20</v>
      </c>
    </row>
    <row r="9" spans="1:20" x14ac:dyDescent="0.3">
      <c r="A9" s="63" t="s">
        <v>1445</v>
      </c>
      <c r="B9" s="64">
        <f>VLOOKUP($A9,'Return Data'!$B$7:$R$2292,3,0)</f>
        <v>44512</v>
      </c>
      <c r="C9" s="65">
        <f>VLOOKUP($A9,'Return Data'!$B$7:$R$2292,4,0)</f>
        <v>67.94</v>
      </c>
      <c r="D9" s="65">
        <f>VLOOKUP($A9,'Return Data'!$B$7:$R$2292,10,0)</f>
        <v>12.1122</v>
      </c>
      <c r="E9" s="66">
        <f t="shared" si="0"/>
        <v>13</v>
      </c>
      <c r="F9" s="65">
        <f>VLOOKUP($A9,'Return Data'!$B$7:$R$2292,11,0)</f>
        <v>31.871099999999998</v>
      </c>
      <c r="G9" s="66">
        <f t="shared" si="1"/>
        <v>18</v>
      </c>
      <c r="H9" s="65">
        <f>VLOOKUP($A9,'Return Data'!$B$7:$R$2292,12,0)</f>
        <v>46.6753</v>
      </c>
      <c r="I9" s="66">
        <f t="shared" ref="I9:I30" si="5">RANK(H9,H$8:H$30,0)</f>
        <v>16</v>
      </c>
      <c r="J9" s="65">
        <f>VLOOKUP($A9,'Return Data'!$B$7:$R$2292,13,0)</f>
        <v>79.166700000000006</v>
      </c>
      <c r="K9" s="66">
        <f t="shared" ref="K9:K30" si="6">RANK(J9,J$8:J$30,0)</f>
        <v>21</v>
      </c>
      <c r="L9" s="65">
        <f>VLOOKUP($A9,'Return Data'!$B$7:$R$2292,17,0)</f>
        <v>41.453699999999998</v>
      </c>
      <c r="M9" s="66">
        <f t="shared" ref="M9:M30" si="7">RANK(L9,L$8:L$30,0)</f>
        <v>16</v>
      </c>
      <c r="N9" s="65">
        <f>VLOOKUP($A9,'Return Data'!$B$7:$R$2292,14,0)</f>
        <v>35.626600000000003</v>
      </c>
      <c r="O9" s="66">
        <f t="shared" ref="O9:O30" si="8">RANK(N9,N$8:N$30,0)</f>
        <v>3</v>
      </c>
      <c r="P9" s="65">
        <f>VLOOKUP($A9,'Return Data'!$B$7:$R$2292,15,0)</f>
        <v>24.528500000000001</v>
      </c>
      <c r="Q9" s="66">
        <f t="shared" ref="Q9:Q30" si="9">RANK(P9,P$8:P$30,0)</f>
        <v>3</v>
      </c>
      <c r="R9" s="65">
        <f>VLOOKUP($A9,'Return Data'!$B$7:$R$2292,16,0)</f>
        <v>27.219200000000001</v>
      </c>
      <c r="S9" s="67">
        <f t="shared" si="4"/>
        <v>10</v>
      </c>
    </row>
    <row r="10" spans="1:20" x14ac:dyDescent="0.3">
      <c r="A10" s="63" t="s">
        <v>1447</v>
      </c>
      <c r="B10" s="64">
        <f>VLOOKUP($A10,'Return Data'!$B$7:$R$2292,3,0)</f>
        <v>44512</v>
      </c>
      <c r="C10" s="65">
        <f>VLOOKUP($A10,'Return Data'!$B$7:$R$2292,4,0)</f>
        <v>28.07</v>
      </c>
      <c r="D10" s="65">
        <f>VLOOKUP($A10,'Return Data'!$B$7:$R$2292,10,0)</f>
        <v>12.459899999999999</v>
      </c>
      <c r="E10" s="66">
        <f t="shared" si="0"/>
        <v>12</v>
      </c>
      <c r="F10" s="65">
        <f>VLOOKUP($A10,'Return Data'!$B$7:$R$2292,11,0)</f>
        <v>34.499299999999998</v>
      </c>
      <c r="G10" s="66">
        <f t="shared" si="1"/>
        <v>10</v>
      </c>
      <c r="H10" s="65">
        <f>VLOOKUP($A10,'Return Data'!$B$7:$R$2292,12,0)</f>
        <v>52.305999999999997</v>
      </c>
      <c r="I10" s="66">
        <f t="shared" si="5"/>
        <v>7</v>
      </c>
      <c r="J10" s="65">
        <f>VLOOKUP($A10,'Return Data'!$B$7:$R$2292,13,0)</f>
        <v>91.212500000000006</v>
      </c>
      <c r="K10" s="66">
        <f t="shared" si="6"/>
        <v>12</v>
      </c>
      <c r="L10" s="65">
        <f>VLOOKUP($A10,'Return Data'!$B$7:$R$2292,17,0)</f>
        <v>63.594900000000003</v>
      </c>
      <c r="M10" s="66">
        <f t="shared" si="7"/>
        <v>2</v>
      </c>
      <c r="N10" s="65"/>
      <c r="O10" s="66"/>
      <c r="P10" s="65"/>
      <c r="Q10" s="66"/>
      <c r="R10" s="65">
        <f>VLOOKUP($A10,'Return Data'!$B$7:$R$2292,16,0)</f>
        <v>42.722799999999999</v>
      </c>
      <c r="S10" s="67">
        <f t="shared" si="4"/>
        <v>3</v>
      </c>
    </row>
    <row r="11" spans="1:20" x14ac:dyDescent="0.3">
      <c r="A11" s="63" t="s">
        <v>1449</v>
      </c>
      <c r="B11" s="64">
        <f>VLOOKUP($A11,'Return Data'!$B$7:$R$2292,3,0)</f>
        <v>44512</v>
      </c>
      <c r="C11" s="65">
        <f>VLOOKUP($A11,'Return Data'!$B$7:$R$2292,4,0)</f>
        <v>24.42</v>
      </c>
      <c r="D11" s="65">
        <f>VLOOKUP($A11,'Return Data'!$B$7:$R$2292,10,0)</f>
        <v>17.010100000000001</v>
      </c>
      <c r="E11" s="66">
        <f t="shared" si="0"/>
        <v>2</v>
      </c>
      <c r="F11" s="65">
        <f>VLOOKUP($A11,'Return Data'!$B$7:$R$2292,11,0)</f>
        <v>38.5139</v>
      </c>
      <c r="G11" s="66">
        <f t="shared" si="1"/>
        <v>5</v>
      </c>
      <c r="H11" s="65">
        <f>VLOOKUP($A11,'Return Data'!$B$7:$R$2292,12,0)</f>
        <v>58.674500000000002</v>
      </c>
      <c r="I11" s="66">
        <f t="shared" si="5"/>
        <v>4</v>
      </c>
      <c r="J11" s="65">
        <f>VLOOKUP($A11,'Return Data'!$B$7:$R$2292,13,0)</f>
        <v>98.536600000000007</v>
      </c>
      <c r="K11" s="66">
        <f t="shared" si="6"/>
        <v>8</v>
      </c>
      <c r="L11" s="65">
        <f>VLOOKUP($A11,'Return Data'!$B$7:$R$2292,17,0)</f>
        <v>59.703400000000002</v>
      </c>
      <c r="M11" s="66">
        <f t="shared" si="7"/>
        <v>3</v>
      </c>
      <c r="N11" s="65"/>
      <c r="O11" s="66"/>
      <c r="P11" s="65"/>
      <c r="Q11" s="66"/>
      <c r="R11" s="65">
        <f>VLOOKUP($A11,'Return Data'!$B$7:$R$2292,16,0)</f>
        <v>38.479599999999998</v>
      </c>
      <c r="S11" s="67">
        <f t="shared" si="4"/>
        <v>5</v>
      </c>
    </row>
    <row r="12" spans="1:20" x14ac:dyDescent="0.3">
      <c r="A12" s="63" t="s">
        <v>1451</v>
      </c>
      <c r="B12" s="64">
        <f>VLOOKUP($A12,'Return Data'!$B$7:$R$2292,3,0)</f>
        <v>44512</v>
      </c>
      <c r="C12" s="65">
        <f>VLOOKUP($A12,'Return Data'!$B$7:$R$2292,4,0)</f>
        <v>118.80800000000001</v>
      </c>
      <c r="D12" s="65">
        <f>VLOOKUP($A12,'Return Data'!$B$7:$R$2292,10,0)</f>
        <v>11.9964</v>
      </c>
      <c r="E12" s="66">
        <f t="shared" si="0"/>
        <v>14</v>
      </c>
      <c r="F12" s="65">
        <f>VLOOKUP($A12,'Return Data'!$B$7:$R$2292,11,0)</f>
        <v>31.334700000000002</v>
      </c>
      <c r="G12" s="66">
        <f t="shared" si="1"/>
        <v>20</v>
      </c>
      <c r="H12" s="65">
        <f>VLOOKUP($A12,'Return Data'!$B$7:$R$2292,12,0)</f>
        <v>47.929400000000001</v>
      </c>
      <c r="I12" s="66">
        <f t="shared" si="5"/>
        <v>12</v>
      </c>
      <c r="J12" s="65">
        <f>VLOOKUP($A12,'Return Data'!$B$7:$R$2292,13,0)</f>
        <v>80.603200000000001</v>
      </c>
      <c r="K12" s="66">
        <f t="shared" si="6"/>
        <v>19</v>
      </c>
      <c r="L12" s="65">
        <f>VLOOKUP($A12,'Return Data'!$B$7:$R$2292,17,0)</f>
        <v>47.421100000000003</v>
      </c>
      <c r="M12" s="66">
        <f t="shared" si="7"/>
        <v>9</v>
      </c>
      <c r="N12" s="65">
        <f>VLOOKUP($A12,'Return Data'!$B$7:$R$2292,14,0)</f>
        <v>29.155100000000001</v>
      </c>
      <c r="O12" s="66">
        <f t="shared" si="8"/>
        <v>8</v>
      </c>
      <c r="P12" s="65">
        <f>VLOOKUP($A12,'Return Data'!$B$7:$R$2292,15,0)</f>
        <v>17.765599999999999</v>
      </c>
      <c r="Q12" s="66">
        <f t="shared" si="9"/>
        <v>11</v>
      </c>
      <c r="R12" s="65">
        <f>VLOOKUP($A12,'Return Data'!$B$7:$R$2292,16,0)</f>
        <v>24.077999999999999</v>
      </c>
      <c r="S12" s="67">
        <f t="shared" si="4"/>
        <v>12</v>
      </c>
    </row>
    <row r="13" spans="1:20" x14ac:dyDescent="0.3">
      <c r="A13" s="63" t="s">
        <v>1453</v>
      </c>
      <c r="B13" s="64">
        <f>VLOOKUP($A13,'Return Data'!$B$7:$R$2292,3,0)</f>
        <v>44512</v>
      </c>
      <c r="C13" s="65">
        <f>VLOOKUP($A13,'Return Data'!$B$7:$R$2292,4,0)</f>
        <v>25.731999999999999</v>
      </c>
      <c r="D13" s="65">
        <f>VLOOKUP($A13,'Return Data'!$B$7:$R$2292,10,0)</f>
        <v>12.9786</v>
      </c>
      <c r="E13" s="66">
        <f t="shared" si="0"/>
        <v>11</v>
      </c>
      <c r="F13" s="65">
        <f>VLOOKUP($A13,'Return Data'!$B$7:$R$2292,11,0)</f>
        <v>32.872</v>
      </c>
      <c r="G13" s="66">
        <f t="shared" si="1"/>
        <v>15</v>
      </c>
      <c r="H13" s="65">
        <f>VLOOKUP($A13,'Return Data'!$B$7:$R$2292,12,0)</f>
        <v>47.334699999999998</v>
      </c>
      <c r="I13" s="66">
        <f t="shared" si="5"/>
        <v>13</v>
      </c>
      <c r="J13" s="65">
        <f>VLOOKUP($A13,'Return Data'!$B$7:$R$2292,13,0)</f>
        <v>92.417599999999993</v>
      </c>
      <c r="K13" s="66">
        <f t="shared" si="6"/>
        <v>10</v>
      </c>
      <c r="L13" s="65">
        <f>VLOOKUP($A13,'Return Data'!$B$7:$R$2292,17,0)</f>
        <v>52.9011</v>
      </c>
      <c r="M13" s="66">
        <f t="shared" si="7"/>
        <v>5</v>
      </c>
      <c r="N13" s="65"/>
      <c r="O13" s="66"/>
      <c r="P13" s="65"/>
      <c r="Q13" s="66"/>
      <c r="R13" s="65">
        <f>VLOOKUP($A13,'Return Data'!$B$7:$R$2292,16,0)</f>
        <v>40.762300000000003</v>
      </c>
      <c r="S13" s="67">
        <f t="shared" si="4"/>
        <v>4</v>
      </c>
    </row>
    <row r="14" spans="1:20" x14ac:dyDescent="0.3">
      <c r="A14" s="63" t="s">
        <v>1456</v>
      </c>
      <c r="B14" s="64">
        <f>VLOOKUP($A14,'Return Data'!$B$7:$R$2292,3,0)</f>
        <v>44512</v>
      </c>
      <c r="C14" s="65">
        <f>VLOOKUP($A14,'Return Data'!$B$7:$R$2292,4,0)</f>
        <v>104.3599</v>
      </c>
      <c r="D14" s="65">
        <f>VLOOKUP($A14,'Return Data'!$B$7:$R$2292,10,0)</f>
        <v>15.042999999999999</v>
      </c>
      <c r="E14" s="66">
        <f t="shared" si="0"/>
        <v>7</v>
      </c>
      <c r="F14" s="65">
        <f>VLOOKUP($A14,'Return Data'!$B$7:$R$2292,11,0)</f>
        <v>36.565800000000003</v>
      </c>
      <c r="G14" s="66">
        <f t="shared" si="1"/>
        <v>9</v>
      </c>
      <c r="H14" s="65">
        <f>VLOOKUP($A14,'Return Data'!$B$7:$R$2292,12,0)</f>
        <v>46.852600000000002</v>
      </c>
      <c r="I14" s="66">
        <f t="shared" si="5"/>
        <v>14</v>
      </c>
      <c r="J14" s="65">
        <f>VLOOKUP($A14,'Return Data'!$B$7:$R$2292,13,0)</f>
        <v>88.507300000000001</v>
      </c>
      <c r="K14" s="66">
        <f t="shared" si="6"/>
        <v>15</v>
      </c>
      <c r="L14" s="65">
        <f>VLOOKUP($A14,'Return Data'!$B$7:$R$2292,17,0)</f>
        <v>39.862400000000001</v>
      </c>
      <c r="M14" s="66">
        <f t="shared" si="7"/>
        <v>19</v>
      </c>
      <c r="N14" s="65">
        <f>VLOOKUP($A14,'Return Data'!$B$7:$R$2292,14,0)</f>
        <v>23.664100000000001</v>
      </c>
      <c r="O14" s="66">
        <f t="shared" si="8"/>
        <v>13</v>
      </c>
      <c r="P14" s="65">
        <f>VLOOKUP($A14,'Return Data'!$B$7:$R$2292,15,0)</f>
        <v>16.893899999999999</v>
      </c>
      <c r="Q14" s="66">
        <f t="shared" si="9"/>
        <v>12</v>
      </c>
      <c r="R14" s="65">
        <f>VLOOKUP($A14,'Return Data'!$B$7:$R$2292,16,0)</f>
        <v>22.5426</v>
      </c>
      <c r="S14" s="67">
        <f t="shared" si="4"/>
        <v>15</v>
      </c>
    </row>
    <row r="15" spans="1:20" x14ac:dyDescent="0.3">
      <c r="A15" s="63" t="s">
        <v>1457</v>
      </c>
      <c r="B15" s="64">
        <f>VLOOKUP($A15,'Return Data'!$B$7:$R$2292,3,0)</f>
        <v>44512</v>
      </c>
      <c r="C15" s="65">
        <f>VLOOKUP($A15,'Return Data'!$B$7:$R$2292,4,0)</f>
        <v>82.805999999999997</v>
      </c>
      <c r="D15" s="65">
        <f>VLOOKUP($A15,'Return Data'!$B$7:$R$2292,10,0)</f>
        <v>8.9639000000000006</v>
      </c>
      <c r="E15" s="66">
        <f t="shared" si="0"/>
        <v>21</v>
      </c>
      <c r="F15" s="65">
        <f>VLOOKUP($A15,'Return Data'!$B$7:$R$2292,11,0)</f>
        <v>32.383699999999997</v>
      </c>
      <c r="G15" s="66">
        <f t="shared" si="1"/>
        <v>17</v>
      </c>
      <c r="H15" s="65">
        <f>VLOOKUP($A15,'Return Data'!$B$7:$R$2292,12,0)</f>
        <v>45.767200000000003</v>
      </c>
      <c r="I15" s="66">
        <f t="shared" si="5"/>
        <v>17</v>
      </c>
      <c r="J15" s="65">
        <f>VLOOKUP($A15,'Return Data'!$B$7:$R$2292,13,0)</f>
        <v>91.361599999999996</v>
      </c>
      <c r="K15" s="66">
        <f t="shared" si="6"/>
        <v>11</v>
      </c>
      <c r="L15" s="65">
        <f>VLOOKUP($A15,'Return Data'!$B$7:$R$2292,17,0)</f>
        <v>40.7545</v>
      </c>
      <c r="M15" s="66">
        <f t="shared" si="7"/>
        <v>18</v>
      </c>
      <c r="N15" s="65">
        <f>VLOOKUP($A15,'Return Data'!$B$7:$R$2292,14,0)</f>
        <v>22.913</v>
      </c>
      <c r="O15" s="66">
        <f t="shared" si="8"/>
        <v>14</v>
      </c>
      <c r="P15" s="65">
        <f>VLOOKUP($A15,'Return Data'!$B$7:$R$2292,15,0)</f>
        <v>21.897400000000001</v>
      </c>
      <c r="Q15" s="66">
        <f t="shared" si="9"/>
        <v>6</v>
      </c>
      <c r="R15" s="65">
        <f>VLOOKUP($A15,'Return Data'!$B$7:$R$2292,16,0)</f>
        <v>20.443300000000001</v>
      </c>
      <c r="S15" s="67">
        <f t="shared" si="4"/>
        <v>16</v>
      </c>
    </row>
    <row r="16" spans="1:20" x14ac:dyDescent="0.3">
      <c r="A16" s="63" t="s">
        <v>1460</v>
      </c>
      <c r="B16" s="64">
        <f>VLOOKUP($A16,'Return Data'!$B$7:$R$2292,3,0)</f>
        <v>44512</v>
      </c>
      <c r="C16" s="65">
        <f>VLOOKUP($A16,'Return Data'!$B$7:$R$2292,4,0)</f>
        <v>99.22</v>
      </c>
      <c r="D16" s="65">
        <f>VLOOKUP($A16,'Return Data'!$B$7:$R$2292,10,0)</f>
        <v>13.8698</v>
      </c>
      <c r="E16" s="66">
        <f t="shared" si="0"/>
        <v>8</v>
      </c>
      <c r="F16" s="65">
        <f>VLOOKUP($A16,'Return Data'!$B$7:$R$2292,11,0)</f>
        <v>38.993000000000002</v>
      </c>
      <c r="G16" s="66">
        <f t="shared" si="1"/>
        <v>4</v>
      </c>
      <c r="H16" s="65">
        <f>VLOOKUP($A16,'Return Data'!$B$7:$R$2292,12,0)</f>
        <v>46.734999999999999</v>
      </c>
      <c r="I16" s="66">
        <f t="shared" si="5"/>
        <v>15</v>
      </c>
      <c r="J16" s="65">
        <f>VLOOKUP($A16,'Return Data'!$B$7:$R$2292,13,0)</f>
        <v>88.390500000000003</v>
      </c>
      <c r="K16" s="66">
        <f t="shared" si="6"/>
        <v>16</v>
      </c>
      <c r="L16" s="65">
        <f>VLOOKUP($A16,'Return Data'!$B$7:$R$2292,17,0)</f>
        <v>45.955599999999997</v>
      </c>
      <c r="M16" s="66">
        <f t="shared" si="7"/>
        <v>12</v>
      </c>
      <c r="N16" s="65">
        <f>VLOOKUP($A16,'Return Data'!$B$7:$R$2292,14,0)</f>
        <v>25.425599999999999</v>
      </c>
      <c r="O16" s="66">
        <f t="shared" si="8"/>
        <v>11</v>
      </c>
      <c r="P16" s="65">
        <f>VLOOKUP($A16,'Return Data'!$B$7:$R$2292,15,0)</f>
        <v>17.873000000000001</v>
      </c>
      <c r="Q16" s="66">
        <f t="shared" si="9"/>
        <v>10</v>
      </c>
      <c r="R16" s="65">
        <f>VLOOKUP($A16,'Return Data'!$B$7:$R$2292,16,0)</f>
        <v>19.338100000000001</v>
      </c>
      <c r="S16" s="67">
        <f t="shared" si="4"/>
        <v>17</v>
      </c>
    </row>
    <row r="17" spans="1:19" x14ac:dyDescent="0.3">
      <c r="A17" s="63" t="s">
        <v>1462</v>
      </c>
      <c r="B17" s="64">
        <f>VLOOKUP($A17,'Return Data'!$B$7:$R$2292,3,0)</f>
        <v>44512</v>
      </c>
      <c r="C17" s="65">
        <f>VLOOKUP($A17,'Return Data'!$B$7:$R$2292,4,0)</f>
        <v>57.36</v>
      </c>
      <c r="D17" s="65">
        <f>VLOOKUP($A17,'Return Data'!$B$7:$R$2292,10,0)</f>
        <v>13.674200000000001</v>
      </c>
      <c r="E17" s="66">
        <f t="shared" si="0"/>
        <v>9</v>
      </c>
      <c r="F17" s="65">
        <f>VLOOKUP($A17,'Return Data'!$B$7:$R$2292,11,0)</f>
        <v>41.106999999999999</v>
      </c>
      <c r="G17" s="66">
        <f t="shared" si="1"/>
        <v>1</v>
      </c>
      <c r="H17" s="65">
        <f>VLOOKUP($A17,'Return Data'!$B$7:$R$2292,12,0)</f>
        <v>51.225900000000003</v>
      </c>
      <c r="I17" s="66">
        <f t="shared" si="5"/>
        <v>9</v>
      </c>
      <c r="J17" s="65">
        <f>VLOOKUP($A17,'Return Data'!$B$7:$R$2292,13,0)</f>
        <v>101.0515</v>
      </c>
      <c r="K17" s="66">
        <f t="shared" si="6"/>
        <v>5</v>
      </c>
      <c r="L17" s="65">
        <f>VLOOKUP($A17,'Return Data'!$B$7:$R$2292,17,0)</f>
        <v>47.720599999999997</v>
      </c>
      <c r="M17" s="66">
        <f t="shared" si="7"/>
        <v>8</v>
      </c>
      <c r="N17" s="65">
        <f>VLOOKUP($A17,'Return Data'!$B$7:$R$2292,14,0)</f>
        <v>34.169499999999999</v>
      </c>
      <c r="O17" s="66">
        <f t="shared" si="8"/>
        <v>4</v>
      </c>
      <c r="P17" s="65">
        <f>VLOOKUP($A17,'Return Data'!$B$7:$R$2292,15,0)</f>
        <v>21.0457</v>
      </c>
      <c r="Q17" s="66">
        <f t="shared" si="9"/>
        <v>8</v>
      </c>
      <c r="R17" s="65">
        <f>VLOOKUP($A17,'Return Data'!$B$7:$R$2292,16,0)</f>
        <v>18.977599999999999</v>
      </c>
      <c r="S17" s="67">
        <f t="shared" si="4"/>
        <v>19</v>
      </c>
    </row>
    <row r="18" spans="1:19" x14ac:dyDescent="0.3">
      <c r="A18" s="63" t="s">
        <v>1464</v>
      </c>
      <c r="B18" s="64">
        <f>VLOOKUP($A18,'Return Data'!$B$7:$R$2292,3,0)</f>
        <v>44512</v>
      </c>
      <c r="C18" s="65">
        <f>VLOOKUP($A18,'Return Data'!$B$7:$R$2292,4,0)</f>
        <v>18.940000000000001</v>
      </c>
      <c r="D18" s="65">
        <f>VLOOKUP($A18,'Return Data'!$B$7:$R$2292,10,0)</f>
        <v>16.697500000000002</v>
      </c>
      <c r="E18" s="66">
        <f t="shared" si="0"/>
        <v>3</v>
      </c>
      <c r="F18" s="65">
        <f>VLOOKUP($A18,'Return Data'!$B$7:$R$2292,11,0)</f>
        <v>33.192700000000002</v>
      </c>
      <c r="G18" s="66">
        <f t="shared" si="1"/>
        <v>14</v>
      </c>
      <c r="H18" s="65">
        <f>VLOOKUP($A18,'Return Data'!$B$7:$R$2292,12,0)</f>
        <v>49.369100000000003</v>
      </c>
      <c r="I18" s="66">
        <f t="shared" si="5"/>
        <v>11</v>
      </c>
      <c r="J18" s="65">
        <f>VLOOKUP($A18,'Return Data'!$B$7:$R$2292,13,0)</f>
        <v>90.927400000000006</v>
      </c>
      <c r="K18" s="66">
        <f t="shared" si="6"/>
        <v>13</v>
      </c>
      <c r="L18" s="65">
        <f>VLOOKUP($A18,'Return Data'!$B$7:$R$2292,17,0)</f>
        <v>40.843299999999999</v>
      </c>
      <c r="M18" s="66">
        <f t="shared" si="7"/>
        <v>17</v>
      </c>
      <c r="N18" s="65">
        <f>VLOOKUP($A18,'Return Data'!$B$7:$R$2292,14,0)</f>
        <v>25.438400000000001</v>
      </c>
      <c r="O18" s="66">
        <f t="shared" si="8"/>
        <v>10</v>
      </c>
      <c r="P18" s="65"/>
      <c r="Q18" s="66"/>
      <c r="R18" s="65">
        <f>VLOOKUP($A18,'Return Data'!$B$7:$R$2292,16,0)</f>
        <v>15.6326</v>
      </c>
      <c r="S18" s="67">
        <f t="shared" si="4"/>
        <v>23</v>
      </c>
    </row>
    <row r="19" spans="1:19" x14ac:dyDescent="0.3">
      <c r="A19" s="63" t="s">
        <v>1465</v>
      </c>
      <c r="B19" s="64">
        <f>VLOOKUP($A19,'Return Data'!$B$7:$R$2292,3,0)</f>
        <v>44512</v>
      </c>
      <c r="C19" s="65">
        <f>VLOOKUP($A19,'Return Data'!$B$7:$R$2292,4,0)</f>
        <v>23.64</v>
      </c>
      <c r="D19" s="65">
        <f>VLOOKUP($A19,'Return Data'!$B$7:$R$2292,10,0)</f>
        <v>4.7408000000000001</v>
      </c>
      <c r="E19" s="66">
        <f t="shared" si="0"/>
        <v>23</v>
      </c>
      <c r="F19" s="65">
        <f>VLOOKUP($A19,'Return Data'!$B$7:$R$2292,11,0)</f>
        <v>33.5593</v>
      </c>
      <c r="G19" s="66">
        <f t="shared" ref="G19" si="10">RANK(F19,F$8:F$30,0)</f>
        <v>13</v>
      </c>
      <c r="H19" s="65">
        <f>VLOOKUP($A19,'Return Data'!$B$7:$R$2292,12,0)</f>
        <v>44.675600000000003</v>
      </c>
      <c r="I19" s="66">
        <f t="shared" si="5"/>
        <v>20</v>
      </c>
      <c r="J19" s="65">
        <f>VLOOKUP($A19,'Return Data'!$B$7:$R$2292,13,0)</f>
        <v>81.288300000000007</v>
      </c>
      <c r="K19" s="66">
        <f t="shared" si="6"/>
        <v>18</v>
      </c>
      <c r="L19" s="65"/>
      <c r="M19" s="66"/>
      <c r="N19" s="65"/>
      <c r="O19" s="66"/>
      <c r="P19" s="65"/>
      <c r="Q19" s="66"/>
      <c r="R19" s="65">
        <f>VLOOKUP($A19,'Return Data'!$B$7:$R$2292,16,0)</f>
        <v>65.143500000000003</v>
      </c>
      <c r="S19" s="67">
        <f t="shared" si="4"/>
        <v>1</v>
      </c>
    </row>
    <row r="20" spans="1:19" x14ac:dyDescent="0.3">
      <c r="A20" s="63" t="s">
        <v>1467</v>
      </c>
      <c r="B20" s="64">
        <f>VLOOKUP($A20,'Return Data'!$B$7:$R$2292,3,0)</f>
        <v>44512</v>
      </c>
      <c r="C20" s="65">
        <f>VLOOKUP($A20,'Return Data'!$B$7:$R$2292,4,0)</f>
        <v>23</v>
      </c>
      <c r="D20" s="65">
        <f>VLOOKUP($A20,'Return Data'!$B$7:$R$2292,10,0)</f>
        <v>10.5769</v>
      </c>
      <c r="E20" s="66">
        <f t="shared" si="0"/>
        <v>17</v>
      </c>
      <c r="F20" s="65">
        <f>VLOOKUP($A20,'Return Data'!$B$7:$R$2292,11,0)</f>
        <v>39.056800000000003</v>
      </c>
      <c r="G20" s="66">
        <f>RANK(F20,F$8:F$30,0)</f>
        <v>3</v>
      </c>
      <c r="H20" s="65">
        <f>VLOOKUP($A20,'Return Data'!$B$7:$R$2292,12,0)</f>
        <v>45.661799999999999</v>
      </c>
      <c r="I20" s="66">
        <f t="shared" si="5"/>
        <v>18</v>
      </c>
      <c r="J20" s="65">
        <f>VLOOKUP($A20,'Return Data'!$B$7:$R$2292,13,0)</f>
        <v>95.744699999999995</v>
      </c>
      <c r="K20" s="66">
        <f t="shared" si="6"/>
        <v>9</v>
      </c>
      <c r="L20" s="65">
        <f>VLOOKUP($A20,'Return Data'!$B$7:$R$2292,17,0)</f>
        <v>46.391500000000001</v>
      </c>
      <c r="M20" s="66">
        <f t="shared" si="7"/>
        <v>11</v>
      </c>
      <c r="N20" s="65"/>
      <c r="O20" s="66"/>
      <c r="P20" s="65"/>
      <c r="Q20" s="66"/>
      <c r="R20" s="65">
        <f>VLOOKUP($A20,'Return Data'!$B$7:$R$2292,16,0)</f>
        <v>31.538799999999998</v>
      </c>
      <c r="S20" s="67">
        <f t="shared" si="4"/>
        <v>8</v>
      </c>
    </row>
    <row r="21" spans="1:19" x14ac:dyDescent="0.3">
      <c r="A21" s="63" t="s">
        <v>1469</v>
      </c>
      <c r="B21" s="64">
        <f>VLOOKUP($A21,'Return Data'!$B$7:$R$2292,3,0)</f>
        <v>44512</v>
      </c>
      <c r="C21" s="65">
        <f>VLOOKUP($A21,'Return Data'!$B$7:$R$2292,4,0)</f>
        <v>17.266200000000001</v>
      </c>
      <c r="D21" s="65">
        <f>VLOOKUP($A21,'Return Data'!$B$7:$R$2292,10,0)</f>
        <v>10.4062</v>
      </c>
      <c r="E21" s="66">
        <f t="shared" si="0"/>
        <v>18</v>
      </c>
      <c r="F21" s="65">
        <f>VLOOKUP($A21,'Return Data'!$B$7:$R$2292,11,0)</f>
        <v>25.098400000000002</v>
      </c>
      <c r="G21" s="66">
        <f>RANK(F21,F$8:F$30,0)</f>
        <v>23</v>
      </c>
      <c r="H21" s="65">
        <f>VLOOKUP($A21,'Return Data'!$B$7:$R$2292,12,0)</f>
        <v>35.948999999999998</v>
      </c>
      <c r="I21" s="66">
        <f t="shared" si="5"/>
        <v>23</v>
      </c>
      <c r="J21" s="65">
        <f>VLOOKUP($A21,'Return Data'!$B$7:$R$2292,13,0)</f>
        <v>74.485399999999998</v>
      </c>
      <c r="K21" s="66">
        <f t="shared" si="6"/>
        <v>23</v>
      </c>
      <c r="L21" s="65"/>
      <c r="M21" s="66"/>
      <c r="N21" s="65"/>
      <c r="O21" s="66"/>
      <c r="P21" s="65"/>
      <c r="Q21" s="66"/>
      <c r="R21" s="65">
        <f>VLOOKUP($A21,'Return Data'!$B$7:$R$2292,16,0)</f>
        <v>36.948300000000003</v>
      </c>
      <c r="S21" s="67">
        <f t="shared" si="4"/>
        <v>6</v>
      </c>
    </row>
    <row r="22" spans="1:19" x14ac:dyDescent="0.3">
      <c r="A22" s="63" t="s">
        <v>1472</v>
      </c>
      <c r="B22" s="64">
        <f>VLOOKUP($A22,'Return Data'!$B$7:$R$2292,3,0)</f>
        <v>44512</v>
      </c>
      <c r="C22" s="65">
        <f>VLOOKUP($A22,'Return Data'!$B$7:$R$2292,4,0)</f>
        <v>191.01300000000001</v>
      </c>
      <c r="D22" s="65">
        <f>VLOOKUP($A22,'Return Data'!$B$7:$R$2292,10,0)</f>
        <v>15.540699999999999</v>
      </c>
      <c r="E22" s="66">
        <f t="shared" si="0"/>
        <v>5</v>
      </c>
      <c r="F22" s="65">
        <f>VLOOKUP($A22,'Return Data'!$B$7:$R$2292,11,0)</f>
        <v>37.067399999999999</v>
      </c>
      <c r="G22" s="66">
        <f t="shared" ref="G22:G30" si="11">RANK(F22,F$8:F$30,0)</f>
        <v>8</v>
      </c>
      <c r="H22" s="65">
        <f>VLOOKUP($A22,'Return Data'!$B$7:$R$2292,12,0)</f>
        <v>52.110700000000001</v>
      </c>
      <c r="I22" s="66">
        <f t="shared" si="5"/>
        <v>8</v>
      </c>
      <c r="J22" s="65">
        <f>VLOOKUP($A22,'Return Data'!$B$7:$R$2292,13,0)</f>
        <v>103.53879999999999</v>
      </c>
      <c r="K22" s="66">
        <f t="shared" si="6"/>
        <v>2</v>
      </c>
      <c r="L22" s="65">
        <f>VLOOKUP($A22,'Return Data'!$B$7:$R$2292,17,0)</f>
        <v>56.595399999999998</v>
      </c>
      <c r="M22" s="66">
        <f t="shared" si="7"/>
        <v>4</v>
      </c>
      <c r="N22" s="65">
        <f>VLOOKUP($A22,'Return Data'!$B$7:$R$2292,14,0)</f>
        <v>38.241799999999998</v>
      </c>
      <c r="O22" s="66">
        <f t="shared" si="8"/>
        <v>2</v>
      </c>
      <c r="P22" s="65">
        <f>VLOOKUP($A22,'Return Data'!$B$7:$R$2292,15,0)</f>
        <v>24.3096</v>
      </c>
      <c r="Q22" s="66">
        <f t="shared" si="9"/>
        <v>4</v>
      </c>
      <c r="R22" s="65">
        <f>VLOOKUP($A22,'Return Data'!$B$7:$R$2292,16,0)</f>
        <v>23.0167</v>
      </c>
      <c r="S22" s="67">
        <f t="shared" si="4"/>
        <v>14</v>
      </c>
    </row>
    <row r="23" spans="1:19" x14ac:dyDescent="0.3">
      <c r="A23" s="63" t="s">
        <v>1473</v>
      </c>
      <c r="B23" s="64">
        <f>VLOOKUP($A23,'Return Data'!$B$7:$R$2292,3,0)</f>
        <v>44512</v>
      </c>
      <c r="C23" s="65">
        <f>VLOOKUP($A23,'Return Data'!$B$7:$R$2292,4,0)</f>
        <v>48.87</v>
      </c>
      <c r="D23" s="65">
        <f>VLOOKUP($A23,'Return Data'!$B$7:$R$2292,10,0)</f>
        <v>15.134499999999999</v>
      </c>
      <c r="E23" s="66">
        <f t="shared" si="0"/>
        <v>6</v>
      </c>
      <c r="F23" s="65">
        <f>VLOOKUP($A23,'Return Data'!$B$7:$R$2292,11,0)</f>
        <v>38.203099999999999</v>
      </c>
      <c r="G23" s="66">
        <f t="shared" si="11"/>
        <v>6</v>
      </c>
      <c r="H23" s="65">
        <f>VLOOKUP($A23,'Return Data'!$B$7:$R$2292,12,0)</f>
        <v>60.3767</v>
      </c>
      <c r="I23" s="66">
        <f t="shared" si="5"/>
        <v>2</v>
      </c>
      <c r="J23" s="65">
        <f>VLOOKUP($A23,'Return Data'!$B$7:$R$2292,13,0)</f>
        <v>101.7171</v>
      </c>
      <c r="K23" s="66">
        <f t="shared" si="6"/>
        <v>4</v>
      </c>
      <c r="L23" s="65">
        <f>VLOOKUP($A23,'Return Data'!$B$7:$R$2292,17,0)</f>
        <v>43.362200000000001</v>
      </c>
      <c r="M23" s="66">
        <f t="shared" si="7"/>
        <v>14</v>
      </c>
      <c r="N23" s="65">
        <f>VLOOKUP($A23,'Return Data'!$B$7:$R$2292,14,0)</f>
        <v>24.634499999999999</v>
      </c>
      <c r="O23" s="66">
        <f t="shared" si="8"/>
        <v>12</v>
      </c>
      <c r="P23" s="65">
        <f>VLOOKUP($A23,'Return Data'!$B$7:$R$2292,15,0)</f>
        <v>21.708200000000001</v>
      </c>
      <c r="Q23" s="66">
        <f t="shared" si="9"/>
        <v>7</v>
      </c>
      <c r="R23" s="65">
        <f>VLOOKUP($A23,'Return Data'!$B$7:$R$2292,16,0)</f>
        <v>23.524999999999999</v>
      </c>
      <c r="S23" s="67">
        <f t="shared" si="4"/>
        <v>13</v>
      </c>
    </row>
    <row r="24" spans="1:19" x14ac:dyDescent="0.3">
      <c r="A24" s="63" t="s">
        <v>1476</v>
      </c>
      <c r="B24" s="64">
        <f>VLOOKUP($A24,'Return Data'!$B$7:$R$2292,3,0)</f>
        <v>44512</v>
      </c>
      <c r="C24" s="65">
        <f>VLOOKUP($A24,'Return Data'!$B$7:$R$2292,4,0)</f>
        <v>92.655900000000003</v>
      </c>
      <c r="D24" s="65">
        <f>VLOOKUP($A24,'Return Data'!$B$7:$R$2292,10,0)</f>
        <v>11.5976</v>
      </c>
      <c r="E24" s="66">
        <f t="shared" si="0"/>
        <v>15</v>
      </c>
      <c r="F24" s="65">
        <f>VLOOKUP($A24,'Return Data'!$B$7:$R$2292,11,0)</f>
        <v>33.683500000000002</v>
      </c>
      <c r="G24" s="66">
        <f t="shared" si="11"/>
        <v>12</v>
      </c>
      <c r="H24" s="65">
        <f>VLOOKUP($A24,'Return Data'!$B$7:$R$2292,12,0)</f>
        <v>53.402299999999997</v>
      </c>
      <c r="I24" s="66">
        <f t="shared" si="5"/>
        <v>6</v>
      </c>
      <c r="J24" s="65">
        <f>VLOOKUP($A24,'Return Data'!$B$7:$R$2292,13,0)</f>
        <v>98.776499999999999</v>
      </c>
      <c r="K24" s="66">
        <f t="shared" si="6"/>
        <v>7</v>
      </c>
      <c r="L24" s="65">
        <f>VLOOKUP($A24,'Return Data'!$B$7:$R$2292,17,0)</f>
        <v>50.326700000000002</v>
      </c>
      <c r="M24" s="66">
        <f t="shared" si="7"/>
        <v>6</v>
      </c>
      <c r="N24" s="65">
        <f>VLOOKUP($A24,'Return Data'!$B$7:$R$2292,14,0)</f>
        <v>29.929200000000002</v>
      </c>
      <c r="O24" s="66">
        <f t="shared" si="8"/>
        <v>7</v>
      </c>
      <c r="P24" s="65">
        <f>VLOOKUP($A24,'Return Data'!$B$7:$R$2292,15,0)</f>
        <v>24.531300000000002</v>
      </c>
      <c r="Q24" s="66">
        <f t="shared" si="9"/>
        <v>2</v>
      </c>
      <c r="R24" s="65">
        <f>VLOOKUP($A24,'Return Data'!$B$7:$R$2292,16,0)</f>
        <v>27.170300000000001</v>
      </c>
      <c r="S24" s="67">
        <f t="shared" si="4"/>
        <v>11</v>
      </c>
    </row>
    <row r="25" spans="1:19" x14ac:dyDescent="0.3">
      <c r="A25" s="63" t="s">
        <v>1477</v>
      </c>
      <c r="B25" s="64">
        <f>VLOOKUP($A25,'Return Data'!$B$7:$R$2292,3,0)</f>
        <v>44512</v>
      </c>
      <c r="C25" s="65">
        <f>VLOOKUP($A25,'Return Data'!$B$7:$R$2292,4,0)</f>
        <v>25.71</v>
      </c>
      <c r="D25" s="65">
        <f>VLOOKUP($A25,'Return Data'!$B$7:$R$2292,10,0)</f>
        <v>18.1526</v>
      </c>
      <c r="E25" s="66">
        <f t="shared" si="0"/>
        <v>1</v>
      </c>
      <c r="F25" s="65">
        <f>VLOOKUP($A25,'Return Data'!$B$7:$R$2292,11,0)</f>
        <v>40.722499999999997</v>
      </c>
      <c r="G25" s="66">
        <f t="shared" si="11"/>
        <v>2</v>
      </c>
      <c r="H25" s="65">
        <f>VLOOKUP($A25,'Return Data'!$B$7:$R$2292,12,0)</f>
        <v>56.481999999999999</v>
      </c>
      <c r="I25" s="66">
        <f t="shared" si="5"/>
        <v>5</v>
      </c>
      <c r="J25" s="65">
        <f>VLOOKUP($A25,'Return Data'!$B$7:$R$2292,13,0)</f>
        <v>102.4409</v>
      </c>
      <c r="K25" s="66">
        <f t="shared" si="6"/>
        <v>3</v>
      </c>
      <c r="L25" s="65"/>
      <c r="M25" s="66"/>
      <c r="N25" s="65"/>
      <c r="O25" s="66"/>
      <c r="P25" s="65"/>
      <c r="Q25" s="66"/>
      <c r="R25" s="65">
        <f>VLOOKUP($A25,'Return Data'!$B$7:$R$2292,16,0)</f>
        <v>45.804699999999997</v>
      </c>
      <c r="S25" s="67">
        <f t="shared" si="4"/>
        <v>2</v>
      </c>
    </row>
    <row r="26" spans="1:19" x14ac:dyDescent="0.3">
      <c r="A26" s="63" t="s">
        <v>1480</v>
      </c>
      <c r="B26" s="64">
        <f>VLOOKUP($A26,'Return Data'!$B$7:$R$2292,3,0)</f>
        <v>44512</v>
      </c>
      <c r="C26" s="65">
        <f>VLOOKUP($A26,'Return Data'!$B$7:$R$2292,4,0)</f>
        <v>142.58340000000001</v>
      </c>
      <c r="D26" s="65">
        <f>VLOOKUP($A26,'Return Data'!$B$7:$R$2292,10,0)</f>
        <v>11.5382</v>
      </c>
      <c r="E26" s="66">
        <f t="shared" si="0"/>
        <v>16</v>
      </c>
      <c r="F26" s="65">
        <f>VLOOKUP($A26,'Return Data'!$B$7:$R$2292,11,0)</f>
        <v>32.733499999999999</v>
      </c>
      <c r="G26" s="66">
        <f t="shared" si="11"/>
        <v>16</v>
      </c>
      <c r="H26" s="65">
        <f>VLOOKUP($A26,'Return Data'!$B$7:$R$2292,12,0)</f>
        <v>78.48</v>
      </c>
      <c r="I26" s="66">
        <f t="shared" si="5"/>
        <v>1</v>
      </c>
      <c r="J26" s="65">
        <f>VLOOKUP($A26,'Return Data'!$B$7:$R$2292,13,0)</f>
        <v>124.8822</v>
      </c>
      <c r="K26" s="66">
        <f t="shared" si="6"/>
        <v>1</v>
      </c>
      <c r="L26" s="65">
        <f>VLOOKUP($A26,'Return Data'!$B$7:$R$2292,17,0)</f>
        <v>86.412400000000005</v>
      </c>
      <c r="M26" s="66">
        <f t="shared" si="7"/>
        <v>1</v>
      </c>
      <c r="N26" s="65">
        <f>VLOOKUP($A26,'Return Data'!$B$7:$R$2292,14,0)</f>
        <v>38.639800000000001</v>
      </c>
      <c r="O26" s="66">
        <f t="shared" si="8"/>
        <v>1</v>
      </c>
      <c r="P26" s="65">
        <f>VLOOKUP($A26,'Return Data'!$B$7:$R$2292,15,0)</f>
        <v>24.023299999999999</v>
      </c>
      <c r="Q26" s="66">
        <f t="shared" si="9"/>
        <v>5</v>
      </c>
      <c r="R26" s="65">
        <f>VLOOKUP($A26,'Return Data'!$B$7:$R$2292,16,0)</f>
        <v>17.536999999999999</v>
      </c>
      <c r="S26" s="67">
        <f t="shared" si="4"/>
        <v>21</v>
      </c>
    </row>
    <row r="27" spans="1:19" x14ac:dyDescent="0.3">
      <c r="A27" s="63" t="s">
        <v>1481</v>
      </c>
      <c r="B27" s="64">
        <f>VLOOKUP($A27,'Return Data'!$B$7:$R$2292,3,0)</f>
        <v>44512</v>
      </c>
      <c r="C27" s="65">
        <f>VLOOKUP($A27,'Return Data'!$B$7:$R$2292,4,0)</f>
        <v>119.2912</v>
      </c>
      <c r="D27" s="65">
        <f>VLOOKUP($A27,'Return Data'!$B$7:$R$2292,10,0)</f>
        <v>16.002400000000002</v>
      </c>
      <c r="E27" s="66">
        <f t="shared" si="0"/>
        <v>4</v>
      </c>
      <c r="F27" s="65">
        <f>VLOOKUP($A27,'Return Data'!$B$7:$R$2292,11,0)</f>
        <v>28.390999999999998</v>
      </c>
      <c r="G27" s="66">
        <f t="shared" si="11"/>
        <v>21</v>
      </c>
      <c r="H27" s="65">
        <f>VLOOKUP($A27,'Return Data'!$B$7:$R$2292,12,0)</f>
        <v>41.028799999999997</v>
      </c>
      <c r="I27" s="66">
        <f t="shared" si="5"/>
        <v>21</v>
      </c>
      <c r="J27" s="65">
        <f>VLOOKUP($A27,'Return Data'!$B$7:$R$2292,13,0)</f>
        <v>77.814599999999999</v>
      </c>
      <c r="K27" s="66">
        <f t="shared" si="6"/>
        <v>22</v>
      </c>
      <c r="L27" s="65">
        <f>VLOOKUP($A27,'Return Data'!$B$7:$R$2292,17,0)</f>
        <v>43.653199999999998</v>
      </c>
      <c r="M27" s="66">
        <f t="shared" si="7"/>
        <v>13</v>
      </c>
      <c r="N27" s="65">
        <f>VLOOKUP($A27,'Return Data'!$B$7:$R$2292,14,0)</f>
        <v>31.2987</v>
      </c>
      <c r="O27" s="66">
        <f t="shared" si="8"/>
        <v>5</v>
      </c>
      <c r="P27" s="65">
        <f>VLOOKUP($A27,'Return Data'!$B$7:$R$2292,15,0)</f>
        <v>24.880700000000001</v>
      </c>
      <c r="Q27" s="66">
        <f t="shared" si="9"/>
        <v>1</v>
      </c>
      <c r="R27" s="65">
        <f>VLOOKUP($A27,'Return Data'!$B$7:$R$2292,16,0)</f>
        <v>28.642600000000002</v>
      </c>
      <c r="S27" s="67">
        <f t="shared" si="4"/>
        <v>9</v>
      </c>
    </row>
    <row r="28" spans="1:19" x14ac:dyDescent="0.3">
      <c r="A28" s="63" t="s">
        <v>1484</v>
      </c>
      <c r="B28" s="64">
        <f>VLOOKUP($A28,'Return Data'!$B$7:$R$2292,3,0)</f>
        <v>44512</v>
      </c>
      <c r="C28" s="65">
        <f>VLOOKUP($A28,'Return Data'!$B$7:$R$2292,4,0)</f>
        <v>162.7191</v>
      </c>
      <c r="D28" s="65">
        <f>VLOOKUP($A28,'Return Data'!$B$7:$R$2292,10,0)</f>
        <v>13.034000000000001</v>
      </c>
      <c r="E28" s="66">
        <f t="shared" si="0"/>
        <v>10</v>
      </c>
      <c r="F28" s="65">
        <f>VLOOKUP($A28,'Return Data'!$B$7:$R$2292,11,0)</f>
        <v>34.497599999999998</v>
      </c>
      <c r="G28" s="66">
        <f t="shared" si="11"/>
        <v>11</v>
      </c>
      <c r="H28" s="65">
        <f>VLOOKUP($A28,'Return Data'!$B$7:$R$2292,12,0)</f>
        <v>50.955199999999998</v>
      </c>
      <c r="I28" s="66">
        <f t="shared" si="5"/>
        <v>10</v>
      </c>
      <c r="J28" s="65">
        <f>VLOOKUP($A28,'Return Data'!$B$7:$R$2292,13,0)</f>
        <v>89.975200000000001</v>
      </c>
      <c r="K28" s="66">
        <f t="shared" si="6"/>
        <v>14</v>
      </c>
      <c r="L28" s="65">
        <f>VLOOKUP($A28,'Return Data'!$B$7:$R$2292,17,0)</f>
        <v>42.34</v>
      </c>
      <c r="M28" s="66">
        <f t="shared" si="7"/>
        <v>15</v>
      </c>
      <c r="N28" s="65">
        <f>VLOOKUP($A28,'Return Data'!$B$7:$R$2292,14,0)</f>
        <v>26.307300000000001</v>
      </c>
      <c r="O28" s="66">
        <f t="shared" si="8"/>
        <v>9</v>
      </c>
      <c r="P28" s="65">
        <f>VLOOKUP($A28,'Return Data'!$B$7:$R$2292,15,0)</f>
        <v>15.755000000000001</v>
      </c>
      <c r="Q28" s="66">
        <f t="shared" si="9"/>
        <v>13</v>
      </c>
      <c r="R28" s="65">
        <f>VLOOKUP($A28,'Return Data'!$B$7:$R$2292,16,0)</f>
        <v>19.109100000000002</v>
      </c>
      <c r="S28" s="67">
        <f t="shared" si="4"/>
        <v>18</v>
      </c>
    </row>
    <row r="29" spans="1:19" x14ac:dyDescent="0.3">
      <c r="A29" s="63" t="s">
        <v>1485</v>
      </c>
      <c r="B29" s="64">
        <f>VLOOKUP($A29,'Return Data'!$B$7:$R$2292,3,0)</f>
        <v>44512</v>
      </c>
      <c r="C29" s="65">
        <f>VLOOKUP($A29,'Return Data'!$B$7:$R$2292,4,0)</f>
        <v>23.719899999999999</v>
      </c>
      <c r="D29" s="65">
        <f>VLOOKUP($A29,'Return Data'!$B$7:$R$2292,10,0)</f>
        <v>9.5566999999999993</v>
      </c>
      <c r="E29" s="66">
        <f t="shared" si="0"/>
        <v>20</v>
      </c>
      <c r="F29" s="65">
        <f>VLOOKUP($A29,'Return Data'!$B$7:$R$2292,11,0)</f>
        <v>38.0822</v>
      </c>
      <c r="G29" s="66">
        <f t="shared" si="11"/>
        <v>7</v>
      </c>
      <c r="H29" s="65">
        <f>VLOOKUP($A29,'Return Data'!$B$7:$R$2292,12,0)</f>
        <v>60.351900000000001</v>
      </c>
      <c r="I29" s="66">
        <f t="shared" si="5"/>
        <v>3</v>
      </c>
      <c r="J29" s="65">
        <f>VLOOKUP($A29,'Return Data'!$B$7:$R$2292,13,0)</f>
        <v>99.335300000000004</v>
      </c>
      <c r="K29" s="66">
        <f t="shared" si="6"/>
        <v>6</v>
      </c>
      <c r="L29" s="65">
        <f>VLOOKUP($A29,'Return Data'!$B$7:$R$2292,17,0)</f>
        <v>48.646099999999997</v>
      </c>
      <c r="M29" s="66">
        <f t="shared" si="7"/>
        <v>7</v>
      </c>
      <c r="N29" s="65"/>
      <c r="O29" s="66"/>
      <c r="P29" s="65"/>
      <c r="Q29" s="66"/>
      <c r="R29" s="65">
        <f>VLOOKUP($A29,'Return Data'!$B$7:$R$2292,16,0)</f>
        <v>33.328699999999998</v>
      </c>
      <c r="S29" s="67">
        <f t="shared" si="4"/>
        <v>7</v>
      </c>
    </row>
    <row r="30" spans="1:19" x14ac:dyDescent="0.3">
      <c r="A30" s="63" t="s">
        <v>1487</v>
      </c>
      <c r="B30" s="64">
        <f>VLOOKUP($A30,'Return Data'!$B$7:$R$2292,3,0)</f>
        <v>44512</v>
      </c>
      <c r="C30" s="65">
        <f>VLOOKUP($A30,'Return Data'!$B$7:$R$2292,4,0)</f>
        <v>31.21</v>
      </c>
      <c r="D30" s="65">
        <f>VLOOKUP($A30,'Return Data'!$B$7:$R$2292,10,0)</f>
        <v>10.2437</v>
      </c>
      <c r="E30" s="66">
        <f t="shared" si="0"/>
        <v>19</v>
      </c>
      <c r="F30" s="65">
        <f>VLOOKUP($A30,'Return Data'!$B$7:$R$2292,11,0)</f>
        <v>31.5213</v>
      </c>
      <c r="G30" s="66">
        <f t="shared" si="11"/>
        <v>19</v>
      </c>
      <c r="H30" s="65">
        <f>VLOOKUP($A30,'Return Data'!$B$7:$R$2292,12,0)</f>
        <v>45.298000000000002</v>
      </c>
      <c r="I30" s="66">
        <f t="shared" si="5"/>
        <v>19</v>
      </c>
      <c r="J30" s="65">
        <f>VLOOKUP($A30,'Return Data'!$B$7:$R$2292,13,0)</f>
        <v>84.674599999999998</v>
      </c>
      <c r="K30" s="66">
        <f t="shared" si="6"/>
        <v>17</v>
      </c>
      <c r="L30" s="65">
        <f>VLOOKUP($A30,'Return Data'!$B$7:$R$2292,17,0)</f>
        <v>46.962400000000002</v>
      </c>
      <c r="M30" s="66">
        <f t="shared" si="7"/>
        <v>10</v>
      </c>
      <c r="N30" s="65">
        <f>VLOOKUP($A30,'Return Data'!$B$7:$R$2292,14,0)</f>
        <v>30.446899999999999</v>
      </c>
      <c r="O30" s="66">
        <f t="shared" si="8"/>
        <v>6</v>
      </c>
      <c r="P30" s="65">
        <f>VLOOKUP($A30,'Return Data'!$B$7:$R$2292,15,0)</f>
        <v>19.790800000000001</v>
      </c>
      <c r="Q30" s="66">
        <f t="shared" si="9"/>
        <v>9</v>
      </c>
      <c r="R30" s="65">
        <f>VLOOKUP($A30,'Return Data'!$B$7:$R$2292,16,0)</f>
        <v>16.553599999999999</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12.56846956521739</v>
      </c>
      <c r="E32" s="74"/>
      <c r="F32" s="75">
        <f>AVERAGE(F8:F30)</f>
        <v>34.367795652173911</v>
      </c>
      <c r="G32" s="74"/>
      <c r="H32" s="75">
        <f>AVERAGE(H8:H30)</f>
        <v>50.362226086956518</v>
      </c>
      <c r="I32" s="74"/>
      <c r="J32" s="75">
        <f>AVERAGE(J8:J30)</f>
        <v>92.046069565217394</v>
      </c>
      <c r="K32" s="74"/>
      <c r="L32" s="75">
        <f>AVERAGE(L8:L30)</f>
        <v>49.146460000000005</v>
      </c>
      <c r="M32" s="74"/>
      <c r="N32" s="75">
        <f>AVERAGE(N8:N30)</f>
        <v>29.073506666666663</v>
      </c>
      <c r="O32" s="74"/>
      <c r="P32" s="75">
        <f>AVERAGE(P8:P30)</f>
        <v>20.697414285714284</v>
      </c>
      <c r="Q32" s="74"/>
      <c r="R32" s="75">
        <f>AVERAGE(R8:R30)</f>
        <v>28.585830434782615</v>
      </c>
      <c r="S32" s="76"/>
    </row>
    <row r="33" spans="1:19" x14ac:dyDescent="0.3">
      <c r="A33" s="73" t="s">
        <v>28</v>
      </c>
      <c r="B33" s="74"/>
      <c r="C33" s="74"/>
      <c r="D33" s="75">
        <f>MIN(D8:D30)</f>
        <v>4.7408000000000001</v>
      </c>
      <c r="E33" s="74"/>
      <c r="F33" s="75">
        <f>MIN(F8:F30)</f>
        <v>25.098400000000002</v>
      </c>
      <c r="G33" s="74"/>
      <c r="H33" s="75">
        <f>MIN(H8:H30)</f>
        <v>35.948999999999998</v>
      </c>
      <c r="I33" s="74"/>
      <c r="J33" s="75">
        <f>MIN(J8:J30)</f>
        <v>74.485399999999998</v>
      </c>
      <c r="K33" s="74"/>
      <c r="L33" s="75">
        <f>MIN(L8:L30)</f>
        <v>38.028700000000001</v>
      </c>
      <c r="M33" s="74"/>
      <c r="N33" s="75">
        <f>MIN(N8:N30)</f>
        <v>20.2121</v>
      </c>
      <c r="O33" s="74"/>
      <c r="P33" s="75">
        <f>MIN(P8:P30)</f>
        <v>14.7608</v>
      </c>
      <c r="Q33" s="74"/>
      <c r="R33" s="75">
        <f>MIN(R8:R30)</f>
        <v>15.6326</v>
      </c>
      <c r="S33" s="76"/>
    </row>
    <row r="34" spans="1:19" ht="15" thickBot="1" x14ac:dyDescent="0.35">
      <c r="A34" s="77" t="s">
        <v>29</v>
      </c>
      <c r="B34" s="78"/>
      <c r="C34" s="78"/>
      <c r="D34" s="79">
        <f>MAX(D8:D30)</f>
        <v>18.1526</v>
      </c>
      <c r="E34" s="78"/>
      <c r="F34" s="79">
        <f>MAX(F8:F30)</f>
        <v>41.106999999999999</v>
      </c>
      <c r="G34" s="78"/>
      <c r="H34" s="79">
        <f>MAX(H8:H30)</f>
        <v>78.48</v>
      </c>
      <c r="I34" s="78"/>
      <c r="J34" s="79">
        <f>MAX(J8:J30)</f>
        <v>124.8822</v>
      </c>
      <c r="K34" s="78"/>
      <c r="L34" s="79">
        <f>MAX(L8:L30)</f>
        <v>86.412400000000005</v>
      </c>
      <c r="M34" s="78"/>
      <c r="N34" s="79">
        <f>MAX(N8:N30)</f>
        <v>38.639800000000001</v>
      </c>
      <c r="O34" s="78"/>
      <c r="P34" s="79">
        <f>MAX(P8:P30)</f>
        <v>24.880700000000001</v>
      </c>
      <c r="Q34" s="78"/>
      <c r="R34" s="79">
        <f>MAX(R8:R30)</f>
        <v>65.143500000000003</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1443</v>
      </c>
      <c r="B8" s="64">
        <f>VLOOKUP($A8,'Return Data'!$B$7:$R$2292,3,0)</f>
        <v>44512</v>
      </c>
      <c r="C8" s="65">
        <f>VLOOKUP($A8,'Return Data'!$B$7:$R$2292,4,0)</f>
        <v>56.5991</v>
      </c>
      <c r="D8" s="65">
        <f>VLOOKUP($A8,'Return Data'!$B$7:$R$2292,10,0)</f>
        <v>7.4604999999999997</v>
      </c>
      <c r="E8" s="66">
        <f t="shared" ref="E8:E30" si="0">RANK(D8,D$8:D$30,0)</f>
        <v>22</v>
      </c>
      <c r="F8" s="65">
        <f>VLOOKUP($A8,'Return Data'!$B$7:$R$2292,11,0)</f>
        <v>25.842099999999999</v>
      </c>
      <c r="G8" s="66">
        <f t="shared" ref="G8" si="1">RANK(F8,F$8:F$30,0)</f>
        <v>22</v>
      </c>
      <c r="H8" s="65">
        <f>VLOOKUP($A8,'Return Data'!$B$7:$R$2292,12,0)</f>
        <v>39.631599999999999</v>
      </c>
      <c r="I8" s="66">
        <f t="shared" ref="I8" si="2">RANK(H8,H$8:H$30,0)</f>
        <v>22</v>
      </c>
      <c r="J8" s="65">
        <f>VLOOKUP($A8,'Return Data'!$B$7:$R$2292,13,0)</f>
        <v>78.404200000000003</v>
      </c>
      <c r="K8" s="66">
        <f t="shared" ref="K8" si="3">RANK(J8,J$8:J$30,0)</f>
        <v>19</v>
      </c>
      <c r="L8" s="65">
        <f>VLOOKUP($A8,'Return Data'!$B$7:$R$2292,17,0)</f>
        <v>36.517099999999999</v>
      </c>
      <c r="M8" s="66">
        <f>RANK(L8,L$8:L$30,0)</f>
        <v>20</v>
      </c>
      <c r="N8" s="65">
        <f>VLOOKUP($A8,'Return Data'!$B$7:$R$2292,14,0)</f>
        <v>18.8596</v>
      </c>
      <c r="O8" s="66">
        <f>RANK(N8,N$8:N$30,0)</f>
        <v>15</v>
      </c>
      <c r="P8" s="65">
        <f>VLOOKUP($A8,'Return Data'!$B$7:$R$2292,15,0)</f>
        <v>13.452199999999999</v>
      </c>
      <c r="Q8" s="66">
        <f>RANK(P8,P$8:P$30,0)</f>
        <v>14</v>
      </c>
      <c r="R8" s="65">
        <f>VLOOKUP($A8,'Return Data'!$B$7:$R$2292,16,0)</f>
        <v>12.64</v>
      </c>
      <c r="S8" s="67">
        <f t="shared" ref="S8" si="4">RANK(R8,R$8:R$30,0)</f>
        <v>21</v>
      </c>
    </row>
    <row r="9" spans="1:20" x14ac:dyDescent="0.3">
      <c r="A9" s="63" t="s">
        <v>1446</v>
      </c>
      <c r="B9" s="64">
        <f>VLOOKUP($A9,'Return Data'!$B$7:$R$2292,3,0)</f>
        <v>44512</v>
      </c>
      <c r="C9" s="65">
        <f>VLOOKUP($A9,'Return Data'!$B$7:$R$2292,4,0)</f>
        <v>61.48</v>
      </c>
      <c r="D9" s="65">
        <f>VLOOKUP($A9,'Return Data'!$B$7:$R$2292,10,0)</f>
        <v>11.680300000000001</v>
      </c>
      <c r="E9" s="66">
        <f t="shared" si="0"/>
        <v>14</v>
      </c>
      <c r="F9" s="65">
        <f>VLOOKUP($A9,'Return Data'!$B$7:$R$2292,11,0)</f>
        <v>30.8642</v>
      </c>
      <c r="G9" s="66">
        <f t="shared" ref="G9:G30" si="5">RANK(F9,F$8:F$30,0)</f>
        <v>19</v>
      </c>
      <c r="H9" s="65">
        <f>VLOOKUP($A9,'Return Data'!$B$7:$R$2292,12,0)</f>
        <v>44.965800000000002</v>
      </c>
      <c r="I9" s="66">
        <f t="shared" ref="I9:I30" si="6">RANK(H9,H$8:H$30,0)</f>
        <v>16</v>
      </c>
      <c r="J9" s="65">
        <f>VLOOKUP($A9,'Return Data'!$B$7:$R$2292,13,0)</f>
        <v>76.3626</v>
      </c>
      <c r="K9" s="66">
        <f t="shared" ref="K9:K30" si="7">RANK(J9,J$8:J$30,0)</f>
        <v>21</v>
      </c>
      <c r="L9" s="65">
        <f>VLOOKUP($A9,'Return Data'!$B$7:$R$2292,17,0)</f>
        <v>39.115699999999997</v>
      </c>
      <c r="M9" s="66">
        <f t="shared" ref="M9:M30" si="8">RANK(L9,L$8:L$30,0)</f>
        <v>18</v>
      </c>
      <c r="N9" s="65">
        <f>VLOOKUP($A9,'Return Data'!$B$7:$R$2292,14,0)</f>
        <v>33.619700000000002</v>
      </c>
      <c r="O9" s="66">
        <f t="shared" ref="O9:O30" si="9">RANK(N9,N$8:N$30,0)</f>
        <v>3</v>
      </c>
      <c r="P9" s="65">
        <f>VLOOKUP($A9,'Return Data'!$B$7:$R$2292,15,0)</f>
        <v>22.868600000000001</v>
      </c>
      <c r="Q9" s="66">
        <f t="shared" ref="Q9:Q30" si="10">RANK(P9,P$8:P$30,0)</f>
        <v>4</v>
      </c>
      <c r="R9" s="65">
        <f>VLOOKUP($A9,'Return Data'!$B$7:$R$2292,16,0)</f>
        <v>25.632200000000001</v>
      </c>
      <c r="S9" s="67">
        <f t="shared" ref="S9:S30" si="11">RANK(R9,R$8:R$30,0)</f>
        <v>9</v>
      </c>
    </row>
    <row r="10" spans="1:20" x14ac:dyDescent="0.3">
      <c r="A10" s="63" t="s">
        <v>1448</v>
      </c>
      <c r="B10" s="64">
        <f>VLOOKUP($A10,'Return Data'!$B$7:$R$2292,3,0)</f>
        <v>44512</v>
      </c>
      <c r="C10" s="65">
        <f>VLOOKUP($A10,'Return Data'!$B$7:$R$2292,4,0)</f>
        <v>26.64</v>
      </c>
      <c r="D10" s="65">
        <f>VLOOKUP($A10,'Return Data'!$B$7:$R$2292,10,0)</f>
        <v>12.026899999999999</v>
      </c>
      <c r="E10" s="66">
        <f t="shared" si="0"/>
        <v>12</v>
      </c>
      <c r="F10" s="65">
        <f>VLOOKUP($A10,'Return Data'!$B$7:$R$2292,11,0)</f>
        <v>33.466900000000003</v>
      </c>
      <c r="G10" s="66">
        <f t="shared" si="5"/>
        <v>11</v>
      </c>
      <c r="H10" s="65">
        <f>VLOOKUP($A10,'Return Data'!$B$7:$R$2292,12,0)</f>
        <v>50.423499999999997</v>
      </c>
      <c r="I10" s="66">
        <f t="shared" si="6"/>
        <v>8</v>
      </c>
      <c r="J10" s="65">
        <f>VLOOKUP($A10,'Return Data'!$B$7:$R$2292,13,0)</f>
        <v>87.870199999999997</v>
      </c>
      <c r="K10" s="66">
        <f t="shared" si="7"/>
        <v>14</v>
      </c>
      <c r="L10" s="65">
        <f>VLOOKUP($A10,'Return Data'!$B$7:$R$2292,17,0)</f>
        <v>60.692300000000003</v>
      </c>
      <c r="M10" s="66">
        <f t="shared" si="8"/>
        <v>2</v>
      </c>
      <c r="N10" s="65"/>
      <c r="O10" s="66"/>
      <c r="P10" s="65"/>
      <c r="Q10" s="66"/>
      <c r="R10" s="65">
        <f>VLOOKUP($A10,'Return Data'!$B$7:$R$2292,16,0)</f>
        <v>40.173699999999997</v>
      </c>
      <c r="S10" s="67">
        <f t="shared" si="11"/>
        <v>3</v>
      </c>
    </row>
    <row r="11" spans="1:20" x14ac:dyDescent="0.3">
      <c r="A11" s="63" t="s">
        <v>1450</v>
      </c>
      <c r="B11" s="64">
        <f>VLOOKUP($A11,'Return Data'!$B$7:$R$2292,3,0)</f>
        <v>44512</v>
      </c>
      <c r="C11" s="65">
        <f>VLOOKUP($A11,'Return Data'!$B$7:$R$2292,4,0)</f>
        <v>23.27</v>
      </c>
      <c r="D11" s="65">
        <f>VLOOKUP($A11,'Return Data'!$B$7:$R$2292,10,0)</f>
        <v>16.4665</v>
      </c>
      <c r="E11" s="66">
        <f t="shared" si="0"/>
        <v>2</v>
      </c>
      <c r="F11" s="65">
        <f>VLOOKUP($A11,'Return Data'!$B$7:$R$2292,11,0)</f>
        <v>37.205199999999998</v>
      </c>
      <c r="G11" s="66">
        <f t="shared" si="5"/>
        <v>6</v>
      </c>
      <c r="H11" s="65">
        <f>VLOOKUP($A11,'Return Data'!$B$7:$R$2292,12,0)</f>
        <v>56.594900000000003</v>
      </c>
      <c r="I11" s="66">
        <f t="shared" si="6"/>
        <v>4</v>
      </c>
      <c r="J11" s="65">
        <f>VLOOKUP($A11,'Return Data'!$B$7:$R$2292,13,0)</f>
        <v>95.054500000000004</v>
      </c>
      <c r="K11" s="66">
        <f t="shared" si="7"/>
        <v>8</v>
      </c>
      <c r="L11" s="65">
        <f>VLOOKUP($A11,'Return Data'!$B$7:$R$2292,17,0)</f>
        <v>56.9771</v>
      </c>
      <c r="M11" s="66">
        <f t="shared" si="8"/>
        <v>3</v>
      </c>
      <c r="N11" s="65"/>
      <c r="O11" s="66"/>
      <c r="P11" s="65"/>
      <c r="Q11" s="66"/>
      <c r="R11" s="65">
        <f>VLOOKUP($A11,'Return Data'!$B$7:$R$2292,16,0)</f>
        <v>36.065199999999997</v>
      </c>
      <c r="S11" s="67">
        <f t="shared" si="11"/>
        <v>5</v>
      </c>
    </row>
    <row r="12" spans="1:20" x14ac:dyDescent="0.3">
      <c r="A12" s="63" t="s">
        <v>1452</v>
      </c>
      <c r="B12" s="64">
        <f>VLOOKUP($A12,'Return Data'!$B$7:$R$2292,3,0)</f>
        <v>44512</v>
      </c>
      <c r="C12" s="65">
        <f>VLOOKUP($A12,'Return Data'!$B$7:$R$2292,4,0)</f>
        <v>111.721</v>
      </c>
      <c r="D12" s="65">
        <f>VLOOKUP($A12,'Return Data'!$B$7:$R$2292,10,0)</f>
        <v>11.7568</v>
      </c>
      <c r="E12" s="66">
        <f t="shared" si="0"/>
        <v>13</v>
      </c>
      <c r="F12" s="65">
        <f>VLOOKUP($A12,'Return Data'!$B$7:$R$2292,11,0)</f>
        <v>30.767199999999999</v>
      </c>
      <c r="G12" s="66">
        <f t="shared" si="5"/>
        <v>20</v>
      </c>
      <c r="H12" s="65">
        <f>VLOOKUP($A12,'Return Data'!$B$7:$R$2292,12,0)</f>
        <v>46.966500000000003</v>
      </c>
      <c r="I12" s="66">
        <f t="shared" si="6"/>
        <v>12</v>
      </c>
      <c r="J12" s="65">
        <f>VLOOKUP($A12,'Return Data'!$B$7:$R$2292,13,0)</f>
        <v>79.017099999999999</v>
      </c>
      <c r="K12" s="66">
        <f t="shared" si="7"/>
        <v>18</v>
      </c>
      <c r="L12" s="65">
        <f>VLOOKUP($A12,'Return Data'!$B$7:$R$2292,17,0)</f>
        <v>46.128500000000003</v>
      </c>
      <c r="M12" s="66">
        <f t="shared" si="8"/>
        <v>7</v>
      </c>
      <c r="N12" s="65">
        <f>VLOOKUP($A12,'Return Data'!$B$7:$R$2292,14,0)</f>
        <v>28.023</v>
      </c>
      <c r="O12" s="66">
        <f t="shared" si="9"/>
        <v>8</v>
      </c>
      <c r="P12" s="65">
        <f>VLOOKUP($A12,'Return Data'!$B$7:$R$2292,15,0)</f>
        <v>16.9465</v>
      </c>
      <c r="Q12" s="66">
        <f t="shared" si="10"/>
        <v>10</v>
      </c>
      <c r="R12" s="65">
        <f>VLOOKUP($A12,'Return Data'!$B$7:$R$2292,16,0)</f>
        <v>18.212299999999999</v>
      </c>
      <c r="S12" s="67">
        <f t="shared" si="11"/>
        <v>14</v>
      </c>
    </row>
    <row r="13" spans="1:20" x14ac:dyDescent="0.3">
      <c r="A13" s="63" t="s">
        <v>1454</v>
      </c>
      <c r="B13" s="64">
        <f>VLOOKUP($A13,'Return Data'!$B$7:$R$2292,3,0)</f>
        <v>44512</v>
      </c>
      <c r="C13" s="65">
        <f>VLOOKUP($A13,'Return Data'!$B$7:$R$2292,4,0)</f>
        <v>24.646000000000001</v>
      </c>
      <c r="D13" s="65">
        <f>VLOOKUP($A13,'Return Data'!$B$7:$R$2292,10,0)</f>
        <v>12.5131</v>
      </c>
      <c r="E13" s="66">
        <f t="shared" si="0"/>
        <v>11</v>
      </c>
      <c r="F13" s="65">
        <f>VLOOKUP($A13,'Return Data'!$B$7:$R$2292,11,0)</f>
        <v>31.7897</v>
      </c>
      <c r="G13" s="66">
        <f t="shared" si="5"/>
        <v>15</v>
      </c>
      <c r="H13" s="65">
        <f>VLOOKUP($A13,'Return Data'!$B$7:$R$2292,12,0)</f>
        <v>45.567300000000003</v>
      </c>
      <c r="I13" s="66">
        <f t="shared" si="6"/>
        <v>14</v>
      </c>
      <c r="J13" s="65">
        <f>VLOOKUP($A13,'Return Data'!$B$7:$R$2292,13,0)</f>
        <v>89.366100000000003</v>
      </c>
      <c r="K13" s="66">
        <f t="shared" si="7"/>
        <v>11</v>
      </c>
      <c r="L13" s="65">
        <f>VLOOKUP($A13,'Return Data'!$B$7:$R$2292,17,0)</f>
        <v>50.498399999999997</v>
      </c>
      <c r="M13" s="66">
        <f t="shared" si="8"/>
        <v>5</v>
      </c>
      <c r="N13" s="65"/>
      <c r="O13" s="66"/>
      <c r="P13" s="65"/>
      <c r="Q13" s="66"/>
      <c r="R13" s="65">
        <f>VLOOKUP($A13,'Return Data'!$B$7:$R$2292,16,0)</f>
        <v>38.5837</v>
      </c>
      <c r="S13" s="67">
        <f t="shared" si="11"/>
        <v>4</v>
      </c>
    </row>
    <row r="14" spans="1:20" x14ac:dyDescent="0.3">
      <c r="A14" s="63" t="s">
        <v>1455</v>
      </c>
      <c r="B14" s="64">
        <f>VLOOKUP($A14,'Return Data'!$B$7:$R$2292,3,0)</f>
        <v>44512</v>
      </c>
      <c r="C14" s="65">
        <f>VLOOKUP($A14,'Return Data'!$B$7:$R$2292,4,0)</f>
        <v>95.099100000000007</v>
      </c>
      <c r="D14" s="65">
        <f>VLOOKUP($A14,'Return Data'!$B$7:$R$2292,10,0)</f>
        <v>14.8001</v>
      </c>
      <c r="E14" s="66">
        <f t="shared" si="0"/>
        <v>7</v>
      </c>
      <c r="F14" s="65">
        <f>VLOOKUP($A14,'Return Data'!$B$7:$R$2292,11,0)</f>
        <v>35.991100000000003</v>
      </c>
      <c r="G14" s="66">
        <f t="shared" si="5"/>
        <v>9</v>
      </c>
      <c r="H14" s="65">
        <f>VLOOKUP($A14,'Return Data'!$B$7:$R$2292,12,0)</f>
        <v>45.934699999999999</v>
      </c>
      <c r="I14" s="66">
        <f t="shared" si="6"/>
        <v>13</v>
      </c>
      <c r="J14" s="65">
        <f>VLOOKUP($A14,'Return Data'!$B$7:$R$2292,13,0)</f>
        <v>86.944199999999995</v>
      </c>
      <c r="K14" s="66">
        <f t="shared" si="7"/>
        <v>15</v>
      </c>
      <c r="L14" s="65">
        <f>VLOOKUP($A14,'Return Data'!$B$7:$R$2292,17,0)</f>
        <v>38.677599999999998</v>
      </c>
      <c r="M14" s="66">
        <f t="shared" si="8"/>
        <v>19</v>
      </c>
      <c r="N14" s="65">
        <f>VLOOKUP($A14,'Return Data'!$B$7:$R$2292,14,0)</f>
        <v>22.529900000000001</v>
      </c>
      <c r="O14" s="66">
        <f t="shared" si="9"/>
        <v>13</v>
      </c>
      <c r="P14" s="65">
        <f>VLOOKUP($A14,'Return Data'!$B$7:$R$2292,15,0)</f>
        <v>15.6785</v>
      </c>
      <c r="Q14" s="66">
        <f t="shared" si="10"/>
        <v>12</v>
      </c>
      <c r="R14" s="65">
        <f>VLOOKUP($A14,'Return Data'!$B$7:$R$2292,16,0)</f>
        <v>15.2788</v>
      </c>
      <c r="S14" s="67">
        <f t="shared" si="11"/>
        <v>18</v>
      </c>
    </row>
    <row r="15" spans="1:20" x14ac:dyDescent="0.3">
      <c r="A15" s="63" t="s">
        <v>1458</v>
      </c>
      <c r="B15" s="64">
        <f>VLOOKUP($A15,'Return Data'!$B$7:$R$2292,3,0)</f>
        <v>44512</v>
      </c>
      <c r="C15" s="65">
        <f>VLOOKUP($A15,'Return Data'!$B$7:$R$2292,4,0)</f>
        <v>75.361999999999995</v>
      </c>
      <c r="D15" s="65">
        <f>VLOOKUP($A15,'Return Data'!$B$7:$R$2292,10,0)</f>
        <v>8.6957000000000004</v>
      </c>
      <c r="E15" s="66">
        <f t="shared" si="0"/>
        <v>21</v>
      </c>
      <c r="F15" s="65">
        <f>VLOOKUP($A15,'Return Data'!$B$7:$R$2292,11,0)</f>
        <v>31.726400000000002</v>
      </c>
      <c r="G15" s="66">
        <f t="shared" si="5"/>
        <v>16</v>
      </c>
      <c r="H15" s="65">
        <f>VLOOKUP($A15,'Return Data'!$B$7:$R$2292,12,0)</f>
        <v>44.723799999999997</v>
      </c>
      <c r="I15" s="66">
        <f t="shared" si="6"/>
        <v>17</v>
      </c>
      <c r="J15" s="65">
        <f>VLOOKUP($A15,'Return Data'!$B$7:$R$2292,13,0)</f>
        <v>89.508899999999997</v>
      </c>
      <c r="K15" s="66">
        <f t="shared" si="7"/>
        <v>10</v>
      </c>
      <c r="L15" s="65">
        <f>VLOOKUP($A15,'Return Data'!$B$7:$R$2292,17,0)</f>
        <v>39.373399999999997</v>
      </c>
      <c r="M15" s="66">
        <f t="shared" si="8"/>
        <v>17</v>
      </c>
      <c r="N15" s="65">
        <f>VLOOKUP($A15,'Return Data'!$B$7:$R$2292,14,0)</f>
        <v>21.626899999999999</v>
      </c>
      <c r="O15" s="66">
        <f t="shared" si="9"/>
        <v>14</v>
      </c>
      <c r="P15" s="65">
        <f>VLOOKUP($A15,'Return Data'!$B$7:$R$2292,15,0)</f>
        <v>20.495000000000001</v>
      </c>
      <c r="Q15" s="66">
        <f t="shared" si="10"/>
        <v>7</v>
      </c>
      <c r="R15" s="65">
        <f>VLOOKUP($A15,'Return Data'!$B$7:$R$2292,16,0)</f>
        <v>15.986000000000001</v>
      </c>
      <c r="S15" s="67">
        <f t="shared" si="11"/>
        <v>16</v>
      </c>
    </row>
    <row r="16" spans="1:20" x14ac:dyDescent="0.3">
      <c r="A16" s="63" t="s">
        <v>1459</v>
      </c>
      <c r="B16" s="64">
        <f>VLOOKUP($A16,'Return Data'!$B$7:$R$2292,3,0)</f>
        <v>44512</v>
      </c>
      <c r="C16" s="65">
        <f>VLOOKUP($A16,'Return Data'!$B$7:$R$2292,4,0)</f>
        <v>91.310400000000001</v>
      </c>
      <c r="D16" s="65">
        <f>VLOOKUP($A16,'Return Data'!$B$7:$R$2292,10,0)</f>
        <v>13.459899999999999</v>
      </c>
      <c r="E16" s="66">
        <f t="shared" si="0"/>
        <v>8</v>
      </c>
      <c r="F16" s="65">
        <f>VLOOKUP($A16,'Return Data'!$B$7:$R$2292,11,0)</f>
        <v>37.9953</v>
      </c>
      <c r="G16" s="66">
        <f t="shared" si="5"/>
        <v>4</v>
      </c>
      <c r="H16" s="65">
        <f>VLOOKUP($A16,'Return Data'!$B$7:$R$2292,12,0)</f>
        <v>45.173999999999999</v>
      </c>
      <c r="I16" s="66">
        <f t="shared" si="6"/>
        <v>15</v>
      </c>
      <c r="J16" s="65">
        <f>VLOOKUP($A16,'Return Data'!$B$7:$R$2292,13,0)</f>
        <v>85.721599999999995</v>
      </c>
      <c r="K16" s="66">
        <f t="shared" si="7"/>
        <v>16</v>
      </c>
      <c r="L16" s="65">
        <f>VLOOKUP($A16,'Return Data'!$B$7:$R$2292,17,0)</f>
        <v>43.894399999999997</v>
      </c>
      <c r="M16" s="66">
        <f t="shared" si="8"/>
        <v>12</v>
      </c>
      <c r="N16" s="65">
        <f>VLOOKUP($A16,'Return Data'!$B$7:$R$2292,14,0)</f>
        <v>23.795400000000001</v>
      </c>
      <c r="O16" s="66">
        <f t="shared" si="9"/>
        <v>11</v>
      </c>
      <c r="P16" s="65">
        <f>VLOOKUP($A16,'Return Data'!$B$7:$R$2292,15,0)</f>
        <v>16.604700000000001</v>
      </c>
      <c r="Q16" s="66">
        <f t="shared" si="10"/>
        <v>11</v>
      </c>
      <c r="R16" s="65">
        <f>VLOOKUP($A16,'Return Data'!$B$7:$R$2292,16,0)</f>
        <v>14.347799999999999</v>
      </c>
      <c r="S16" s="67">
        <f t="shared" si="11"/>
        <v>19</v>
      </c>
    </row>
    <row r="17" spans="1:19" x14ac:dyDescent="0.3">
      <c r="A17" s="63" t="s">
        <v>1461</v>
      </c>
      <c r="B17" s="64">
        <f>VLOOKUP($A17,'Return Data'!$B$7:$R$2292,3,0)</f>
        <v>44512</v>
      </c>
      <c r="C17" s="65">
        <f>VLOOKUP($A17,'Return Data'!$B$7:$R$2292,4,0)</f>
        <v>53.34</v>
      </c>
      <c r="D17" s="65">
        <f>VLOOKUP($A17,'Return Data'!$B$7:$R$2292,10,0)</f>
        <v>13.2965</v>
      </c>
      <c r="E17" s="66">
        <f t="shared" si="0"/>
        <v>9</v>
      </c>
      <c r="F17" s="65">
        <f>VLOOKUP($A17,'Return Data'!$B$7:$R$2292,11,0)</f>
        <v>40.110300000000002</v>
      </c>
      <c r="G17" s="66">
        <f t="shared" si="5"/>
        <v>1</v>
      </c>
      <c r="H17" s="65">
        <f>VLOOKUP($A17,'Return Data'!$B$7:$R$2292,12,0)</f>
        <v>49.621299999999998</v>
      </c>
      <c r="I17" s="66">
        <f t="shared" si="6"/>
        <v>10</v>
      </c>
      <c r="J17" s="65">
        <f>VLOOKUP($A17,'Return Data'!$B$7:$R$2292,13,0)</f>
        <v>98.216300000000004</v>
      </c>
      <c r="K17" s="66">
        <f t="shared" si="7"/>
        <v>5</v>
      </c>
      <c r="L17" s="65">
        <f>VLOOKUP($A17,'Return Data'!$B$7:$R$2292,17,0)</f>
        <v>45.540500000000002</v>
      </c>
      <c r="M17" s="66">
        <f t="shared" si="8"/>
        <v>10</v>
      </c>
      <c r="N17" s="65">
        <f>VLOOKUP($A17,'Return Data'!$B$7:$R$2292,14,0)</f>
        <v>32.350900000000003</v>
      </c>
      <c r="O17" s="66">
        <f t="shared" si="9"/>
        <v>4</v>
      </c>
      <c r="P17" s="65">
        <f>VLOOKUP($A17,'Return Data'!$B$7:$R$2292,15,0)</f>
        <v>19.8048</v>
      </c>
      <c r="Q17" s="66">
        <f t="shared" si="10"/>
        <v>8</v>
      </c>
      <c r="R17" s="65">
        <f>VLOOKUP($A17,'Return Data'!$B$7:$R$2292,16,0)</f>
        <v>12.626200000000001</v>
      </c>
      <c r="S17" s="67">
        <f t="shared" si="11"/>
        <v>22</v>
      </c>
    </row>
    <row r="18" spans="1:19" x14ac:dyDescent="0.3">
      <c r="A18" s="63" t="s">
        <v>1463</v>
      </c>
      <c r="B18" s="64">
        <f>VLOOKUP($A18,'Return Data'!$B$7:$R$2292,3,0)</f>
        <v>44512</v>
      </c>
      <c r="C18" s="65">
        <f>VLOOKUP($A18,'Return Data'!$B$7:$R$2292,4,0)</f>
        <v>17.59</v>
      </c>
      <c r="D18" s="65">
        <f>VLOOKUP($A18,'Return Data'!$B$7:$R$2292,10,0)</f>
        <v>16.413</v>
      </c>
      <c r="E18" s="66">
        <f t="shared" si="0"/>
        <v>3</v>
      </c>
      <c r="F18" s="65">
        <f>VLOOKUP($A18,'Return Data'!$B$7:$R$2292,11,0)</f>
        <v>32.454799999999999</v>
      </c>
      <c r="G18" s="66">
        <f t="shared" si="5"/>
        <v>13</v>
      </c>
      <c r="H18" s="65">
        <f>VLOOKUP($A18,'Return Data'!$B$7:$R$2292,12,0)</f>
        <v>48.313699999999997</v>
      </c>
      <c r="I18" s="66">
        <f t="shared" si="6"/>
        <v>11</v>
      </c>
      <c r="J18" s="65">
        <f>VLOOKUP($A18,'Return Data'!$B$7:$R$2292,13,0)</f>
        <v>89.139799999999994</v>
      </c>
      <c r="K18" s="66">
        <f t="shared" si="7"/>
        <v>12</v>
      </c>
      <c r="L18" s="65">
        <f>VLOOKUP($A18,'Return Data'!$B$7:$R$2292,17,0)</f>
        <v>39.518999999999998</v>
      </c>
      <c r="M18" s="66">
        <f t="shared" si="8"/>
        <v>16</v>
      </c>
      <c r="N18" s="65">
        <f>VLOOKUP($A18,'Return Data'!$B$7:$R$2292,14,0)</f>
        <v>23.956600000000002</v>
      </c>
      <c r="O18" s="66">
        <f t="shared" si="9"/>
        <v>10</v>
      </c>
      <c r="P18" s="65"/>
      <c r="Q18" s="66"/>
      <c r="R18" s="65">
        <f>VLOOKUP($A18,'Return Data'!$B$7:$R$2292,16,0)</f>
        <v>13.7043</v>
      </c>
      <c r="S18" s="67">
        <f t="shared" si="11"/>
        <v>20</v>
      </c>
    </row>
    <row r="19" spans="1:19" x14ac:dyDescent="0.3">
      <c r="A19" s="63" t="s">
        <v>1466</v>
      </c>
      <c r="B19" s="64">
        <f>VLOOKUP($A19,'Return Data'!$B$7:$R$2292,3,0)</f>
        <v>44512</v>
      </c>
      <c r="C19" s="65">
        <f>VLOOKUP($A19,'Return Data'!$B$7:$R$2292,4,0)</f>
        <v>22.89</v>
      </c>
      <c r="D19" s="65">
        <f>VLOOKUP($A19,'Return Data'!$B$7:$R$2292,10,0)</f>
        <v>4.2824999999999998</v>
      </c>
      <c r="E19" s="66">
        <f t="shared" si="0"/>
        <v>23</v>
      </c>
      <c r="F19" s="65">
        <f>VLOOKUP($A19,'Return Data'!$B$7:$R$2292,11,0)</f>
        <v>32.3887</v>
      </c>
      <c r="G19" s="66">
        <f t="shared" si="5"/>
        <v>14</v>
      </c>
      <c r="H19" s="65">
        <f>VLOOKUP($A19,'Return Data'!$B$7:$R$2292,12,0)</f>
        <v>42.7057</v>
      </c>
      <c r="I19" s="66">
        <f t="shared" si="6"/>
        <v>20</v>
      </c>
      <c r="J19" s="65">
        <f>VLOOKUP($A19,'Return Data'!$B$7:$R$2292,13,0)</f>
        <v>77.993799999999993</v>
      </c>
      <c r="K19" s="66">
        <f t="shared" si="7"/>
        <v>20</v>
      </c>
      <c r="L19" s="65"/>
      <c r="M19" s="66"/>
      <c r="N19" s="65"/>
      <c r="O19" s="66"/>
      <c r="P19" s="65"/>
      <c r="Q19" s="66"/>
      <c r="R19" s="65">
        <f>VLOOKUP($A19,'Return Data'!$B$7:$R$2292,16,0)</f>
        <v>62.068100000000001</v>
      </c>
      <c r="S19" s="67">
        <f t="shared" si="11"/>
        <v>1</v>
      </c>
    </row>
    <row r="20" spans="1:19" x14ac:dyDescent="0.3">
      <c r="A20" s="63" t="s">
        <v>1468</v>
      </c>
      <c r="B20" s="64">
        <f>VLOOKUP($A20,'Return Data'!$B$7:$R$2292,3,0)</f>
        <v>44512</v>
      </c>
      <c r="C20" s="65">
        <f>VLOOKUP($A20,'Return Data'!$B$7:$R$2292,4,0)</f>
        <v>21.9</v>
      </c>
      <c r="D20" s="65">
        <f>VLOOKUP($A20,'Return Data'!$B$7:$R$2292,10,0)</f>
        <v>10.161</v>
      </c>
      <c r="E20" s="66">
        <f t="shared" si="0"/>
        <v>17</v>
      </c>
      <c r="F20" s="65">
        <f>VLOOKUP($A20,'Return Data'!$B$7:$R$2292,11,0)</f>
        <v>37.996200000000002</v>
      </c>
      <c r="G20" s="66">
        <f t="shared" si="5"/>
        <v>3</v>
      </c>
      <c r="H20" s="65">
        <f>VLOOKUP($A20,'Return Data'!$B$7:$R$2292,12,0)</f>
        <v>43.889600000000002</v>
      </c>
      <c r="I20" s="66">
        <f t="shared" si="6"/>
        <v>19</v>
      </c>
      <c r="J20" s="65">
        <f>VLOOKUP($A20,'Return Data'!$B$7:$R$2292,13,0)</f>
        <v>92.612099999999998</v>
      </c>
      <c r="K20" s="66">
        <f t="shared" si="7"/>
        <v>9</v>
      </c>
      <c r="L20" s="65">
        <f>VLOOKUP($A20,'Return Data'!$B$7:$R$2292,17,0)</f>
        <v>44.07</v>
      </c>
      <c r="M20" s="66">
        <f t="shared" si="8"/>
        <v>11</v>
      </c>
      <c r="N20" s="65"/>
      <c r="O20" s="66"/>
      <c r="P20" s="65"/>
      <c r="Q20" s="66"/>
      <c r="R20" s="65">
        <f>VLOOKUP($A20,'Return Data'!$B$7:$R$2292,16,0)</f>
        <v>29.434100000000001</v>
      </c>
      <c r="S20" s="67">
        <f t="shared" si="11"/>
        <v>8</v>
      </c>
    </row>
    <row r="21" spans="1:19" x14ac:dyDescent="0.3">
      <c r="A21" s="63" t="s">
        <v>1470</v>
      </c>
      <c r="B21" s="64">
        <f>VLOOKUP($A21,'Return Data'!$B$7:$R$2292,3,0)</f>
        <v>44512</v>
      </c>
      <c r="C21" s="65">
        <f>VLOOKUP($A21,'Return Data'!$B$7:$R$2292,4,0)</f>
        <v>16.6145</v>
      </c>
      <c r="D21" s="65">
        <f>VLOOKUP($A21,'Return Data'!$B$7:$R$2292,10,0)</f>
        <v>9.7833000000000006</v>
      </c>
      <c r="E21" s="66">
        <f t="shared" si="0"/>
        <v>19</v>
      </c>
      <c r="F21" s="65">
        <f>VLOOKUP($A21,'Return Data'!$B$7:$R$2292,11,0)</f>
        <v>23.6907</v>
      </c>
      <c r="G21" s="66">
        <f t="shared" si="5"/>
        <v>23</v>
      </c>
      <c r="H21" s="65">
        <f>VLOOKUP($A21,'Return Data'!$B$7:$R$2292,12,0)</f>
        <v>33.693600000000004</v>
      </c>
      <c r="I21" s="66">
        <f t="shared" si="6"/>
        <v>23</v>
      </c>
      <c r="J21" s="65">
        <f>VLOOKUP($A21,'Return Data'!$B$7:$R$2292,13,0)</f>
        <v>70.673000000000002</v>
      </c>
      <c r="K21" s="66">
        <f t="shared" si="7"/>
        <v>23</v>
      </c>
      <c r="L21" s="65"/>
      <c r="M21" s="66"/>
      <c r="N21" s="65"/>
      <c r="O21" s="66"/>
      <c r="P21" s="65"/>
      <c r="Q21" s="66"/>
      <c r="R21" s="65">
        <f>VLOOKUP($A21,'Return Data'!$B$7:$R$2292,16,0)</f>
        <v>33.948099999999997</v>
      </c>
      <c r="S21" s="67">
        <f t="shared" si="11"/>
        <v>6</v>
      </c>
    </row>
    <row r="22" spans="1:19" x14ac:dyDescent="0.3">
      <c r="A22" s="63" t="s">
        <v>1471</v>
      </c>
      <c r="B22" s="64">
        <f>VLOOKUP($A22,'Return Data'!$B$7:$R$2292,3,0)</f>
        <v>44512</v>
      </c>
      <c r="C22" s="65">
        <f>VLOOKUP($A22,'Return Data'!$B$7:$R$2292,4,0)</f>
        <v>170.48</v>
      </c>
      <c r="D22" s="65">
        <f>VLOOKUP($A22,'Return Data'!$B$7:$R$2292,10,0)</f>
        <v>15.1153</v>
      </c>
      <c r="E22" s="66">
        <f t="shared" si="0"/>
        <v>5</v>
      </c>
      <c r="F22" s="65">
        <f>VLOOKUP($A22,'Return Data'!$B$7:$R$2292,11,0)</f>
        <v>36.057499999999997</v>
      </c>
      <c r="G22" s="66">
        <f t="shared" si="5"/>
        <v>8</v>
      </c>
      <c r="H22" s="65">
        <f>VLOOKUP($A22,'Return Data'!$B$7:$R$2292,12,0)</f>
        <v>50.449199999999998</v>
      </c>
      <c r="I22" s="66">
        <f t="shared" si="6"/>
        <v>7</v>
      </c>
      <c r="J22" s="65">
        <f>VLOOKUP($A22,'Return Data'!$B$7:$R$2292,13,0)</f>
        <v>100.5694</v>
      </c>
      <c r="K22" s="66">
        <f t="shared" si="7"/>
        <v>2</v>
      </c>
      <c r="L22" s="65">
        <f>VLOOKUP($A22,'Return Data'!$B$7:$R$2292,17,0)</f>
        <v>54.359000000000002</v>
      </c>
      <c r="M22" s="66">
        <f t="shared" si="8"/>
        <v>4</v>
      </c>
      <c r="N22" s="65">
        <f>VLOOKUP($A22,'Return Data'!$B$7:$R$2292,14,0)</f>
        <v>36.305</v>
      </c>
      <c r="O22" s="66">
        <f t="shared" si="9"/>
        <v>2</v>
      </c>
      <c r="P22" s="65">
        <f>VLOOKUP($A22,'Return Data'!$B$7:$R$2292,15,0)</f>
        <v>22.5794</v>
      </c>
      <c r="Q22" s="66">
        <f t="shared" si="10"/>
        <v>5</v>
      </c>
      <c r="R22" s="65">
        <f>VLOOKUP($A22,'Return Data'!$B$7:$R$2292,16,0)</f>
        <v>18.478100000000001</v>
      </c>
      <c r="S22" s="67">
        <f t="shared" si="11"/>
        <v>13</v>
      </c>
    </row>
    <row r="23" spans="1:19" x14ac:dyDescent="0.3">
      <c r="A23" s="63" t="s">
        <v>1474</v>
      </c>
      <c r="B23" s="64">
        <f>VLOOKUP($A23,'Return Data'!$B$7:$R$2292,3,0)</f>
        <v>44512</v>
      </c>
      <c r="C23" s="65">
        <f>VLOOKUP($A23,'Return Data'!$B$7:$R$2292,4,0)</f>
        <v>45.695999999999998</v>
      </c>
      <c r="D23" s="65">
        <f>VLOOKUP($A23,'Return Data'!$B$7:$R$2292,10,0)</f>
        <v>14.819800000000001</v>
      </c>
      <c r="E23" s="66">
        <f t="shared" si="0"/>
        <v>6</v>
      </c>
      <c r="F23" s="65">
        <f>VLOOKUP($A23,'Return Data'!$B$7:$R$2292,11,0)</f>
        <v>37.460500000000003</v>
      </c>
      <c r="G23" s="66">
        <f t="shared" si="5"/>
        <v>5</v>
      </c>
      <c r="H23" s="65">
        <f>VLOOKUP($A23,'Return Data'!$B$7:$R$2292,12,0)</f>
        <v>59.114199999999997</v>
      </c>
      <c r="I23" s="66">
        <f t="shared" si="6"/>
        <v>2</v>
      </c>
      <c r="J23" s="65">
        <f>VLOOKUP($A23,'Return Data'!$B$7:$R$2292,13,0)</f>
        <v>99.589399999999998</v>
      </c>
      <c r="K23" s="66">
        <f t="shared" si="7"/>
        <v>3</v>
      </c>
      <c r="L23" s="65">
        <f>VLOOKUP($A23,'Return Data'!$B$7:$R$2292,17,0)</f>
        <v>41.798999999999999</v>
      </c>
      <c r="M23" s="66">
        <f t="shared" si="8"/>
        <v>14</v>
      </c>
      <c r="N23" s="65">
        <f>VLOOKUP($A23,'Return Data'!$B$7:$R$2292,14,0)</f>
        <v>23.238499999999998</v>
      </c>
      <c r="O23" s="66">
        <f t="shared" si="9"/>
        <v>12</v>
      </c>
      <c r="P23" s="65">
        <f>VLOOKUP($A23,'Return Data'!$B$7:$R$2292,15,0)</f>
        <v>20.501300000000001</v>
      </c>
      <c r="Q23" s="66">
        <f t="shared" si="10"/>
        <v>6</v>
      </c>
      <c r="R23" s="65">
        <f>VLOOKUP($A23,'Return Data'!$B$7:$R$2292,16,0)</f>
        <v>22.4254</v>
      </c>
      <c r="S23" s="67">
        <f t="shared" si="11"/>
        <v>10</v>
      </c>
    </row>
    <row r="24" spans="1:19" x14ac:dyDescent="0.3">
      <c r="A24" s="63" t="s">
        <v>1475</v>
      </c>
      <c r="B24" s="64">
        <f>VLOOKUP($A24,'Return Data'!$B$7:$R$2292,3,0)</f>
        <v>44512</v>
      </c>
      <c r="C24" s="65">
        <f>VLOOKUP($A24,'Return Data'!$B$7:$R$2292,4,0)</f>
        <v>85.266900000000007</v>
      </c>
      <c r="D24" s="65">
        <f>VLOOKUP($A24,'Return Data'!$B$7:$R$2292,10,0)</f>
        <v>11.345000000000001</v>
      </c>
      <c r="E24" s="66">
        <f t="shared" si="0"/>
        <v>15</v>
      </c>
      <c r="F24" s="65">
        <f>VLOOKUP($A24,'Return Data'!$B$7:$R$2292,11,0)</f>
        <v>33.1</v>
      </c>
      <c r="G24" s="66">
        <f t="shared" si="5"/>
        <v>12</v>
      </c>
      <c r="H24" s="65">
        <f>VLOOKUP($A24,'Return Data'!$B$7:$R$2292,12,0)</f>
        <v>52.3992</v>
      </c>
      <c r="I24" s="66">
        <f t="shared" si="6"/>
        <v>6</v>
      </c>
      <c r="J24" s="65">
        <f>VLOOKUP($A24,'Return Data'!$B$7:$R$2292,13,0)</f>
        <v>97.045900000000003</v>
      </c>
      <c r="K24" s="66">
        <f t="shared" si="7"/>
        <v>6</v>
      </c>
      <c r="L24" s="65">
        <f>VLOOKUP($A24,'Return Data'!$B$7:$R$2292,17,0)</f>
        <v>49.0443</v>
      </c>
      <c r="M24" s="66">
        <f t="shared" si="8"/>
        <v>6</v>
      </c>
      <c r="N24" s="65">
        <f>VLOOKUP($A24,'Return Data'!$B$7:$R$2292,14,0)</f>
        <v>28.769600000000001</v>
      </c>
      <c r="O24" s="66">
        <f t="shared" si="9"/>
        <v>7</v>
      </c>
      <c r="P24" s="65">
        <f>VLOOKUP($A24,'Return Data'!$B$7:$R$2292,15,0)</f>
        <v>23.271999999999998</v>
      </c>
      <c r="Q24" s="66">
        <f t="shared" si="10"/>
        <v>2</v>
      </c>
      <c r="R24" s="65">
        <f>VLOOKUP($A24,'Return Data'!$B$7:$R$2292,16,0)</f>
        <v>21.1631</v>
      </c>
      <c r="S24" s="67">
        <f t="shared" si="11"/>
        <v>12</v>
      </c>
    </row>
    <row r="25" spans="1:19" x14ac:dyDescent="0.3">
      <c r="A25" s="63" t="s">
        <v>1478</v>
      </c>
      <c r="B25" s="64">
        <f>VLOOKUP($A25,'Return Data'!$B$7:$R$2292,3,0)</f>
        <v>44512</v>
      </c>
      <c r="C25" s="65">
        <f>VLOOKUP($A25,'Return Data'!$B$7:$R$2292,4,0)</f>
        <v>24.6</v>
      </c>
      <c r="D25" s="65">
        <f>VLOOKUP($A25,'Return Data'!$B$7:$R$2292,10,0)</f>
        <v>17.647099999999998</v>
      </c>
      <c r="E25" s="66">
        <f t="shared" si="0"/>
        <v>1</v>
      </c>
      <c r="F25" s="65">
        <f>VLOOKUP($A25,'Return Data'!$B$7:$R$2292,11,0)</f>
        <v>39.5349</v>
      </c>
      <c r="G25" s="66">
        <f t="shared" si="5"/>
        <v>2</v>
      </c>
      <c r="H25" s="65">
        <f>VLOOKUP($A25,'Return Data'!$B$7:$R$2292,12,0)</f>
        <v>54.522599999999997</v>
      </c>
      <c r="I25" s="66">
        <f t="shared" si="6"/>
        <v>5</v>
      </c>
      <c r="J25" s="65">
        <f>VLOOKUP($A25,'Return Data'!$B$7:$R$2292,13,0)</f>
        <v>99.0291</v>
      </c>
      <c r="K25" s="66">
        <f t="shared" si="7"/>
        <v>4</v>
      </c>
      <c r="L25" s="65"/>
      <c r="M25" s="66"/>
      <c r="N25" s="65"/>
      <c r="O25" s="66"/>
      <c r="P25" s="65"/>
      <c r="Q25" s="66"/>
      <c r="R25" s="65">
        <f>VLOOKUP($A25,'Return Data'!$B$7:$R$2292,16,0)</f>
        <v>43.2575</v>
      </c>
      <c r="S25" s="67">
        <f t="shared" si="11"/>
        <v>2</v>
      </c>
    </row>
    <row r="26" spans="1:19" x14ac:dyDescent="0.3">
      <c r="A26" s="63" t="s">
        <v>1479</v>
      </c>
      <c r="B26" s="64">
        <f>VLOOKUP($A26,'Return Data'!$B$7:$R$2292,3,0)</f>
        <v>44512</v>
      </c>
      <c r="C26" s="65">
        <f>VLOOKUP($A26,'Return Data'!$B$7:$R$2292,4,0)</f>
        <v>154.04444000201499</v>
      </c>
      <c r="D26" s="65">
        <f>VLOOKUP($A26,'Return Data'!$B$7:$R$2292,10,0)</f>
        <v>11.015499999999999</v>
      </c>
      <c r="E26" s="66">
        <f t="shared" si="0"/>
        <v>16</v>
      </c>
      <c r="F26" s="65">
        <f>VLOOKUP($A26,'Return Data'!$B$7:$R$2292,11,0)</f>
        <v>31.455500000000001</v>
      </c>
      <c r="G26" s="66">
        <f t="shared" si="5"/>
        <v>17</v>
      </c>
      <c r="H26" s="65">
        <f>VLOOKUP($A26,'Return Data'!$B$7:$R$2292,12,0)</f>
        <v>75.850999999999999</v>
      </c>
      <c r="I26" s="66">
        <f t="shared" si="6"/>
        <v>1</v>
      </c>
      <c r="J26" s="65">
        <f>VLOOKUP($A26,'Return Data'!$B$7:$R$2292,13,0)</f>
        <v>120.7212</v>
      </c>
      <c r="K26" s="66">
        <f t="shared" si="7"/>
        <v>1</v>
      </c>
      <c r="L26" s="65">
        <f>VLOOKUP($A26,'Return Data'!$B$7:$R$2292,17,0)</f>
        <v>84.292100000000005</v>
      </c>
      <c r="M26" s="66">
        <f t="shared" si="8"/>
        <v>1</v>
      </c>
      <c r="N26" s="65">
        <f>VLOOKUP($A26,'Return Data'!$B$7:$R$2292,14,0)</f>
        <v>37.3962</v>
      </c>
      <c r="O26" s="66">
        <f t="shared" si="9"/>
        <v>1</v>
      </c>
      <c r="P26" s="65">
        <f>VLOOKUP($A26,'Return Data'!$B$7:$R$2292,15,0)</f>
        <v>23.2654</v>
      </c>
      <c r="Q26" s="66">
        <f t="shared" si="10"/>
        <v>3</v>
      </c>
      <c r="R26" s="65">
        <f>VLOOKUP($A26,'Return Data'!$B$7:$R$2292,16,0)</f>
        <v>11.5154</v>
      </c>
      <c r="S26" s="67">
        <f t="shared" si="11"/>
        <v>23</v>
      </c>
    </row>
    <row r="27" spans="1:19" x14ac:dyDescent="0.3">
      <c r="A27" s="63" t="s">
        <v>1482</v>
      </c>
      <c r="B27" s="64">
        <f>VLOOKUP($A27,'Return Data'!$B$7:$R$2292,3,0)</f>
        <v>44512</v>
      </c>
      <c r="C27" s="65">
        <f>VLOOKUP($A27,'Return Data'!$B$7:$R$2292,4,0)</f>
        <v>108.08969999999999</v>
      </c>
      <c r="D27" s="65">
        <f>VLOOKUP($A27,'Return Data'!$B$7:$R$2292,10,0)</f>
        <v>15.725099999999999</v>
      </c>
      <c r="E27" s="66">
        <f t="shared" si="0"/>
        <v>4</v>
      </c>
      <c r="F27" s="65">
        <f>VLOOKUP($A27,'Return Data'!$B$7:$R$2292,11,0)</f>
        <v>27.727399999999999</v>
      </c>
      <c r="G27" s="66">
        <f t="shared" si="5"/>
        <v>21</v>
      </c>
      <c r="H27" s="65">
        <f>VLOOKUP($A27,'Return Data'!$B$7:$R$2292,12,0)</f>
        <v>39.9238</v>
      </c>
      <c r="I27" s="66">
        <f t="shared" si="6"/>
        <v>21</v>
      </c>
      <c r="J27" s="65">
        <f>VLOOKUP($A27,'Return Data'!$B$7:$R$2292,13,0)</f>
        <v>75.954700000000003</v>
      </c>
      <c r="K27" s="66">
        <f t="shared" si="7"/>
        <v>22</v>
      </c>
      <c r="L27" s="65">
        <f>VLOOKUP($A27,'Return Data'!$B$7:$R$2292,17,0)</f>
        <v>42.057299999999998</v>
      </c>
      <c r="M27" s="66">
        <f t="shared" si="8"/>
        <v>13</v>
      </c>
      <c r="N27" s="65">
        <f>VLOOKUP($A27,'Return Data'!$B$7:$R$2292,14,0)</f>
        <v>29.800599999999999</v>
      </c>
      <c r="O27" s="66">
        <f t="shared" si="9"/>
        <v>5</v>
      </c>
      <c r="P27" s="65">
        <f>VLOOKUP($A27,'Return Data'!$B$7:$R$2292,15,0)</f>
        <v>23.482199999999999</v>
      </c>
      <c r="Q27" s="66">
        <f t="shared" si="10"/>
        <v>1</v>
      </c>
      <c r="R27" s="65">
        <f>VLOOKUP($A27,'Return Data'!$B$7:$R$2292,16,0)</f>
        <v>21.576799999999999</v>
      </c>
      <c r="S27" s="67">
        <f t="shared" si="11"/>
        <v>11</v>
      </c>
    </row>
    <row r="28" spans="1:19" x14ac:dyDescent="0.3">
      <c r="A28" s="63" t="s">
        <v>1483</v>
      </c>
      <c r="B28" s="64">
        <f>VLOOKUP($A28,'Return Data'!$B$7:$R$2292,3,0)</f>
        <v>44512</v>
      </c>
      <c r="C28" s="65">
        <f>VLOOKUP($A28,'Return Data'!$B$7:$R$2292,4,0)</f>
        <v>153.22499999999999</v>
      </c>
      <c r="D28" s="65">
        <f>VLOOKUP($A28,'Return Data'!$B$7:$R$2292,10,0)</f>
        <v>12.7498</v>
      </c>
      <c r="E28" s="66">
        <f t="shared" si="0"/>
        <v>10</v>
      </c>
      <c r="F28" s="65">
        <f>VLOOKUP($A28,'Return Data'!$B$7:$R$2292,11,0)</f>
        <v>33.817700000000002</v>
      </c>
      <c r="G28" s="66">
        <f t="shared" si="5"/>
        <v>10</v>
      </c>
      <c r="H28" s="65">
        <f>VLOOKUP($A28,'Return Data'!$B$7:$R$2292,12,0)</f>
        <v>49.820300000000003</v>
      </c>
      <c r="I28" s="66">
        <f t="shared" si="6"/>
        <v>9</v>
      </c>
      <c r="J28" s="65">
        <f>VLOOKUP($A28,'Return Data'!$B$7:$R$2292,13,0)</f>
        <v>88.076099999999997</v>
      </c>
      <c r="K28" s="66">
        <f t="shared" si="7"/>
        <v>13</v>
      </c>
      <c r="L28" s="65">
        <f>VLOOKUP($A28,'Return Data'!$B$7:$R$2292,17,0)</f>
        <v>40.959000000000003</v>
      </c>
      <c r="M28" s="66">
        <f t="shared" si="8"/>
        <v>15</v>
      </c>
      <c r="N28" s="65">
        <f>VLOOKUP($A28,'Return Data'!$B$7:$R$2292,14,0)</f>
        <v>25.0898</v>
      </c>
      <c r="O28" s="66">
        <f t="shared" si="9"/>
        <v>9</v>
      </c>
      <c r="P28" s="65">
        <f>VLOOKUP($A28,'Return Data'!$B$7:$R$2292,15,0)</f>
        <v>14.7715</v>
      </c>
      <c r="Q28" s="66">
        <f t="shared" si="10"/>
        <v>13</v>
      </c>
      <c r="R28" s="65">
        <f>VLOOKUP($A28,'Return Data'!$B$7:$R$2292,16,0)</f>
        <v>17.696400000000001</v>
      </c>
      <c r="S28" s="67">
        <f t="shared" si="11"/>
        <v>15</v>
      </c>
    </row>
    <row r="29" spans="1:19" x14ac:dyDescent="0.3">
      <c r="A29" s="63" t="s">
        <v>1486</v>
      </c>
      <c r="B29" s="64">
        <f>VLOOKUP($A29,'Return Data'!$B$7:$R$2292,3,0)</f>
        <v>44512</v>
      </c>
      <c r="C29" s="65">
        <f>VLOOKUP($A29,'Return Data'!$B$7:$R$2292,4,0)</f>
        <v>22.408899999999999</v>
      </c>
      <c r="D29" s="65">
        <f>VLOOKUP($A29,'Return Data'!$B$7:$R$2292,10,0)</f>
        <v>9.0658999999999992</v>
      </c>
      <c r="E29" s="66">
        <f t="shared" si="0"/>
        <v>20</v>
      </c>
      <c r="F29" s="65">
        <f>VLOOKUP($A29,'Return Data'!$B$7:$R$2292,11,0)</f>
        <v>36.8474</v>
      </c>
      <c r="G29" s="66">
        <f t="shared" si="5"/>
        <v>7</v>
      </c>
      <c r="H29" s="65">
        <f>VLOOKUP($A29,'Return Data'!$B$7:$R$2292,12,0)</f>
        <v>58.230400000000003</v>
      </c>
      <c r="I29" s="66">
        <f t="shared" si="6"/>
        <v>3</v>
      </c>
      <c r="J29" s="65">
        <f>VLOOKUP($A29,'Return Data'!$B$7:$R$2292,13,0)</f>
        <v>95.714299999999994</v>
      </c>
      <c r="K29" s="66">
        <f t="shared" si="7"/>
        <v>7</v>
      </c>
      <c r="L29" s="65">
        <f>VLOOKUP($A29,'Return Data'!$B$7:$R$2292,17,0)</f>
        <v>46.011400000000002</v>
      </c>
      <c r="M29" s="66">
        <f t="shared" si="8"/>
        <v>8</v>
      </c>
      <c r="N29" s="65"/>
      <c r="O29" s="66"/>
      <c r="P29" s="65"/>
      <c r="Q29" s="66"/>
      <c r="R29" s="65">
        <f>VLOOKUP($A29,'Return Data'!$B$7:$R$2292,16,0)</f>
        <v>30.8279</v>
      </c>
      <c r="S29" s="67">
        <f t="shared" si="11"/>
        <v>7</v>
      </c>
    </row>
    <row r="30" spans="1:19" x14ac:dyDescent="0.3">
      <c r="A30" s="63" t="s">
        <v>1488</v>
      </c>
      <c r="B30" s="64">
        <f>VLOOKUP($A30,'Return Data'!$B$7:$R$2292,3,0)</f>
        <v>44512</v>
      </c>
      <c r="C30" s="65">
        <f>VLOOKUP($A30,'Return Data'!$B$7:$R$2292,4,0)</f>
        <v>29.44</v>
      </c>
      <c r="D30" s="65">
        <f>VLOOKUP($A30,'Return Data'!$B$7:$R$2292,10,0)</f>
        <v>10.056100000000001</v>
      </c>
      <c r="E30" s="66">
        <f t="shared" si="0"/>
        <v>18</v>
      </c>
      <c r="F30" s="65">
        <f>VLOOKUP($A30,'Return Data'!$B$7:$R$2292,11,0)</f>
        <v>31.019100000000002</v>
      </c>
      <c r="G30" s="66">
        <f t="shared" si="5"/>
        <v>18</v>
      </c>
      <c r="H30" s="65">
        <f>VLOOKUP($A30,'Return Data'!$B$7:$R$2292,12,0)</f>
        <v>44.455300000000001</v>
      </c>
      <c r="I30" s="66">
        <f t="shared" si="6"/>
        <v>18</v>
      </c>
      <c r="J30" s="65">
        <f>VLOOKUP($A30,'Return Data'!$B$7:$R$2292,13,0)</f>
        <v>83.312600000000003</v>
      </c>
      <c r="K30" s="66">
        <f t="shared" si="7"/>
        <v>17</v>
      </c>
      <c r="L30" s="65">
        <f>VLOOKUP($A30,'Return Data'!$B$7:$R$2292,17,0)</f>
        <v>45.908200000000001</v>
      </c>
      <c r="M30" s="66">
        <f t="shared" si="8"/>
        <v>9</v>
      </c>
      <c r="N30" s="65">
        <f>VLOOKUP($A30,'Return Data'!$B$7:$R$2292,14,0)</f>
        <v>29.5839</v>
      </c>
      <c r="O30" s="66">
        <f t="shared" si="9"/>
        <v>6</v>
      </c>
      <c r="P30" s="65">
        <f>VLOOKUP($A30,'Return Data'!$B$7:$R$2292,15,0)</f>
        <v>18.913499999999999</v>
      </c>
      <c r="Q30" s="66">
        <f t="shared" si="10"/>
        <v>9</v>
      </c>
      <c r="R30" s="65">
        <f>VLOOKUP($A30,'Return Data'!$B$7:$R$2292,16,0)</f>
        <v>15.641299999999999</v>
      </c>
      <c r="S30" s="67">
        <f t="shared" si="11"/>
        <v>17</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12.188508695652175</v>
      </c>
      <c r="E32" s="74"/>
      <c r="F32" s="75">
        <f>AVERAGE(F8:F30)</f>
        <v>33.44820869565217</v>
      </c>
      <c r="G32" s="74"/>
      <c r="H32" s="75">
        <f>AVERAGE(H8:H30)</f>
        <v>48.824869565217391</v>
      </c>
      <c r="I32" s="74"/>
      <c r="J32" s="75">
        <f>AVERAGE(J8:J30)</f>
        <v>89.430308695652201</v>
      </c>
      <c r="K32" s="74"/>
      <c r="L32" s="75">
        <f>AVERAGE(L8:L30)</f>
        <v>47.271715000000007</v>
      </c>
      <c r="M32" s="74"/>
      <c r="N32" s="75">
        <f>AVERAGE(N8:N30)</f>
        <v>27.663040000000002</v>
      </c>
      <c r="O32" s="74"/>
      <c r="P32" s="75">
        <f>AVERAGE(P8:P30)</f>
        <v>19.473971428571424</v>
      </c>
      <c r="Q32" s="74"/>
      <c r="R32" s="75">
        <f>AVERAGE(R8:R30)</f>
        <v>24.838365217391303</v>
      </c>
      <c r="S32" s="76"/>
    </row>
    <row r="33" spans="1:19" x14ac:dyDescent="0.3">
      <c r="A33" s="73" t="s">
        <v>28</v>
      </c>
      <c r="B33" s="74"/>
      <c r="C33" s="74"/>
      <c r="D33" s="75">
        <f>MIN(D8:D30)</f>
        <v>4.2824999999999998</v>
      </c>
      <c r="E33" s="74"/>
      <c r="F33" s="75">
        <f>MIN(F8:F30)</f>
        <v>23.6907</v>
      </c>
      <c r="G33" s="74"/>
      <c r="H33" s="75">
        <f>MIN(H8:H30)</f>
        <v>33.693600000000004</v>
      </c>
      <c r="I33" s="74"/>
      <c r="J33" s="75">
        <f>MIN(J8:J30)</f>
        <v>70.673000000000002</v>
      </c>
      <c r="K33" s="74"/>
      <c r="L33" s="75">
        <f>MIN(L8:L30)</f>
        <v>36.517099999999999</v>
      </c>
      <c r="M33" s="74"/>
      <c r="N33" s="75">
        <f>MIN(N8:N30)</f>
        <v>18.8596</v>
      </c>
      <c r="O33" s="74"/>
      <c r="P33" s="75">
        <f>MIN(P8:P30)</f>
        <v>13.452199999999999</v>
      </c>
      <c r="Q33" s="74"/>
      <c r="R33" s="75">
        <f>MIN(R8:R30)</f>
        <v>11.5154</v>
      </c>
      <c r="S33" s="76"/>
    </row>
    <row r="34" spans="1:19" ht="15" thickBot="1" x14ac:dyDescent="0.35">
      <c r="A34" s="77" t="s">
        <v>29</v>
      </c>
      <c r="B34" s="78"/>
      <c r="C34" s="78"/>
      <c r="D34" s="79">
        <f>MAX(D8:D30)</f>
        <v>17.647099999999998</v>
      </c>
      <c r="E34" s="78"/>
      <c r="F34" s="79">
        <f>MAX(F8:F30)</f>
        <v>40.110300000000002</v>
      </c>
      <c r="G34" s="78"/>
      <c r="H34" s="79">
        <f>MAX(H8:H30)</f>
        <v>75.850999999999999</v>
      </c>
      <c r="I34" s="78"/>
      <c r="J34" s="79">
        <f>MAX(J8:J30)</f>
        <v>120.7212</v>
      </c>
      <c r="K34" s="78"/>
      <c r="L34" s="79">
        <f>MAX(L8:L30)</f>
        <v>84.292100000000005</v>
      </c>
      <c r="M34" s="78"/>
      <c r="N34" s="79">
        <f>MAX(N8:N30)</f>
        <v>37.3962</v>
      </c>
      <c r="O34" s="78"/>
      <c r="P34" s="79">
        <f>MAX(P8:P30)</f>
        <v>23.482199999999999</v>
      </c>
      <c r="Q34" s="78"/>
      <c r="R34" s="79">
        <f>MAX(R8:R30)</f>
        <v>62.068100000000001</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1147</v>
      </c>
      <c r="B8" s="64">
        <f>VLOOKUP($A8,'Return Data'!$B$7:$R$2292,3,0)</f>
        <v>44512</v>
      </c>
      <c r="C8" s="65">
        <f>VLOOKUP($A8,'Return Data'!$B$7:$R$2292,4,0)</f>
        <v>532.28</v>
      </c>
      <c r="D8" s="65">
        <f>VLOOKUP($A8,'Return Data'!$B$7:$R$2292,10,0)</f>
        <v>15.394500000000001</v>
      </c>
      <c r="E8" s="66">
        <f t="shared" ref="E8:E33" si="0">RANK(D8,D$8:D$33,0)</f>
        <v>5</v>
      </c>
      <c r="F8" s="65">
        <f>VLOOKUP($A8,'Return Data'!$B$7:$R$2292,11,0)</f>
        <v>36.471600000000002</v>
      </c>
      <c r="G8" s="66">
        <f t="shared" ref="G8:G25" si="1">RANK(F8,F$8:F$33,0)</f>
        <v>4</v>
      </c>
      <c r="H8" s="65">
        <f>VLOOKUP($A8,'Return Data'!$B$7:$R$2292,12,0)</f>
        <v>46.158499999999997</v>
      </c>
      <c r="I8" s="66">
        <f t="shared" ref="I8:I25" si="2">RANK(H8,H$8:H$33,0)</f>
        <v>4</v>
      </c>
      <c r="J8" s="65">
        <f>VLOOKUP($A8,'Return Data'!$B$7:$R$2292,13,0)</f>
        <v>80.171300000000002</v>
      </c>
      <c r="K8" s="66">
        <f t="shared" ref="K8:K21" si="3">RANK(J8,J$8:J$33,0)</f>
        <v>4</v>
      </c>
      <c r="L8" s="65">
        <f>VLOOKUP($A8,'Return Data'!$B$7:$R$2292,17,0)</f>
        <v>36.055900000000001</v>
      </c>
      <c r="M8" s="66">
        <f t="shared" ref="M8:M21" si="4">RANK(L8,L$8:L$33,0)</f>
        <v>14</v>
      </c>
      <c r="N8" s="65">
        <f>VLOOKUP($A8,'Return Data'!$B$7:$R$2292,14,0)</f>
        <v>22.146000000000001</v>
      </c>
      <c r="O8" s="66">
        <f t="shared" ref="O8:O20" si="5">RANK(N8,N$8:N$33,0)</f>
        <v>19</v>
      </c>
      <c r="P8" s="65">
        <f>VLOOKUP($A8,'Return Data'!$B$7:$R$2292,15,0)</f>
        <v>15.748100000000001</v>
      </c>
      <c r="Q8" s="66">
        <f t="shared" ref="Q8:Q16" si="6">RANK(P8,P$8:P$33,0)</f>
        <v>20</v>
      </c>
      <c r="R8" s="65">
        <f>VLOOKUP($A8,'Return Data'!$B$7:$R$2292,16,0)</f>
        <v>18.2973</v>
      </c>
      <c r="S8" s="67">
        <f t="shared" ref="S8:S33" si="7">RANK(R8,R$8:R$33,0)</f>
        <v>23</v>
      </c>
    </row>
    <row r="9" spans="1:20" x14ac:dyDescent="0.3">
      <c r="A9" s="63" t="s">
        <v>1148</v>
      </c>
      <c r="B9" s="64">
        <f>VLOOKUP($A9,'Return Data'!$B$7:$R$2292,3,0)</f>
        <v>44512</v>
      </c>
      <c r="C9" s="65">
        <f>VLOOKUP($A9,'Return Data'!$B$7:$R$2292,4,0)</f>
        <v>81.11</v>
      </c>
      <c r="D9" s="65">
        <f>VLOOKUP($A9,'Return Data'!$B$7:$R$2292,10,0)</f>
        <v>14.2073</v>
      </c>
      <c r="E9" s="66">
        <f t="shared" si="0"/>
        <v>8</v>
      </c>
      <c r="F9" s="65">
        <f>VLOOKUP($A9,'Return Data'!$B$7:$R$2292,11,0)</f>
        <v>32.015000000000001</v>
      </c>
      <c r="G9" s="66">
        <f t="shared" si="1"/>
        <v>11</v>
      </c>
      <c r="H9" s="65">
        <f>VLOOKUP($A9,'Return Data'!$B$7:$R$2292,12,0)</f>
        <v>37.6145</v>
      </c>
      <c r="I9" s="66">
        <f t="shared" si="2"/>
        <v>14</v>
      </c>
      <c r="J9" s="65">
        <f>VLOOKUP($A9,'Return Data'!$B$7:$R$2292,13,0)</f>
        <v>64.024299999999997</v>
      </c>
      <c r="K9" s="66">
        <f t="shared" si="3"/>
        <v>20</v>
      </c>
      <c r="L9" s="65">
        <f>VLOOKUP($A9,'Return Data'!$B$7:$R$2292,17,0)</f>
        <v>37.847700000000003</v>
      </c>
      <c r="M9" s="66">
        <f t="shared" si="4"/>
        <v>12</v>
      </c>
      <c r="N9" s="65">
        <f>VLOOKUP($A9,'Return Data'!$B$7:$R$2292,14,0)</f>
        <v>30.786300000000001</v>
      </c>
      <c r="O9" s="66">
        <f t="shared" si="5"/>
        <v>3</v>
      </c>
      <c r="P9" s="65">
        <f>VLOOKUP($A9,'Return Data'!$B$7:$R$2292,15,0)</f>
        <v>25.0807</v>
      </c>
      <c r="Q9" s="66">
        <f t="shared" si="6"/>
        <v>1</v>
      </c>
      <c r="R9" s="65">
        <f>VLOOKUP($A9,'Return Data'!$B$7:$R$2292,16,0)</f>
        <v>22.215199999999999</v>
      </c>
      <c r="S9" s="67">
        <f t="shared" si="7"/>
        <v>7</v>
      </c>
    </row>
    <row r="10" spans="1:20" x14ac:dyDescent="0.3">
      <c r="A10" s="63" t="s">
        <v>1151</v>
      </c>
      <c r="B10" s="64">
        <f>VLOOKUP($A10,'Return Data'!$B$7:$R$2292,3,0)</f>
        <v>44512</v>
      </c>
      <c r="C10" s="65">
        <f>VLOOKUP($A10,'Return Data'!$B$7:$R$2292,4,0)</f>
        <v>19.46</v>
      </c>
      <c r="D10" s="65">
        <f>VLOOKUP($A10,'Return Data'!$B$7:$R$2292,10,0)</f>
        <v>17.158300000000001</v>
      </c>
      <c r="E10" s="66">
        <f t="shared" si="0"/>
        <v>2</v>
      </c>
      <c r="F10" s="65">
        <f>VLOOKUP($A10,'Return Data'!$B$7:$R$2292,11,0)</f>
        <v>37.3324</v>
      </c>
      <c r="G10" s="66">
        <f t="shared" si="1"/>
        <v>2</v>
      </c>
      <c r="H10" s="65">
        <f>VLOOKUP($A10,'Return Data'!$B$7:$R$2292,12,0)</f>
        <v>46.646599999999999</v>
      </c>
      <c r="I10" s="66">
        <f t="shared" si="2"/>
        <v>3</v>
      </c>
      <c r="J10" s="65">
        <f>VLOOKUP($A10,'Return Data'!$B$7:$R$2292,13,0)</f>
        <v>75.315299999999993</v>
      </c>
      <c r="K10" s="66">
        <f t="shared" si="3"/>
        <v>12</v>
      </c>
      <c r="L10" s="65">
        <f>VLOOKUP($A10,'Return Data'!$B$7:$R$2292,17,0)</f>
        <v>44.2761</v>
      </c>
      <c r="M10" s="66">
        <f t="shared" si="4"/>
        <v>4</v>
      </c>
      <c r="N10" s="65">
        <f>VLOOKUP($A10,'Return Data'!$B$7:$R$2292,14,0)</f>
        <v>29.616700000000002</v>
      </c>
      <c r="O10" s="66">
        <f t="shared" si="5"/>
        <v>5</v>
      </c>
      <c r="P10" s="65">
        <f>VLOOKUP($A10,'Return Data'!$B$7:$R$2292,15,0)</f>
        <v>20.131499999999999</v>
      </c>
      <c r="Q10" s="66">
        <f t="shared" si="6"/>
        <v>9</v>
      </c>
      <c r="R10" s="65">
        <f>VLOOKUP($A10,'Return Data'!$B$7:$R$2292,16,0)</f>
        <v>11.484999999999999</v>
      </c>
      <c r="S10" s="67">
        <f t="shared" si="7"/>
        <v>26</v>
      </c>
    </row>
    <row r="11" spans="1:20" x14ac:dyDescent="0.3">
      <c r="A11" s="63" t="s">
        <v>1153</v>
      </c>
      <c r="B11" s="64">
        <f>VLOOKUP($A11,'Return Data'!$B$7:$R$2292,3,0)</f>
        <v>44512</v>
      </c>
      <c r="C11" s="65">
        <f>VLOOKUP($A11,'Return Data'!$B$7:$R$2292,4,0)</f>
        <v>68.701999999999998</v>
      </c>
      <c r="D11" s="65">
        <f>VLOOKUP($A11,'Return Data'!$B$7:$R$2292,10,0)</f>
        <v>10.067600000000001</v>
      </c>
      <c r="E11" s="66">
        <f t="shared" si="0"/>
        <v>24</v>
      </c>
      <c r="F11" s="65">
        <f>VLOOKUP($A11,'Return Data'!$B$7:$R$2292,11,0)</f>
        <v>29.0809</v>
      </c>
      <c r="G11" s="66">
        <f t="shared" si="1"/>
        <v>16</v>
      </c>
      <c r="H11" s="65">
        <f>VLOOKUP($A11,'Return Data'!$B$7:$R$2292,12,0)</f>
        <v>39.465299999999999</v>
      </c>
      <c r="I11" s="66">
        <f t="shared" si="2"/>
        <v>11</v>
      </c>
      <c r="J11" s="65">
        <f>VLOOKUP($A11,'Return Data'!$B$7:$R$2292,13,0)</f>
        <v>75.457099999999997</v>
      </c>
      <c r="K11" s="66">
        <f t="shared" si="3"/>
        <v>11</v>
      </c>
      <c r="L11" s="65">
        <f>VLOOKUP($A11,'Return Data'!$B$7:$R$2292,17,0)</f>
        <v>40.315300000000001</v>
      </c>
      <c r="M11" s="66">
        <f t="shared" si="4"/>
        <v>7</v>
      </c>
      <c r="N11" s="65">
        <f>VLOOKUP($A11,'Return Data'!$B$7:$R$2292,14,0)</f>
        <v>28.0854</v>
      </c>
      <c r="O11" s="66">
        <f t="shared" si="5"/>
        <v>10</v>
      </c>
      <c r="P11" s="65">
        <f>VLOOKUP($A11,'Return Data'!$B$7:$R$2292,15,0)</f>
        <v>19.399999999999999</v>
      </c>
      <c r="Q11" s="66">
        <f t="shared" si="6"/>
        <v>10</v>
      </c>
      <c r="R11" s="65">
        <f>VLOOKUP($A11,'Return Data'!$B$7:$R$2292,16,0)</f>
        <v>21.228100000000001</v>
      </c>
      <c r="S11" s="67">
        <f t="shared" si="7"/>
        <v>13</v>
      </c>
    </row>
    <row r="12" spans="1:20" x14ac:dyDescent="0.3">
      <c r="A12" s="63" t="s">
        <v>1154</v>
      </c>
      <c r="B12" s="64">
        <f>VLOOKUP($A12,'Return Data'!$B$7:$R$2292,3,0)</f>
        <v>44512</v>
      </c>
      <c r="C12" s="65">
        <f>VLOOKUP($A12,'Return Data'!$B$7:$R$2292,4,0)</f>
        <v>102.703</v>
      </c>
      <c r="D12" s="65">
        <f>VLOOKUP($A12,'Return Data'!$B$7:$R$2292,10,0)</f>
        <v>9.5417000000000005</v>
      </c>
      <c r="E12" s="66">
        <f t="shared" si="0"/>
        <v>25</v>
      </c>
      <c r="F12" s="65">
        <f>VLOOKUP($A12,'Return Data'!$B$7:$R$2292,11,0)</f>
        <v>22.348500000000001</v>
      </c>
      <c r="G12" s="66">
        <f t="shared" si="1"/>
        <v>25</v>
      </c>
      <c r="H12" s="65">
        <f>VLOOKUP($A12,'Return Data'!$B$7:$R$2292,12,0)</f>
        <v>27.491099999999999</v>
      </c>
      <c r="I12" s="66">
        <f t="shared" si="2"/>
        <v>26</v>
      </c>
      <c r="J12" s="65">
        <f>VLOOKUP($A12,'Return Data'!$B$7:$R$2292,13,0)</f>
        <v>50.014600000000002</v>
      </c>
      <c r="K12" s="66">
        <f t="shared" si="3"/>
        <v>25</v>
      </c>
      <c r="L12" s="65">
        <f>VLOOKUP($A12,'Return Data'!$B$7:$R$2292,17,0)</f>
        <v>31.568000000000001</v>
      </c>
      <c r="M12" s="66">
        <f t="shared" si="4"/>
        <v>20</v>
      </c>
      <c r="N12" s="65">
        <f>VLOOKUP($A12,'Return Data'!$B$7:$R$2292,14,0)</f>
        <v>24.785900000000002</v>
      </c>
      <c r="O12" s="66">
        <f t="shared" si="5"/>
        <v>14</v>
      </c>
      <c r="P12" s="65">
        <f>VLOOKUP($A12,'Return Data'!$B$7:$R$2292,15,0)</f>
        <v>18.1264</v>
      </c>
      <c r="Q12" s="66">
        <f t="shared" si="6"/>
        <v>14</v>
      </c>
      <c r="R12" s="65">
        <f>VLOOKUP($A12,'Return Data'!$B$7:$R$2292,16,0)</f>
        <v>20.1357</v>
      </c>
      <c r="S12" s="67">
        <f t="shared" si="7"/>
        <v>18</v>
      </c>
    </row>
    <row r="13" spans="1:20" x14ac:dyDescent="0.3">
      <c r="A13" s="63" t="s">
        <v>1156</v>
      </c>
      <c r="B13" s="64">
        <f>VLOOKUP($A13,'Return Data'!$B$7:$R$2292,3,0)</f>
        <v>44512</v>
      </c>
      <c r="C13" s="65">
        <f>VLOOKUP($A13,'Return Data'!$B$7:$R$2292,4,0)</f>
        <v>58.116999999999997</v>
      </c>
      <c r="D13" s="65">
        <f>VLOOKUP($A13,'Return Data'!$B$7:$R$2292,10,0)</f>
        <v>11.427</v>
      </c>
      <c r="E13" s="66">
        <f t="shared" si="0"/>
        <v>19</v>
      </c>
      <c r="F13" s="65">
        <f>VLOOKUP($A13,'Return Data'!$B$7:$R$2292,11,0)</f>
        <v>30.310099999999998</v>
      </c>
      <c r="G13" s="66">
        <f t="shared" si="1"/>
        <v>13</v>
      </c>
      <c r="H13" s="65">
        <f>VLOOKUP($A13,'Return Data'!$B$7:$R$2292,12,0)</f>
        <v>37.714700000000001</v>
      </c>
      <c r="I13" s="66">
        <f t="shared" si="2"/>
        <v>13</v>
      </c>
      <c r="J13" s="65">
        <f>VLOOKUP($A13,'Return Data'!$B$7:$R$2292,13,0)</f>
        <v>76.754900000000006</v>
      </c>
      <c r="K13" s="66">
        <f t="shared" si="3"/>
        <v>8</v>
      </c>
      <c r="L13" s="65">
        <f>VLOOKUP($A13,'Return Data'!$B$7:$R$2292,17,0)</f>
        <v>42.467100000000002</v>
      </c>
      <c r="M13" s="66">
        <f t="shared" si="4"/>
        <v>6</v>
      </c>
      <c r="N13" s="65">
        <f>VLOOKUP($A13,'Return Data'!$B$7:$R$2292,14,0)</f>
        <v>29.896799999999999</v>
      </c>
      <c r="O13" s="66">
        <f t="shared" si="5"/>
        <v>4</v>
      </c>
      <c r="P13" s="65">
        <f>VLOOKUP($A13,'Return Data'!$B$7:$R$2292,15,0)</f>
        <v>21.719200000000001</v>
      </c>
      <c r="Q13" s="66">
        <f t="shared" si="6"/>
        <v>4</v>
      </c>
      <c r="R13" s="65">
        <f>VLOOKUP($A13,'Return Data'!$B$7:$R$2292,16,0)</f>
        <v>23.127700000000001</v>
      </c>
      <c r="S13" s="67">
        <f t="shared" si="7"/>
        <v>5</v>
      </c>
    </row>
    <row r="14" spans="1:20" x14ac:dyDescent="0.3">
      <c r="A14" s="63" t="s">
        <v>1159</v>
      </c>
      <c r="B14" s="64">
        <f>VLOOKUP($A14,'Return Data'!$B$7:$R$2292,3,0)</f>
        <v>44512</v>
      </c>
      <c r="C14" s="65">
        <f>VLOOKUP($A14,'Return Data'!$B$7:$R$2292,4,0)</f>
        <v>1745.0597</v>
      </c>
      <c r="D14" s="65">
        <f>VLOOKUP($A14,'Return Data'!$B$7:$R$2292,10,0)</f>
        <v>11.7539</v>
      </c>
      <c r="E14" s="66">
        <f t="shared" si="0"/>
        <v>16</v>
      </c>
      <c r="F14" s="65">
        <f>VLOOKUP($A14,'Return Data'!$B$7:$R$2292,11,0)</f>
        <v>27.506599999999999</v>
      </c>
      <c r="G14" s="66">
        <f t="shared" si="1"/>
        <v>19</v>
      </c>
      <c r="H14" s="65">
        <f>VLOOKUP($A14,'Return Data'!$B$7:$R$2292,12,0)</f>
        <v>29.135999999999999</v>
      </c>
      <c r="I14" s="66">
        <f t="shared" si="2"/>
        <v>25</v>
      </c>
      <c r="J14" s="65">
        <f>VLOOKUP($A14,'Return Data'!$B$7:$R$2292,13,0)</f>
        <v>60.006599999999999</v>
      </c>
      <c r="K14" s="66">
        <f t="shared" si="3"/>
        <v>22</v>
      </c>
      <c r="L14" s="65">
        <f>VLOOKUP($A14,'Return Data'!$B$7:$R$2292,17,0)</f>
        <v>30.4712</v>
      </c>
      <c r="M14" s="66">
        <f t="shared" si="4"/>
        <v>21</v>
      </c>
      <c r="N14" s="65">
        <f>VLOOKUP($A14,'Return Data'!$B$7:$R$2292,14,0)</f>
        <v>22.579499999999999</v>
      </c>
      <c r="O14" s="66">
        <f t="shared" si="5"/>
        <v>18</v>
      </c>
      <c r="P14" s="65">
        <f>VLOOKUP($A14,'Return Data'!$B$7:$R$2292,15,0)</f>
        <v>17.143899999999999</v>
      </c>
      <c r="Q14" s="66">
        <f t="shared" si="6"/>
        <v>19</v>
      </c>
      <c r="R14" s="65">
        <f>VLOOKUP($A14,'Return Data'!$B$7:$R$2292,16,0)</f>
        <v>20.528300000000002</v>
      </c>
      <c r="S14" s="67">
        <f t="shared" si="7"/>
        <v>17</v>
      </c>
    </row>
    <row r="15" spans="1:20" x14ac:dyDescent="0.3">
      <c r="A15" s="63" t="s">
        <v>1161</v>
      </c>
      <c r="B15" s="64">
        <f>VLOOKUP($A15,'Return Data'!$B$7:$R$2292,3,0)</f>
        <v>44512</v>
      </c>
      <c r="C15" s="65">
        <f>VLOOKUP($A15,'Return Data'!$B$7:$R$2292,4,0)</f>
        <v>102.334</v>
      </c>
      <c r="D15" s="65">
        <f>VLOOKUP($A15,'Return Data'!$B$7:$R$2292,10,0)</f>
        <v>11.521100000000001</v>
      </c>
      <c r="E15" s="66">
        <f t="shared" si="0"/>
        <v>18</v>
      </c>
      <c r="F15" s="65">
        <f>VLOOKUP($A15,'Return Data'!$B$7:$R$2292,11,0)</f>
        <v>25.3202</v>
      </c>
      <c r="G15" s="66">
        <f t="shared" si="1"/>
        <v>22</v>
      </c>
      <c r="H15" s="65">
        <f>VLOOKUP($A15,'Return Data'!$B$7:$R$2292,12,0)</f>
        <v>34.391800000000003</v>
      </c>
      <c r="I15" s="66">
        <f t="shared" si="2"/>
        <v>17</v>
      </c>
      <c r="J15" s="65">
        <f>VLOOKUP($A15,'Return Data'!$B$7:$R$2292,13,0)</f>
        <v>65.618499999999997</v>
      </c>
      <c r="K15" s="66">
        <f t="shared" si="3"/>
        <v>17</v>
      </c>
      <c r="L15" s="65">
        <f>VLOOKUP($A15,'Return Data'!$B$7:$R$2292,17,0)</f>
        <v>35.687399999999997</v>
      </c>
      <c r="M15" s="66">
        <f t="shared" si="4"/>
        <v>16</v>
      </c>
      <c r="N15" s="65">
        <f>VLOOKUP($A15,'Return Data'!$B$7:$R$2292,14,0)</f>
        <v>23.728100000000001</v>
      </c>
      <c r="O15" s="66">
        <f t="shared" si="5"/>
        <v>17</v>
      </c>
      <c r="P15" s="65">
        <f>VLOOKUP($A15,'Return Data'!$B$7:$R$2292,15,0)</f>
        <v>17.597200000000001</v>
      </c>
      <c r="Q15" s="66">
        <f t="shared" si="6"/>
        <v>15</v>
      </c>
      <c r="R15" s="65">
        <f>VLOOKUP($A15,'Return Data'!$B$7:$R$2292,16,0)</f>
        <v>21.162299999999998</v>
      </c>
      <c r="S15" s="67">
        <f t="shared" si="7"/>
        <v>14</v>
      </c>
    </row>
    <row r="16" spans="1:20" x14ac:dyDescent="0.3">
      <c r="A16" s="63" t="s">
        <v>1163</v>
      </c>
      <c r="B16" s="64">
        <f>VLOOKUP($A16,'Return Data'!$B$7:$R$2292,3,0)</f>
        <v>44512</v>
      </c>
      <c r="C16" s="65">
        <f>VLOOKUP($A16,'Return Data'!$B$7:$R$2292,4,0)</f>
        <v>185.23</v>
      </c>
      <c r="D16" s="65">
        <f>VLOOKUP($A16,'Return Data'!$B$7:$R$2292,10,0)</f>
        <v>12.574400000000001</v>
      </c>
      <c r="E16" s="66">
        <f t="shared" si="0"/>
        <v>12</v>
      </c>
      <c r="F16" s="65">
        <f>VLOOKUP($A16,'Return Data'!$B$7:$R$2292,11,0)</f>
        <v>30.6737</v>
      </c>
      <c r="G16" s="66">
        <f t="shared" si="1"/>
        <v>12</v>
      </c>
      <c r="H16" s="65">
        <f>VLOOKUP($A16,'Return Data'!$B$7:$R$2292,12,0)</f>
        <v>37.543599999999998</v>
      </c>
      <c r="I16" s="66">
        <f t="shared" si="2"/>
        <v>15</v>
      </c>
      <c r="J16" s="65">
        <f>VLOOKUP($A16,'Return Data'!$B$7:$R$2292,13,0)</f>
        <v>76.241699999999994</v>
      </c>
      <c r="K16" s="66">
        <f t="shared" si="3"/>
        <v>10</v>
      </c>
      <c r="L16" s="65">
        <f>VLOOKUP($A16,'Return Data'!$B$7:$R$2292,17,0)</f>
        <v>35.937199999999997</v>
      </c>
      <c r="M16" s="66">
        <f t="shared" si="4"/>
        <v>15</v>
      </c>
      <c r="N16" s="65">
        <f>VLOOKUP($A16,'Return Data'!$B$7:$R$2292,14,0)</f>
        <v>24.031300000000002</v>
      </c>
      <c r="O16" s="66">
        <f t="shared" si="5"/>
        <v>15</v>
      </c>
      <c r="P16" s="65">
        <f>VLOOKUP($A16,'Return Data'!$B$7:$R$2292,15,0)</f>
        <v>18.800699999999999</v>
      </c>
      <c r="Q16" s="66">
        <f t="shared" si="6"/>
        <v>12</v>
      </c>
      <c r="R16" s="65">
        <f>VLOOKUP($A16,'Return Data'!$B$7:$R$2292,16,0)</f>
        <v>21.020399999999999</v>
      </c>
      <c r="S16" s="67">
        <f t="shared" si="7"/>
        <v>16</v>
      </c>
    </row>
    <row r="17" spans="1:19" x14ac:dyDescent="0.3">
      <c r="A17" s="63" t="s">
        <v>1165</v>
      </c>
      <c r="B17" s="64">
        <f>VLOOKUP($A17,'Return Data'!$B$7:$R$2292,3,0)</f>
        <v>44512</v>
      </c>
      <c r="C17" s="65">
        <f>VLOOKUP($A17,'Return Data'!$B$7:$R$2292,4,0)</f>
        <v>19.96</v>
      </c>
      <c r="D17" s="65">
        <f>VLOOKUP($A17,'Return Data'!$B$7:$R$2292,10,0)</f>
        <v>12.1348</v>
      </c>
      <c r="E17" s="66">
        <f t="shared" si="0"/>
        <v>13</v>
      </c>
      <c r="F17" s="65">
        <f>VLOOKUP($A17,'Return Data'!$B$7:$R$2292,11,0)</f>
        <v>29.190899999999999</v>
      </c>
      <c r="G17" s="66">
        <f t="shared" si="1"/>
        <v>15</v>
      </c>
      <c r="H17" s="65">
        <f>VLOOKUP($A17,'Return Data'!$B$7:$R$2292,12,0)</f>
        <v>30.9711</v>
      </c>
      <c r="I17" s="66">
        <f t="shared" si="2"/>
        <v>22</v>
      </c>
      <c r="J17" s="65">
        <f>VLOOKUP($A17,'Return Data'!$B$7:$R$2292,13,0)</f>
        <v>62.805900000000001</v>
      </c>
      <c r="K17" s="66">
        <f t="shared" si="3"/>
        <v>21</v>
      </c>
      <c r="L17" s="65">
        <f>VLOOKUP($A17,'Return Data'!$B$7:$R$2292,17,0)</f>
        <v>35.086199999999998</v>
      </c>
      <c r="M17" s="66">
        <f t="shared" si="4"/>
        <v>17</v>
      </c>
      <c r="N17" s="65">
        <f>VLOOKUP($A17,'Return Data'!$B$7:$R$2292,14,0)</f>
        <v>21.654800000000002</v>
      </c>
      <c r="O17" s="66">
        <f t="shared" si="5"/>
        <v>20</v>
      </c>
      <c r="P17" s="65"/>
      <c r="Q17" s="66"/>
      <c r="R17" s="65">
        <f>VLOOKUP($A17,'Return Data'!$B$7:$R$2292,16,0)</f>
        <v>15.4871</v>
      </c>
      <c r="S17" s="67">
        <f t="shared" si="7"/>
        <v>25</v>
      </c>
    </row>
    <row r="18" spans="1:19" x14ac:dyDescent="0.3">
      <c r="A18" s="63" t="s">
        <v>1167</v>
      </c>
      <c r="B18" s="64">
        <f>VLOOKUP($A18,'Return Data'!$B$7:$R$2292,3,0)</f>
        <v>44512</v>
      </c>
      <c r="C18" s="65">
        <f>VLOOKUP($A18,'Return Data'!$B$7:$R$2292,4,0)</f>
        <v>104.53</v>
      </c>
      <c r="D18" s="65">
        <f>VLOOKUP($A18,'Return Data'!$B$7:$R$2292,10,0)</f>
        <v>12.0725</v>
      </c>
      <c r="E18" s="66">
        <f t="shared" si="0"/>
        <v>14</v>
      </c>
      <c r="F18" s="65">
        <f>VLOOKUP($A18,'Return Data'!$B$7:$R$2292,11,0)</f>
        <v>32.35</v>
      </c>
      <c r="G18" s="66">
        <f t="shared" si="1"/>
        <v>9</v>
      </c>
      <c r="H18" s="65">
        <f>VLOOKUP($A18,'Return Data'!$B$7:$R$2292,12,0)</f>
        <v>32.618600000000001</v>
      </c>
      <c r="I18" s="66">
        <f t="shared" si="2"/>
        <v>21</v>
      </c>
      <c r="J18" s="65">
        <f>VLOOKUP($A18,'Return Data'!$B$7:$R$2292,13,0)</f>
        <v>66.687899999999999</v>
      </c>
      <c r="K18" s="66">
        <f t="shared" si="3"/>
        <v>16</v>
      </c>
      <c r="L18" s="65">
        <f>VLOOKUP($A18,'Return Data'!$B$7:$R$2292,17,0)</f>
        <v>38.8005</v>
      </c>
      <c r="M18" s="66">
        <f t="shared" si="4"/>
        <v>10</v>
      </c>
      <c r="N18" s="65">
        <f>VLOOKUP($A18,'Return Data'!$B$7:$R$2292,14,0)</f>
        <v>26.823899999999998</v>
      </c>
      <c r="O18" s="66">
        <f t="shared" si="5"/>
        <v>13</v>
      </c>
      <c r="P18" s="65">
        <f>VLOOKUP($A18,'Return Data'!$B$7:$R$2292,15,0)</f>
        <v>21.602599999999999</v>
      </c>
      <c r="Q18" s="66">
        <f>RANK(P18,P$8:P$33,0)</f>
        <v>5</v>
      </c>
      <c r="R18" s="65">
        <f>VLOOKUP($A18,'Return Data'!$B$7:$R$2292,16,0)</f>
        <v>22.209700000000002</v>
      </c>
      <c r="S18" s="67">
        <f t="shared" si="7"/>
        <v>8</v>
      </c>
    </row>
    <row r="19" spans="1:19" x14ac:dyDescent="0.3">
      <c r="A19" s="63" t="s">
        <v>1169</v>
      </c>
      <c r="B19" s="64">
        <f>VLOOKUP($A19,'Return Data'!$B$7:$R$2292,3,0)</f>
        <v>44512</v>
      </c>
      <c r="C19" s="65">
        <f>VLOOKUP($A19,'Return Data'!$B$7:$R$2292,4,0)</f>
        <v>82.158000000000001</v>
      </c>
      <c r="D19" s="65">
        <f>VLOOKUP($A19,'Return Data'!$B$7:$R$2292,10,0)</f>
        <v>11.0108</v>
      </c>
      <c r="E19" s="66">
        <f t="shared" si="0"/>
        <v>21</v>
      </c>
      <c r="F19" s="65">
        <f>VLOOKUP($A19,'Return Data'!$B$7:$R$2292,11,0)</f>
        <v>27.199300000000001</v>
      </c>
      <c r="G19" s="66">
        <f t="shared" si="1"/>
        <v>20</v>
      </c>
      <c r="H19" s="65">
        <f>VLOOKUP($A19,'Return Data'!$B$7:$R$2292,12,0)</f>
        <v>34.231900000000003</v>
      </c>
      <c r="I19" s="66">
        <f t="shared" si="2"/>
        <v>18</v>
      </c>
      <c r="J19" s="65">
        <f>VLOOKUP($A19,'Return Data'!$B$7:$R$2292,13,0)</f>
        <v>72.401600000000002</v>
      </c>
      <c r="K19" s="66">
        <f t="shared" si="3"/>
        <v>14</v>
      </c>
      <c r="L19" s="65">
        <f>VLOOKUP($A19,'Return Data'!$B$7:$R$2292,17,0)</f>
        <v>38.975499999999997</v>
      </c>
      <c r="M19" s="66">
        <f t="shared" si="4"/>
        <v>9</v>
      </c>
      <c r="N19" s="65">
        <f>VLOOKUP($A19,'Return Data'!$B$7:$R$2292,14,0)</f>
        <v>29.1783</v>
      </c>
      <c r="O19" s="66">
        <f t="shared" si="5"/>
        <v>6</v>
      </c>
      <c r="P19" s="65">
        <f>VLOOKUP($A19,'Return Data'!$B$7:$R$2292,15,0)</f>
        <v>20.643699999999999</v>
      </c>
      <c r="Q19" s="66">
        <f>RANK(P19,P$8:P$33,0)</f>
        <v>6</v>
      </c>
      <c r="R19" s="65">
        <f>VLOOKUP($A19,'Return Data'!$B$7:$R$2292,16,0)</f>
        <v>22.168500000000002</v>
      </c>
      <c r="S19" s="67">
        <f t="shared" si="7"/>
        <v>9</v>
      </c>
    </row>
    <row r="20" spans="1:19" x14ac:dyDescent="0.3">
      <c r="A20" s="63" t="s">
        <v>1170</v>
      </c>
      <c r="B20" s="64">
        <f>VLOOKUP($A20,'Return Data'!$B$7:$R$2292,3,0)</f>
        <v>44512</v>
      </c>
      <c r="C20" s="65">
        <f>VLOOKUP($A20,'Return Data'!$B$7:$R$2292,4,0)</f>
        <v>234.94</v>
      </c>
      <c r="D20" s="65">
        <f>VLOOKUP($A20,'Return Data'!$B$7:$R$2292,10,0)</f>
        <v>9.3609000000000009</v>
      </c>
      <c r="E20" s="66">
        <f t="shared" si="0"/>
        <v>26</v>
      </c>
      <c r="F20" s="65">
        <f>VLOOKUP($A20,'Return Data'!$B$7:$R$2292,11,0)</f>
        <v>22.4986</v>
      </c>
      <c r="G20" s="66">
        <f t="shared" si="1"/>
        <v>24</v>
      </c>
      <c r="H20" s="65">
        <f>VLOOKUP($A20,'Return Data'!$B$7:$R$2292,12,0)</f>
        <v>30.059799999999999</v>
      </c>
      <c r="I20" s="66">
        <f t="shared" si="2"/>
        <v>24</v>
      </c>
      <c r="J20" s="65">
        <f>VLOOKUP($A20,'Return Data'!$B$7:$R$2292,13,0)</f>
        <v>54.942999999999998</v>
      </c>
      <c r="K20" s="66">
        <f t="shared" si="3"/>
        <v>24</v>
      </c>
      <c r="L20" s="65">
        <f>VLOOKUP($A20,'Return Data'!$B$7:$R$2292,17,0)</f>
        <v>30.3931</v>
      </c>
      <c r="M20" s="66">
        <f t="shared" si="4"/>
        <v>22</v>
      </c>
      <c r="N20" s="65">
        <f>VLOOKUP($A20,'Return Data'!$B$7:$R$2292,14,0)</f>
        <v>19.953800000000001</v>
      </c>
      <c r="O20" s="66">
        <f t="shared" si="5"/>
        <v>21</v>
      </c>
      <c r="P20" s="65">
        <f>VLOOKUP($A20,'Return Data'!$B$7:$R$2292,15,0)</f>
        <v>17.4833</v>
      </c>
      <c r="Q20" s="66">
        <f>RANK(P20,P$8:P$33,0)</f>
        <v>16</v>
      </c>
      <c r="R20" s="65">
        <f>VLOOKUP($A20,'Return Data'!$B$7:$R$2292,16,0)</f>
        <v>21.145299999999999</v>
      </c>
      <c r="S20" s="67">
        <f t="shared" si="7"/>
        <v>15</v>
      </c>
    </row>
    <row r="21" spans="1:19" x14ac:dyDescent="0.3">
      <c r="A21" s="63" t="s">
        <v>1172</v>
      </c>
      <c r="B21" s="64">
        <f>VLOOKUP($A21,'Return Data'!$B$7:$R$2292,3,0)</f>
        <v>44512</v>
      </c>
      <c r="C21" s="65">
        <f>VLOOKUP($A21,'Return Data'!$B$7:$R$2292,4,0)</f>
        <v>19.235199999999999</v>
      </c>
      <c r="D21" s="65">
        <f>VLOOKUP($A21,'Return Data'!$B$7:$R$2292,10,0)</f>
        <v>11.346399999999999</v>
      </c>
      <c r="E21" s="66">
        <f t="shared" si="0"/>
        <v>20</v>
      </c>
      <c r="F21" s="65">
        <f>VLOOKUP($A21,'Return Data'!$B$7:$R$2292,11,0)</f>
        <v>27.068200000000001</v>
      </c>
      <c r="G21" s="66">
        <f t="shared" si="1"/>
        <v>21</v>
      </c>
      <c r="H21" s="65">
        <f>VLOOKUP($A21,'Return Data'!$B$7:$R$2292,12,0)</f>
        <v>42.676400000000001</v>
      </c>
      <c r="I21" s="66">
        <f t="shared" si="2"/>
        <v>7</v>
      </c>
      <c r="J21" s="65">
        <f>VLOOKUP($A21,'Return Data'!$B$7:$R$2292,13,0)</f>
        <v>78.386099999999999</v>
      </c>
      <c r="K21" s="66">
        <f t="shared" si="3"/>
        <v>6</v>
      </c>
      <c r="L21" s="65">
        <f>VLOOKUP($A21,'Return Data'!$B$7:$R$2292,17,0)</f>
        <v>38.434699999999999</v>
      </c>
      <c r="M21" s="66">
        <f t="shared" si="4"/>
        <v>11</v>
      </c>
      <c r="N21" s="65"/>
      <c r="O21" s="66"/>
      <c r="P21" s="65"/>
      <c r="Q21" s="66"/>
      <c r="R21" s="65">
        <f>VLOOKUP($A21,'Return Data'!$B$7:$R$2292,16,0)</f>
        <v>18.859200000000001</v>
      </c>
      <c r="S21" s="67">
        <f t="shared" si="7"/>
        <v>19</v>
      </c>
    </row>
    <row r="22" spans="1:19" x14ac:dyDescent="0.3">
      <c r="A22" s="63" t="s">
        <v>1174</v>
      </c>
      <c r="B22" s="64">
        <f>VLOOKUP($A22,'Return Data'!$B$7:$R$2292,3,0)</f>
        <v>44512</v>
      </c>
      <c r="C22" s="65">
        <f>VLOOKUP($A22,'Return Data'!$B$7:$R$2292,4,0)</f>
        <v>22.608000000000001</v>
      </c>
      <c r="D22" s="65">
        <f>VLOOKUP($A22,'Return Data'!$B$7:$R$2292,10,0)</f>
        <v>11.9208</v>
      </c>
      <c r="E22" s="66">
        <f t="shared" si="0"/>
        <v>15</v>
      </c>
      <c r="F22" s="65">
        <f>VLOOKUP($A22,'Return Data'!$B$7:$R$2292,11,0)</f>
        <v>30.0656</v>
      </c>
      <c r="G22" s="66">
        <f t="shared" si="1"/>
        <v>14</v>
      </c>
      <c r="H22" s="65">
        <f>VLOOKUP($A22,'Return Data'!$B$7:$R$2292,12,0)</f>
        <v>36.061599999999999</v>
      </c>
      <c r="I22" s="66">
        <f t="shared" si="2"/>
        <v>16</v>
      </c>
      <c r="J22" s="65">
        <f>VLOOKUP($A22,'Return Data'!$B$7:$R$2292,13,0)</f>
        <v>78.451300000000003</v>
      </c>
      <c r="K22" s="66">
        <f t="shared" ref="K22:K31" si="8">RANK(J22,J$8:J$33,0)</f>
        <v>5</v>
      </c>
      <c r="L22" s="65"/>
      <c r="M22" s="66"/>
      <c r="N22" s="65"/>
      <c r="O22" s="66"/>
      <c r="P22" s="65"/>
      <c r="Q22" s="66"/>
      <c r="R22" s="65">
        <f>VLOOKUP($A22,'Return Data'!$B$7:$R$2292,16,0)</f>
        <v>42.720700000000001</v>
      </c>
      <c r="S22" s="67">
        <f t="shared" si="7"/>
        <v>2</v>
      </c>
    </row>
    <row r="23" spans="1:19" x14ac:dyDescent="0.3">
      <c r="A23" s="63" t="s">
        <v>1176</v>
      </c>
      <c r="B23" s="64">
        <f>VLOOKUP($A23,'Return Data'!$B$7:$R$2292,3,0)</f>
        <v>44512</v>
      </c>
      <c r="C23" s="65">
        <f>VLOOKUP($A23,'Return Data'!$B$7:$R$2292,4,0)</f>
        <v>50.773200000000003</v>
      </c>
      <c r="D23" s="65">
        <f>VLOOKUP($A23,'Return Data'!$B$7:$R$2292,10,0)</f>
        <v>21.3538</v>
      </c>
      <c r="E23" s="66">
        <f t="shared" si="0"/>
        <v>1</v>
      </c>
      <c r="F23" s="65">
        <f>VLOOKUP($A23,'Return Data'!$B$7:$R$2292,11,0)</f>
        <v>42.899099999999997</v>
      </c>
      <c r="G23" s="66">
        <f t="shared" si="1"/>
        <v>1</v>
      </c>
      <c r="H23" s="65">
        <f>VLOOKUP($A23,'Return Data'!$B$7:$R$2292,12,0)</f>
        <v>44.705800000000004</v>
      </c>
      <c r="I23" s="66">
        <f t="shared" si="2"/>
        <v>5</v>
      </c>
      <c r="J23" s="65">
        <f>VLOOKUP($A23,'Return Data'!$B$7:$R$2292,13,0)</f>
        <v>78.354299999999995</v>
      </c>
      <c r="K23" s="66">
        <f t="shared" si="8"/>
        <v>7</v>
      </c>
      <c r="L23" s="65">
        <f>VLOOKUP($A23,'Return Data'!$B$7:$R$2292,17,0)</f>
        <v>34.121000000000002</v>
      </c>
      <c r="M23" s="66">
        <f>RANK(L23,L$8:L$33,0)</f>
        <v>19</v>
      </c>
      <c r="N23" s="65">
        <f>VLOOKUP($A23,'Return Data'!$B$7:$R$2292,14,0)</f>
        <v>27.2682</v>
      </c>
      <c r="O23" s="66">
        <f>RANK(N23,N$8:N$33,0)</f>
        <v>12</v>
      </c>
      <c r="P23" s="65">
        <f>VLOOKUP($A23,'Return Data'!$B$7:$R$2292,15,0)</f>
        <v>17.364599999999999</v>
      </c>
      <c r="Q23" s="66">
        <f>RANK(P23,P$8:P$33,0)</f>
        <v>18</v>
      </c>
      <c r="R23" s="65">
        <f>VLOOKUP($A23,'Return Data'!$B$7:$R$2292,16,0)</f>
        <v>23.423200000000001</v>
      </c>
      <c r="S23" s="67">
        <f t="shared" si="7"/>
        <v>4</v>
      </c>
    </row>
    <row r="24" spans="1:19" x14ac:dyDescent="0.3">
      <c r="A24" s="63" t="s">
        <v>1179</v>
      </c>
      <c r="B24" s="64">
        <f>VLOOKUP($A24,'Return Data'!$B$7:$R$2292,3,0)</f>
        <v>44512</v>
      </c>
      <c r="C24" s="65">
        <f>VLOOKUP($A24,'Return Data'!$B$7:$R$2292,4,0)</f>
        <v>2298.4650999999999</v>
      </c>
      <c r="D24" s="65">
        <f>VLOOKUP($A24,'Return Data'!$B$7:$R$2292,10,0)</f>
        <v>14.2094</v>
      </c>
      <c r="E24" s="66">
        <f t="shared" si="0"/>
        <v>7</v>
      </c>
      <c r="F24" s="65">
        <f>VLOOKUP($A24,'Return Data'!$B$7:$R$2292,11,0)</f>
        <v>34.958300000000001</v>
      </c>
      <c r="G24" s="66">
        <f t="shared" si="1"/>
        <v>6</v>
      </c>
      <c r="H24" s="65">
        <f>VLOOKUP($A24,'Return Data'!$B$7:$R$2292,12,0)</f>
        <v>41.2956</v>
      </c>
      <c r="I24" s="66">
        <f t="shared" si="2"/>
        <v>8</v>
      </c>
      <c r="J24" s="65">
        <f>VLOOKUP($A24,'Return Data'!$B$7:$R$2292,13,0)</f>
        <v>76.569400000000002</v>
      </c>
      <c r="K24" s="66">
        <f t="shared" si="8"/>
        <v>9</v>
      </c>
      <c r="L24" s="65">
        <f>VLOOKUP($A24,'Return Data'!$B$7:$R$2292,17,0)</f>
        <v>40.167299999999997</v>
      </c>
      <c r="M24" s="66">
        <f>RANK(L24,L$8:L$33,0)</f>
        <v>8</v>
      </c>
      <c r="N24" s="65">
        <f>VLOOKUP($A24,'Return Data'!$B$7:$R$2292,14,0)</f>
        <v>28.989100000000001</v>
      </c>
      <c r="O24" s="66">
        <f>RANK(N24,N$8:N$33,0)</f>
        <v>8</v>
      </c>
      <c r="P24" s="65">
        <f>VLOOKUP($A24,'Return Data'!$B$7:$R$2292,15,0)</f>
        <v>20.445699999999999</v>
      </c>
      <c r="Q24" s="66">
        <f>RANK(P24,P$8:P$33,0)</f>
        <v>7</v>
      </c>
      <c r="R24" s="65">
        <f>VLOOKUP($A24,'Return Data'!$B$7:$R$2292,16,0)</f>
        <v>18.6248</v>
      </c>
      <c r="S24" s="67">
        <f t="shared" si="7"/>
        <v>21</v>
      </c>
    </row>
    <row r="25" spans="1:19" x14ac:dyDescent="0.3">
      <c r="A25" s="63" t="s">
        <v>1180</v>
      </c>
      <c r="B25" s="64">
        <f>VLOOKUP($A25,'Return Data'!$B$7:$R$2292,3,0)</f>
        <v>44512</v>
      </c>
      <c r="C25" s="65">
        <f>VLOOKUP($A25,'Return Data'!$B$7:$R$2292,4,0)</f>
        <v>49.71</v>
      </c>
      <c r="D25" s="65">
        <f>VLOOKUP($A25,'Return Data'!$B$7:$R$2292,10,0)</f>
        <v>14.618399999999999</v>
      </c>
      <c r="E25" s="66">
        <f t="shared" si="0"/>
        <v>6</v>
      </c>
      <c r="F25" s="65">
        <f>VLOOKUP($A25,'Return Data'!$B$7:$R$2292,11,0)</f>
        <v>37.282499999999999</v>
      </c>
      <c r="G25" s="66">
        <f t="shared" si="1"/>
        <v>3</v>
      </c>
      <c r="H25" s="65">
        <f>VLOOKUP($A25,'Return Data'!$B$7:$R$2292,12,0)</f>
        <v>48.432400000000001</v>
      </c>
      <c r="I25" s="66">
        <f t="shared" si="2"/>
        <v>2</v>
      </c>
      <c r="J25" s="65">
        <f>VLOOKUP($A25,'Return Data'!$B$7:$R$2292,13,0)</f>
        <v>94.635900000000007</v>
      </c>
      <c r="K25" s="66">
        <f t="shared" si="8"/>
        <v>1</v>
      </c>
      <c r="L25" s="65">
        <f>VLOOKUP($A25,'Return Data'!$B$7:$R$2292,17,0)</f>
        <v>62.651600000000002</v>
      </c>
      <c r="M25" s="66">
        <f>RANK(L25,L$8:L$33,0)</f>
        <v>1</v>
      </c>
      <c r="N25" s="65">
        <f>VLOOKUP($A25,'Return Data'!$B$7:$R$2292,14,0)</f>
        <v>39.385100000000001</v>
      </c>
      <c r="O25" s="66">
        <f>RANK(N25,N$8:N$33,0)</f>
        <v>1</v>
      </c>
      <c r="P25" s="65">
        <f>VLOOKUP($A25,'Return Data'!$B$7:$R$2292,15,0)</f>
        <v>24.9526</v>
      </c>
      <c r="Q25" s="66">
        <f>RANK(P25,P$8:P$33,0)</f>
        <v>2</v>
      </c>
      <c r="R25" s="65">
        <f>VLOOKUP($A25,'Return Data'!$B$7:$R$2292,16,0)</f>
        <v>22.3476</v>
      </c>
      <c r="S25" s="67">
        <f t="shared" si="7"/>
        <v>6</v>
      </c>
    </row>
    <row r="26" spans="1:19" x14ac:dyDescent="0.3">
      <c r="A26" s="63" t="s">
        <v>1182</v>
      </c>
      <c r="B26" s="64">
        <f>VLOOKUP($A26,'Return Data'!$B$7:$R$2292,3,0)</f>
        <v>44512</v>
      </c>
      <c r="C26" s="65">
        <f>VLOOKUP($A26,'Return Data'!$B$7:$R$2292,4,0)</f>
        <v>19.39</v>
      </c>
      <c r="D26" s="65">
        <f>VLOOKUP($A26,'Return Data'!$B$7:$R$2292,10,0)</f>
        <v>15.416700000000001</v>
      </c>
      <c r="E26" s="66">
        <f t="shared" si="0"/>
        <v>4</v>
      </c>
      <c r="F26" s="65">
        <f>VLOOKUP($A26,'Return Data'!$B$7:$R$2292,11,0)</f>
        <v>34.186900000000001</v>
      </c>
      <c r="G26" s="66">
        <f t="shared" ref="G26" si="9">RANK(F26,F$8:F$33,0)</f>
        <v>7</v>
      </c>
      <c r="H26" s="65">
        <f>VLOOKUP($A26,'Return Data'!$B$7:$R$2292,12,0)</f>
        <v>40</v>
      </c>
      <c r="I26" s="66">
        <f t="shared" ref="I26" si="10">RANK(H26,H$8:H$33,0)</f>
        <v>9</v>
      </c>
      <c r="J26" s="65">
        <f>VLOOKUP($A26,'Return Data'!$B$7:$R$2292,13,0)</f>
        <v>74.527500000000003</v>
      </c>
      <c r="K26" s="66">
        <f t="shared" si="8"/>
        <v>13</v>
      </c>
      <c r="L26" s="65"/>
      <c r="M26" s="66"/>
      <c r="N26" s="65"/>
      <c r="O26" s="66"/>
      <c r="P26" s="65"/>
      <c r="Q26" s="66"/>
      <c r="R26" s="65">
        <f>VLOOKUP($A26,'Return Data'!$B$7:$R$2292,16,0)</f>
        <v>42.456899999999997</v>
      </c>
      <c r="S26" s="67">
        <f t="shared" si="7"/>
        <v>3</v>
      </c>
    </row>
    <row r="27" spans="1:19" x14ac:dyDescent="0.3">
      <c r="A27" s="63" t="s">
        <v>1185</v>
      </c>
      <c r="B27" s="64">
        <f>VLOOKUP($A27,'Return Data'!$B$7:$R$2292,3,0)</f>
        <v>44512</v>
      </c>
      <c r="C27" s="65">
        <f>VLOOKUP($A27,'Return Data'!$B$7:$R$2292,4,0)</f>
        <v>127.81619999999999</v>
      </c>
      <c r="D27" s="65">
        <f>VLOOKUP($A27,'Return Data'!$B$7:$R$2292,10,0)</f>
        <v>12.632400000000001</v>
      </c>
      <c r="E27" s="66">
        <f t="shared" si="0"/>
        <v>11</v>
      </c>
      <c r="F27" s="65">
        <f>VLOOKUP($A27,'Return Data'!$B$7:$R$2292,11,0)</f>
        <v>22.811699999999998</v>
      </c>
      <c r="G27" s="66">
        <f t="shared" ref="G27:G33" si="11">RANK(F27,F$8:F$33,0)</f>
        <v>23</v>
      </c>
      <c r="H27" s="65">
        <f>VLOOKUP($A27,'Return Data'!$B$7:$R$2292,12,0)</f>
        <v>53.532400000000003</v>
      </c>
      <c r="I27" s="66">
        <f t="shared" ref="I27:I33" si="12">RANK(H27,H$8:H$33,0)</f>
        <v>1</v>
      </c>
      <c r="J27" s="65">
        <f>VLOOKUP($A27,'Return Data'!$B$7:$R$2292,13,0)</f>
        <v>86.100399999999993</v>
      </c>
      <c r="K27" s="66">
        <f t="shared" si="8"/>
        <v>2</v>
      </c>
      <c r="L27" s="65">
        <f>VLOOKUP($A27,'Return Data'!$B$7:$R$2292,17,0)</f>
        <v>50.660699999999999</v>
      </c>
      <c r="M27" s="66">
        <f>RANK(L27,L$8:L$33,0)</f>
        <v>2</v>
      </c>
      <c r="N27" s="65">
        <f>VLOOKUP($A27,'Return Data'!$B$7:$R$2292,14,0)</f>
        <v>31.700800000000001</v>
      </c>
      <c r="O27" s="66">
        <f>RANK(N27,N$8:N$33,0)</f>
        <v>2</v>
      </c>
      <c r="P27" s="65">
        <f>VLOOKUP($A27,'Return Data'!$B$7:$R$2292,15,0)</f>
        <v>23.037400000000002</v>
      </c>
      <c r="Q27" s="66">
        <f>RANK(P27,P$8:P$33,0)</f>
        <v>3</v>
      </c>
      <c r="R27" s="65">
        <f>VLOOKUP($A27,'Return Data'!$B$7:$R$2292,16,0)</f>
        <v>17.523800000000001</v>
      </c>
      <c r="S27" s="67">
        <f t="shared" si="7"/>
        <v>24</v>
      </c>
    </row>
    <row r="28" spans="1:19" x14ac:dyDescent="0.3">
      <c r="A28" s="63" t="s">
        <v>1186</v>
      </c>
      <c r="B28" s="64">
        <f>VLOOKUP($A28,'Return Data'!$B$7:$R$2292,3,0)</f>
        <v>44512</v>
      </c>
      <c r="C28" s="65">
        <f>VLOOKUP($A28,'Return Data'!$B$7:$R$2292,4,0)</f>
        <v>157.00970000000001</v>
      </c>
      <c r="D28" s="65">
        <f>VLOOKUP($A28,'Return Data'!$B$7:$R$2292,10,0)</f>
        <v>16.0701</v>
      </c>
      <c r="E28" s="66">
        <f t="shared" si="0"/>
        <v>3</v>
      </c>
      <c r="F28" s="65">
        <f>VLOOKUP($A28,'Return Data'!$B$7:$R$2292,11,0)</f>
        <v>32.270600000000002</v>
      </c>
      <c r="G28" s="66">
        <f t="shared" si="11"/>
        <v>10</v>
      </c>
      <c r="H28" s="65">
        <f>VLOOKUP($A28,'Return Data'!$B$7:$R$2292,12,0)</f>
        <v>39.581099999999999</v>
      </c>
      <c r="I28" s="66">
        <f t="shared" si="12"/>
        <v>10</v>
      </c>
      <c r="J28" s="65">
        <f>VLOOKUP($A28,'Return Data'!$B$7:$R$2292,13,0)</f>
        <v>85.374799999999993</v>
      </c>
      <c r="K28" s="66">
        <f t="shared" si="8"/>
        <v>3</v>
      </c>
      <c r="L28" s="65">
        <f>VLOOKUP($A28,'Return Data'!$B$7:$R$2292,17,0)</f>
        <v>44.968200000000003</v>
      </c>
      <c r="M28" s="66">
        <f>RANK(L28,L$8:L$33,0)</f>
        <v>3</v>
      </c>
      <c r="N28" s="65">
        <f>VLOOKUP($A28,'Return Data'!$B$7:$R$2292,14,0)</f>
        <v>29.029499999999999</v>
      </c>
      <c r="O28" s="66">
        <f>RANK(N28,N$8:N$33,0)</f>
        <v>7</v>
      </c>
      <c r="P28" s="65">
        <f>VLOOKUP($A28,'Return Data'!$B$7:$R$2292,15,0)</f>
        <v>17.456399999999999</v>
      </c>
      <c r="Q28" s="66">
        <f>RANK(P28,P$8:P$33,0)</f>
        <v>17</v>
      </c>
      <c r="R28" s="65">
        <f>VLOOKUP($A28,'Return Data'!$B$7:$R$2292,16,0)</f>
        <v>21.5426</v>
      </c>
      <c r="S28" s="67">
        <f t="shared" si="7"/>
        <v>11</v>
      </c>
    </row>
    <row r="29" spans="1:19" x14ac:dyDescent="0.3">
      <c r="A29" s="63" t="s">
        <v>1189</v>
      </c>
      <c r="B29" s="64">
        <f>VLOOKUP($A29,'Return Data'!$B$7:$R$2292,3,0)</f>
        <v>44512</v>
      </c>
      <c r="C29" s="65">
        <f>VLOOKUP($A29,'Return Data'!$B$7:$R$2292,4,0)</f>
        <v>783.476</v>
      </c>
      <c r="D29" s="65">
        <f>VLOOKUP($A29,'Return Data'!$B$7:$R$2292,10,0)</f>
        <v>11.5299</v>
      </c>
      <c r="E29" s="66">
        <f t="shared" si="0"/>
        <v>17</v>
      </c>
      <c r="F29" s="65">
        <f>VLOOKUP($A29,'Return Data'!$B$7:$R$2292,11,0)</f>
        <v>28.901299999999999</v>
      </c>
      <c r="G29" s="66">
        <f t="shared" si="11"/>
        <v>17</v>
      </c>
      <c r="H29" s="65">
        <f>VLOOKUP($A29,'Return Data'!$B$7:$R$2292,12,0)</f>
        <v>30.645</v>
      </c>
      <c r="I29" s="66">
        <f t="shared" si="12"/>
        <v>23</v>
      </c>
      <c r="J29" s="65">
        <f>VLOOKUP($A29,'Return Data'!$B$7:$R$2292,13,0)</f>
        <v>64.576800000000006</v>
      </c>
      <c r="K29" s="66">
        <f t="shared" si="8"/>
        <v>19</v>
      </c>
      <c r="L29" s="65">
        <f>VLOOKUP($A29,'Return Data'!$B$7:$R$2292,17,0)</f>
        <v>28.613600000000002</v>
      </c>
      <c r="M29" s="66">
        <f>RANK(L29,L$8:L$33,0)</f>
        <v>23</v>
      </c>
      <c r="N29" s="65">
        <f>VLOOKUP($A29,'Return Data'!$B$7:$R$2292,14,0)</f>
        <v>19.482399999999998</v>
      </c>
      <c r="O29" s="66">
        <f>RANK(N29,N$8:N$33,0)</f>
        <v>22</v>
      </c>
      <c r="P29" s="65">
        <f>VLOOKUP($A29,'Return Data'!$B$7:$R$2292,15,0)</f>
        <v>13.908899999999999</v>
      </c>
      <c r="Q29" s="66">
        <f>RANK(P29,P$8:P$33,0)</f>
        <v>21</v>
      </c>
      <c r="R29" s="65">
        <f>VLOOKUP($A29,'Return Data'!$B$7:$R$2292,16,0)</f>
        <v>18.514399999999998</v>
      </c>
      <c r="S29" s="67">
        <f t="shared" si="7"/>
        <v>22</v>
      </c>
    </row>
    <row r="30" spans="1:19" x14ac:dyDescent="0.3">
      <c r="A30" s="63" t="s">
        <v>1191</v>
      </c>
      <c r="B30" s="64">
        <f>VLOOKUP($A30,'Return Data'!$B$7:$R$2292,3,0)</f>
        <v>44512</v>
      </c>
      <c r="C30" s="65">
        <f>VLOOKUP($A30,'Return Data'!$B$7:$R$2292,4,0)</f>
        <v>275.82279999999997</v>
      </c>
      <c r="D30" s="65">
        <f>VLOOKUP($A30,'Return Data'!$B$7:$R$2292,10,0)</f>
        <v>10.0839</v>
      </c>
      <c r="E30" s="66">
        <f t="shared" si="0"/>
        <v>23</v>
      </c>
      <c r="F30" s="65">
        <f>VLOOKUP($A30,'Return Data'!$B$7:$R$2292,11,0)</f>
        <v>27.702300000000001</v>
      </c>
      <c r="G30" s="66">
        <f t="shared" si="11"/>
        <v>18</v>
      </c>
      <c r="H30" s="65">
        <f>VLOOKUP($A30,'Return Data'!$B$7:$R$2292,12,0)</f>
        <v>33.356499999999997</v>
      </c>
      <c r="I30" s="66">
        <f t="shared" si="12"/>
        <v>19</v>
      </c>
      <c r="J30" s="65">
        <f>VLOOKUP($A30,'Return Data'!$B$7:$R$2292,13,0)</f>
        <v>64.718400000000003</v>
      </c>
      <c r="K30" s="66">
        <f t="shared" si="8"/>
        <v>18</v>
      </c>
      <c r="L30" s="65">
        <f>VLOOKUP($A30,'Return Data'!$B$7:$R$2292,17,0)</f>
        <v>36.437199999999997</v>
      </c>
      <c r="M30" s="66">
        <f>RANK(L30,L$8:L$33,0)</f>
        <v>13</v>
      </c>
      <c r="N30" s="65">
        <f>VLOOKUP($A30,'Return Data'!$B$7:$R$2292,14,0)</f>
        <v>28.1435</v>
      </c>
      <c r="O30" s="66">
        <f>RANK(N30,N$8:N$33,0)</f>
        <v>9</v>
      </c>
      <c r="P30" s="65">
        <f>VLOOKUP($A30,'Return Data'!$B$7:$R$2292,15,0)</f>
        <v>20.311</v>
      </c>
      <c r="Q30" s="66">
        <f>RANK(P30,P$8:P$33,0)</f>
        <v>8</v>
      </c>
      <c r="R30" s="65">
        <f>VLOOKUP($A30,'Return Data'!$B$7:$R$2292,16,0)</f>
        <v>21.4285</v>
      </c>
      <c r="S30" s="67">
        <f t="shared" si="7"/>
        <v>12</v>
      </c>
    </row>
    <row r="31" spans="1:19" x14ac:dyDescent="0.3">
      <c r="A31" s="63" t="s">
        <v>1192</v>
      </c>
      <c r="B31" s="64">
        <f>VLOOKUP($A31,'Return Data'!$B$7:$R$2292,3,0)</f>
        <v>44512</v>
      </c>
      <c r="C31" s="65">
        <f>VLOOKUP($A31,'Return Data'!$B$7:$R$2292,4,0)</f>
        <v>80.849999999999994</v>
      </c>
      <c r="D31" s="65">
        <f>VLOOKUP($A31,'Return Data'!$B$7:$R$2292,10,0)</f>
        <v>10.8293</v>
      </c>
      <c r="E31" s="66">
        <f t="shared" si="0"/>
        <v>22</v>
      </c>
      <c r="F31" s="65">
        <f>VLOOKUP($A31,'Return Data'!$B$7:$R$2292,11,0)</f>
        <v>21.908899999999999</v>
      </c>
      <c r="G31" s="66">
        <f t="shared" si="11"/>
        <v>26</v>
      </c>
      <c r="H31" s="65">
        <f>VLOOKUP($A31,'Return Data'!$B$7:$R$2292,12,0)</f>
        <v>33.0426</v>
      </c>
      <c r="I31" s="66">
        <f t="shared" si="12"/>
        <v>20</v>
      </c>
      <c r="J31" s="65">
        <f>VLOOKUP($A31,'Return Data'!$B$7:$R$2292,13,0)</f>
        <v>59.090899999999998</v>
      </c>
      <c r="K31" s="66">
        <f t="shared" si="8"/>
        <v>23</v>
      </c>
      <c r="L31" s="65">
        <f>VLOOKUP($A31,'Return Data'!$B$7:$R$2292,17,0)</f>
        <v>34.726100000000002</v>
      </c>
      <c r="M31" s="66">
        <f>RANK(L31,L$8:L$33,0)</f>
        <v>18</v>
      </c>
      <c r="N31" s="65">
        <f>VLOOKUP($A31,'Return Data'!$B$7:$R$2292,14,0)</f>
        <v>23.8249</v>
      </c>
      <c r="O31" s="66">
        <f>RANK(N31,N$8:N$33,0)</f>
        <v>16</v>
      </c>
      <c r="P31" s="65">
        <f>VLOOKUP($A31,'Return Data'!$B$7:$R$2292,15,0)</f>
        <v>19.160699999999999</v>
      </c>
      <c r="Q31" s="66">
        <f>RANK(P31,P$8:P$33,0)</f>
        <v>11</v>
      </c>
      <c r="R31" s="65">
        <f>VLOOKUP($A31,'Return Data'!$B$7:$R$2292,16,0)</f>
        <v>18.6752</v>
      </c>
      <c r="S31" s="67">
        <f t="shared" si="7"/>
        <v>20</v>
      </c>
    </row>
    <row r="32" spans="1:19" x14ac:dyDescent="0.3">
      <c r="A32" s="63" t="s">
        <v>1194</v>
      </c>
      <c r="B32" s="64">
        <f>VLOOKUP($A32,'Return Data'!$B$7:$R$2292,3,0)</f>
        <v>44512</v>
      </c>
      <c r="C32" s="65">
        <f>VLOOKUP($A32,'Return Data'!$B$7:$R$2292,4,0)</f>
        <v>29.43</v>
      </c>
      <c r="D32" s="65">
        <f>VLOOKUP($A32,'Return Data'!$B$7:$R$2292,10,0)</f>
        <v>12.715400000000001</v>
      </c>
      <c r="E32" s="66">
        <f t="shared" si="0"/>
        <v>10</v>
      </c>
      <c r="F32" s="65">
        <f>VLOOKUP($A32,'Return Data'!$B$7:$R$2292,11,0)</f>
        <v>35.872599999999998</v>
      </c>
      <c r="G32" s="66">
        <f t="shared" si="11"/>
        <v>5</v>
      </c>
      <c r="H32" s="65">
        <f>VLOOKUP($A32,'Return Data'!$B$7:$R$2292,12,0)</f>
        <v>43.561</v>
      </c>
      <c r="I32" s="66">
        <f t="shared" si="12"/>
        <v>6</v>
      </c>
      <c r="J32" s="65"/>
      <c r="K32" s="66"/>
      <c r="L32" s="65"/>
      <c r="M32" s="66"/>
      <c r="N32" s="65"/>
      <c r="O32" s="66"/>
      <c r="P32" s="65"/>
      <c r="Q32" s="66"/>
      <c r="R32" s="65">
        <f>VLOOKUP($A32,'Return Data'!$B$7:$R$2292,16,0)</f>
        <v>93.044200000000004</v>
      </c>
      <c r="S32" s="67">
        <f t="shared" si="7"/>
        <v>1</v>
      </c>
    </row>
    <row r="33" spans="1:19" x14ac:dyDescent="0.3">
      <c r="A33" s="63" t="s">
        <v>1935</v>
      </c>
      <c r="B33" s="64">
        <f>VLOOKUP($A33,'Return Data'!$B$7:$R$2292,3,0)</f>
        <v>44512</v>
      </c>
      <c r="C33" s="65">
        <f>VLOOKUP($A33,'Return Data'!$B$7:$R$2292,4,0)</f>
        <v>211.87629999999999</v>
      </c>
      <c r="D33" s="65">
        <f>VLOOKUP($A33,'Return Data'!$B$7:$R$2292,10,0)</f>
        <v>13.5808</v>
      </c>
      <c r="E33" s="66">
        <f t="shared" si="0"/>
        <v>9</v>
      </c>
      <c r="F33" s="65">
        <f>VLOOKUP($A33,'Return Data'!$B$7:$R$2292,11,0)</f>
        <v>33.024000000000001</v>
      </c>
      <c r="G33" s="66">
        <f t="shared" si="11"/>
        <v>8</v>
      </c>
      <c r="H33" s="65">
        <f>VLOOKUP($A33,'Return Data'!$B$7:$R$2292,12,0)</f>
        <v>38.890099999999997</v>
      </c>
      <c r="I33" s="66">
        <f t="shared" si="12"/>
        <v>12</v>
      </c>
      <c r="J33" s="65">
        <f>VLOOKUP($A33,'Return Data'!$B$7:$R$2292,13,0)</f>
        <v>71.256200000000007</v>
      </c>
      <c r="K33" s="66">
        <f>RANK(J33,J$8:J$33,0)</f>
        <v>15</v>
      </c>
      <c r="L33" s="65">
        <f>VLOOKUP($A33,'Return Data'!$B$7:$R$2292,17,0)</f>
        <v>42.469799999999999</v>
      </c>
      <c r="M33" s="66">
        <f>RANK(L33,L$8:L$33,0)</f>
        <v>5</v>
      </c>
      <c r="N33" s="65">
        <f>VLOOKUP($A33,'Return Data'!$B$7:$R$2292,14,0)</f>
        <v>27.312899999999999</v>
      </c>
      <c r="O33" s="66">
        <f>RANK(N33,N$8:N$33,0)</f>
        <v>11</v>
      </c>
      <c r="P33" s="65">
        <f>VLOOKUP($A33,'Return Data'!$B$7:$R$2292,15,0)</f>
        <v>18.7682</v>
      </c>
      <c r="Q33" s="66">
        <f>RANK(P33,P$8:P$33,0)</f>
        <v>13</v>
      </c>
      <c r="R33" s="65">
        <f>VLOOKUP($A33,'Return Data'!$B$7:$R$2292,16,0)</f>
        <v>21.994199999999999</v>
      </c>
      <c r="S33" s="67">
        <f t="shared" si="7"/>
        <v>10</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12.866619230769231</v>
      </c>
      <c r="E35" s="74"/>
      <c r="F35" s="75">
        <f>AVERAGE(F8:F33)</f>
        <v>30.432684615384616</v>
      </c>
      <c r="G35" s="74"/>
      <c r="H35" s="75">
        <f>AVERAGE(H8:H33)</f>
        <v>38.07015384615385</v>
      </c>
      <c r="I35" s="74"/>
      <c r="J35" s="75">
        <f>AVERAGE(J8:J33)</f>
        <v>71.699387999999999</v>
      </c>
      <c r="K35" s="74"/>
      <c r="L35" s="75">
        <f>AVERAGE(L8:L33)</f>
        <v>38.744843478260869</v>
      </c>
      <c r="M35" s="74"/>
      <c r="N35" s="75">
        <f>AVERAGE(N8:N33)</f>
        <v>26.7456</v>
      </c>
      <c r="O35" s="74"/>
      <c r="P35" s="75">
        <f>AVERAGE(P8:P33)</f>
        <v>19.470609523809522</v>
      </c>
      <c r="Q35" s="74"/>
      <c r="R35" s="75">
        <f>AVERAGE(R8:R33)</f>
        <v>24.667919230769233</v>
      </c>
      <c r="S35" s="76"/>
    </row>
    <row r="36" spans="1:19" x14ac:dyDescent="0.3">
      <c r="A36" s="73" t="s">
        <v>28</v>
      </c>
      <c r="B36" s="74"/>
      <c r="C36" s="74"/>
      <c r="D36" s="75">
        <f>MIN(D8:D33)</f>
        <v>9.3609000000000009</v>
      </c>
      <c r="E36" s="74"/>
      <c r="F36" s="75">
        <f>MIN(F8:F33)</f>
        <v>21.908899999999999</v>
      </c>
      <c r="G36" s="74"/>
      <c r="H36" s="75">
        <f>MIN(H8:H33)</f>
        <v>27.491099999999999</v>
      </c>
      <c r="I36" s="74"/>
      <c r="J36" s="75">
        <f>MIN(J8:J33)</f>
        <v>50.014600000000002</v>
      </c>
      <c r="K36" s="74"/>
      <c r="L36" s="75">
        <f>MIN(L8:L33)</f>
        <v>28.613600000000002</v>
      </c>
      <c r="M36" s="74"/>
      <c r="N36" s="75">
        <f>MIN(N8:N33)</f>
        <v>19.482399999999998</v>
      </c>
      <c r="O36" s="74"/>
      <c r="P36" s="75">
        <f>MIN(P8:P33)</f>
        <v>13.908899999999999</v>
      </c>
      <c r="Q36" s="74"/>
      <c r="R36" s="75">
        <f>MIN(R8:R33)</f>
        <v>11.484999999999999</v>
      </c>
      <c r="S36" s="76"/>
    </row>
    <row r="37" spans="1:19" ht="15" thickBot="1" x14ac:dyDescent="0.35">
      <c r="A37" s="77" t="s">
        <v>29</v>
      </c>
      <c r="B37" s="78"/>
      <c r="C37" s="78"/>
      <c r="D37" s="79">
        <f>MAX(D8:D33)</f>
        <v>21.3538</v>
      </c>
      <c r="E37" s="78"/>
      <c r="F37" s="79">
        <f>MAX(F8:F33)</f>
        <v>42.899099999999997</v>
      </c>
      <c r="G37" s="78"/>
      <c r="H37" s="79">
        <f>MAX(H8:H33)</f>
        <v>53.532400000000003</v>
      </c>
      <c r="I37" s="78"/>
      <c r="J37" s="79">
        <f>MAX(J8:J33)</f>
        <v>94.635900000000007</v>
      </c>
      <c r="K37" s="78"/>
      <c r="L37" s="79">
        <f>MAX(L8:L33)</f>
        <v>62.651600000000002</v>
      </c>
      <c r="M37" s="78"/>
      <c r="N37" s="79">
        <f>MAX(N8:N33)</f>
        <v>39.385100000000001</v>
      </c>
      <c r="O37" s="78"/>
      <c r="P37" s="79">
        <f>MAX(P8:P33)</f>
        <v>25.0807</v>
      </c>
      <c r="Q37" s="78"/>
      <c r="R37" s="79">
        <f>MAX(R8:R33)</f>
        <v>93.044200000000004</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1146</v>
      </c>
      <c r="B8" s="64">
        <f>VLOOKUP($A8,'Return Data'!$B$7:$R$2292,3,0)</f>
        <v>44512</v>
      </c>
      <c r="C8" s="65">
        <f>VLOOKUP($A8,'Return Data'!$B$7:$R$2292,4,0)</f>
        <v>493.24</v>
      </c>
      <c r="D8" s="65">
        <f>VLOOKUP($A8,'Return Data'!$B$7:$R$2292,10,0)</f>
        <v>15.1327</v>
      </c>
      <c r="E8" s="66">
        <f t="shared" ref="E8:E33" si="0">RANK(D8,D$8:D$33,0)</f>
        <v>4</v>
      </c>
      <c r="F8" s="65">
        <f>VLOOKUP($A8,'Return Data'!$B$7:$R$2292,11,0)</f>
        <v>35.860100000000003</v>
      </c>
      <c r="G8" s="66">
        <f t="shared" ref="G8:G25" si="1">RANK(F8,F$8:F$33,0)</f>
        <v>4</v>
      </c>
      <c r="H8" s="65">
        <f>VLOOKUP($A8,'Return Data'!$B$7:$R$2292,12,0)</f>
        <v>45.198700000000002</v>
      </c>
      <c r="I8" s="66">
        <f t="shared" ref="I8:I25" si="2">RANK(H8,H$8:H$33,0)</f>
        <v>4</v>
      </c>
      <c r="J8" s="65">
        <f>VLOOKUP($A8,'Return Data'!$B$7:$R$2292,13,0)</f>
        <v>78.574299999999994</v>
      </c>
      <c r="K8" s="66">
        <f t="shared" ref="K8:K21" si="3">RANK(J8,J$8:J$33,0)</f>
        <v>4</v>
      </c>
      <c r="L8" s="65">
        <f>VLOOKUP($A8,'Return Data'!$B$7:$R$2292,17,0)</f>
        <v>34.809699999999999</v>
      </c>
      <c r="M8" s="66">
        <f t="shared" ref="M8:M21" si="4">RANK(L8,L$8:L$33,0)</f>
        <v>13</v>
      </c>
      <c r="N8" s="65">
        <f>VLOOKUP($A8,'Return Data'!$B$7:$R$2292,14,0)</f>
        <v>21.031300000000002</v>
      </c>
      <c r="O8" s="66">
        <f t="shared" ref="O8:O20" si="5">RANK(N8,N$8:N$33,0)</f>
        <v>19</v>
      </c>
      <c r="P8" s="65">
        <f>VLOOKUP($A8,'Return Data'!$B$7:$R$2292,15,0)</f>
        <v>14.6875</v>
      </c>
      <c r="Q8" s="66">
        <f t="shared" ref="Q8:Q16" si="6">RANK(P8,P$8:P$33,0)</f>
        <v>20</v>
      </c>
      <c r="R8" s="65">
        <f>VLOOKUP($A8,'Return Data'!$B$7:$R$2292,16,0)</f>
        <v>22.612200000000001</v>
      </c>
      <c r="S8" s="67">
        <f t="shared" ref="S8:S33" si="7">RANK(R8,R$8:R$33,0)</f>
        <v>6</v>
      </c>
    </row>
    <row r="9" spans="1:20" x14ac:dyDescent="0.3">
      <c r="A9" s="63" t="s">
        <v>1149</v>
      </c>
      <c r="B9" s="64">
        <f>VLOOKUP($A9,'Return Data'!$B$7:$R$2292,3,0)</f>
        <v>44512</v>
      </c>
      <c r="C9" s="65">
        <f>VLOOKUP($A9,'Return Data'!$B$7:$R$2292,4,0)</f>
        <v>72.73</v>
      </c>
      <c r="D9" s="65">
        <f>VLOOKUP($A9,'Return Data'!$B$7:$R$2292,10,0)</f>
        <v>13.8185</v>
      </c>
      <c r="E9" s="66">
        <f t="shared" si="0"/>
        <v>8</v>
      </c>
      <c r="F9" s="65">
        <f>VLOOKUP($A9,'Return Data'!$B$7:$R$2292,11,0)</f>
        <v>31.1159</v>
      </c>
      <c r="G9" s="66">
        <f t="shared" si="1"/>
        <v>11</v>
      </c>
      <c r="H9" s="65">
        <f>VLOOKUP($A9,'Return Data'!$B$7:$R$2292,12,0)</f>
        <v>36.249499999999998</v>
      </c>
      <c r="I9" s="66">
        <f t="shared" si="2"/>
        <v>14</v>
      </c>
      <c r="J9" s="65">
        <f>VLOOKUP($A9,'Return Data'!$B$7:$R$2292,13,0)</f>
        <v>61.874000000000002</v>
      </c>
      <c r="K9" s="66">
        <f t="shared" si="3"/>
        <v>20</v>
      </c>
      <c r="L9" s="65">
        <f>VLOOKUP($A9,'Return Data'!$B$7:$R$2292,17,0)</f>
        <v>35.992800000000003</v>
      </c>
      <c r="M9" s="66">
        <f t="shared" si="4"/>
        <v>12</v>
      </c>
      <c r="N9" s="65">
        <f>VLOOKUP($A9,'Return Data'!$B$7:$R$2292,14,0)</f>
        <v>29.046299999999999</v>
      </c>
      <c r="O9" s="66">
        <f t="shared" si="5"/>
        <v>3</v>
      </c>
      <c r="P9" s="65">
        <f>VLOOKUP($A9,'Return Data'!$B$7:$R$2292,15,0)</f>
        <v>23.535</v>
      </c>
      <c r="Q9" s="66">
        <f t="shared" si="6"/>
        <v>1</v>
      </c>
      <c r="R9" s="65">
        <f>VLOOKUP($A9,'Return Data'!$B$7:$R$2292,16,0)</f>
        <v>20.291799999999999</v>
      </c>
      <c r="S9" s="67">
        <f t="shared" si="7"/>
        <v>9</v>
      </c>
    </row>
    <row r="10" spans="1:20" x14ac:dyDescent="0.3">
      <c r="A10" s="63" t="s">
        <v>1150</v>
      </c>
      <c r="B10" s="64">
        <f>VLOOKUP($A10,'Return Data'!$B$7:$R$2292,3,0)</f>
        <v>44512</v>
      </c>
      <c r="C10" s="65">
        <f>VLOOKUP($A10,'Return Data'!$B$7:$R$2292,4,0)</f>
        <v>18.079999999999998</v>
      </c>
      <c r="D10" s="65">
        <f>VLOOKUP($A10,'Return Data'!$B$7:$R$2292,10,0)</f>
        <v>16.7959</v>
      </c>
      <c r="E10" s="66">
        <f t="shared" si="0"/>
        <v>2</v>
      </c>
      <c r="F10" s="65">
        <f>VLOOKUP($A10,'Return Data'!$B$7:$R$2292,11,0)</f>
        <v>36.659100000000002</v>
      </c>
      <c r="G10" s="66">
        <f t="shared" si="1"/>
        <v>2</v>
      </c>
      <c r="H10" s="65">
        <f>VLOOKUP($A10,'Return Data'!$B$7:$R$2292,12,0)</f>
        <v>45.5717</v>
      </c>
      <c r="I10" s="66">
        <f t="shared" si="2"/>
        <v>3</v>
      </c>
      <c r="J10" s="65">
        <f>VLOOKUP($A10,'Return Data'!$B$7:$R$2292,13,0)</f>
        <v>73.679199999999994</v>
      </c>
      <c r="K10" s="66">
        <f t="shared" si="3"/>
        <v>11</v>
      </c>
      <c r="L10" s="65">
        <f>VLOOKUP($A10,'Return Data'!$B$7:$R$2292,17,0)</f>
        <v>43.114899999999999</v>
      </c>
      <c r="M10" s="66">
        <f t="shared" si="4"/>
        <v>4</v>
      </c>
      <c r="N10" s="65">
        <f>VLOOKUP($A10,'Return Data'!$B$7:$R$2292,14,0)</f>
        <v>28.4755</v>
      </c>
      <c r="O10" s="66">
        <f t="shared" si="5"/>
        <v>4</v>
      </c>
      <c r="P10" s="65">
        <f>VLOOKUP($A10,'Return Data'!$B$7:$R$2292,15,0)</f>
        <v>19.060400000000001</v>
      </c>
      <c r="Q10" s="66">
        <f t="shared" si="6"/>
        <v>8</v>
      </c>
      <c r="R10" s="65">
        <f>VLOOKUP($A10,'Return Data'!$B$7:$R$2292,16,0)</f>
        <v>5.4725999999999999</v>
      </c>
      <c r="S10" s="67">
        <f t="shared" si="7"/>
        <v>26</v>
      </c>
    </row>
    <row r="11" spans="1:20" x14ac:dyDescent="0.3">
      <c r="A11" s="63" t="s">
        <v>1152</v>
      </c>
      <c r="B11" s="64">
        <f>VLOOKUP($A11,'Return Data'!$B$7:$R$2292,3,0)</f>
        <v>44512</v>
      </c>
      <c r="C11" s="65">
        <f>VLOOKUP($A11,'Return Data'!$B$7:$R$2292,4,0)</f>
        <v>60.981999999999999</v>
      </c>
      <c r="D11" s="65">
        <f>VLOOKUP($A11,'Return Data'!$B$7:$R$2292,10,0)</f>
        <v>9.6384000000000007</v>
      </c>
      <c r="E11" s="66">
        <f t="shared" si="0"/>
        <v>24</v>
      </c>
      <c r="F11" s="65">
        <f>VLOOKUP($A11,'Return Data'!$B$7:$R$2292,11,0)</f>
        <v>28.089200000000002</v>
      </c>
      <c r="G11" s="66">
        <f t="shared" si="1"/>
        <v>17</v>
      </c>
      <c r="H11" s="65">
        <f>VLOOKUP($A11,'Return Data'!$B$7:$R$2292,12,0)</f>
        <v>37.890300000000003</v>
      </c>
      <c r="I11" s="66">
        <f t="shared" si="2"/>
        <v>12</v>
      </c>
      <c r="J11" s="65">
        <f>VLOOKUP($A11,'Return Data'!$B$7:$R$2292,13,0)</f>
        <v>72.792699999999996</v>
      </c>
      <c r="K11" s="66">
        <f t="shared" si="3"/>
        <v>12</v>
      </c>
      <c r="L11" s="65">
        <f>VLOOKUP($A11,'Return Data'!$B$7:$R$2292,17,0)</f>
        <v>38.268099999999997</v>
      </c>
      <c r="M11" s="66">
        <f t="shared" si="4"/>
        <v>8</v>
      </c>
      <c r="N11" s="65">
        <f>VLOOKUP($A11,'Return Data'!$B$7:$R$2292,14,0)</f>
        <v>26.230799999999999</v>
      </c>
      <c r="O11" s="66">
        <f t="shared" si="5"/>
        <v>10</v>
      </c>
      <c r="P11" s="65">
        <f>VLOOKUP($A11,'Return Data'!$B$7:$R$2292,15,0)</f>
        <v>17.589700000000001</v>
      </c>
      <c r="Q11" s="66">
        <f t="shared" si="6"/>
        <v>13</v>
      </c>
      <c r="R11" s="65">
        <f>VLOOKUP($A11,'Return Data'!$B$7:$R$2292,16,0)</f>
        <v>12.3362</v>
      </c>
      <c r="S11" s="67">
        <f t="shared" si="7"/>
        <v>24</v>
      </c>
    </row>
    <row r="12" spans="1:20" x14ac:dyDescent="0.3">
      <c r="A12" s="63" t="s">
        <v>1155</v>
      </c>
      <c r="B12" s="64">
        <f>VLOOKUP($A12,'Return Data'!$B$7:$R$2292,3,0)</f>
        <v>44512</v>
      </c>
      <c r="C12" s="65">
        <f>VLOOKUP($A12,'Return Data'!$B$7:$R$2292,4,0)</f>
        <v>95.686000000000007</v>
      </c>
      <c r="D12" s="65">
        <f>VLOOKUP($A12,'Return Data'!$B$7:$R$2292,10,0)</f>
        <v>9.2754999999999992</v>
      </c>
      <c r="E12" s="66">
        <f t="shared" si="0"/>
        <v>25</v>
      </c>
      <c r="F12" s="65">
        <f>VLOOKUP($A12,'Return Data'!$B$7:$R$2292,11,0)</f>
        <v>21.751899999999999</v>
      </c>
      <c r="G12" s="66">
        <f t="shared" si="1"/>
        <v>24</v>
      </c>
      <c r="H12" s="65">
        <f>VLOOKUP($A12,'Return Data'!$B$7:$R$2292,12,0)</f>
        <v>26.5654</v>
      </c>
      <c r="I12" s="66">
        <f t="shared" si="2"/>
        <v>26</v>
      </c>
      <c r="J12" s="65">
        <f>VLOOKUP($A12,'Return Data'!$B$7:$R$2292,13,0)</f>
        <v>48.550800000000002</v>
      </c>
      <c r="K12" s="66">
        <f t="shared" si="3"/>
        <v>25</v>
      </c>
      <c r="L12" s="65">
        <f>VLOOKUP($A12,'Return Data'!$B$7:$R$2292,17,0)</f>
        <v>30.347200000000001</v>
      </c>
      <c r="M12" s="66">
        <f t="shared" si="4"/>
        <v>20</v>
      </c>
      <c r="N12" s="65">
        <f>VLOOKUP($A12,'Return Data'!$B$7:$R$2292,14,0)</f>
        <v>23.6069</v>
      </c>
      <c r="O12" s="66">
        <f t="shared" si="5"/>
        <v>14</v>
      </c>
      <c r="P12" s="65">
        <f>VLOOKUP($A12,'Return Data'!$B$7:$R$2292,15,0)</f>
        <v>17.064900000000002</v>
      </c>
      <c r="Q12" s="66">
        <f t="shared" si="6"/>
        <v>14</v>
      </c>
      <c r="R12" s="65">
        <f>VLOOKUP($A12,'Return Data'!$B$7:$R$2292,16,0)</f>
        <v>16.242799999999999</v>
      </c>
      <c r="S12" s="67">
        <f t="shared" si="7"/>
        <v>18</v>
      </c>
    </row>
    <row r="13" spans="1:20" x14ac:dyDescent="0.3">
      <c r="A13" s="63" t="s">
        <v>1157</v>
      </c>
      <c r="B13" s="64">
        <f>VLOOKUP($A13,'Return Data'!$B$7:$R$2292,3,0)</f>
        <v>44512</v>
      </c>
      <c r="C13" s="65">
        <f>VLOOKUP($A13,'Return Data'!$B$7:$R$2292,4,0)</f>
        <v>52.494999999999997</v>
      </c>
      <c r="D13" s="65">
        <f>VLOOKUP($A13,'Return Data'!$B$7:$R$2292,10,0)</f>
        <v>11.0159</v>
      </c>
      <c r="E13" s="66">
        <f t="shared" si="0"/>
        <v>19</v>
      </c>
      <c r="F13" s="65">
        <f>VLOOKUP($A13,'Return Data'!$B$7:$R$2292,11,0)</f>
        <v>29.345800000000001</v>
      </c>
      <c r="G13" s="66">
        <f t="shared" si="1"/>
        <v>13</v>
      </c>
      <c r="H13" s="65">
        <f>VLOOKUP($A13,'Return Data'!$B$7:$R$2292,12,0)</f>
        <v>36.237400000000001</v>
      </c>
      <c r="I13" s="66">
        <f t="shared" si="2"/>
        <v>15</v>
      </c>
      <c r="J13" s="65">
        <f>VLOOKUP($A13,'Return Data'!$B$7:$R$2292,13,0)</f>
        <v>74.234099999999998</v>
      </c>
      <c r="K13" s="66">
        <f t="shared" si="3"/>
        <v>10</v>
      </c>
      <c r="L13" s="65">
        <f>VLOOKUP($A13,'Return Data'!$B$7:$R$2292,17,0)</f>
        <v>40.316600000000001</v>
      </c>
      <c r="M13" s="66">
        <f t="shared" si="4"/>
        <v>6</v>
      </c>
      <c r="N13" s="65">
        <f>VLOOKUP($A13,'Return Data'!$B$7:$R$2292,14,0)</f>
        <v>27.909199999999998</v>
      </c>
      <c r="O13" s="66">
        <f t="shared" si="5"/>
        <v>7</v>
      </c>
      <c r="P13" s="65">
        <f>VLOOKUP($A13,'Return Data'!$B$7:$R$2292,15,0)</f>
        <v>20.177700000000002</v>
      </c>
      <c r="Q13" s="66">
        <f t="shared" si="6"/>
        <v>4</v>
      </c>
      <c r="R13" s="65">
        <f>VLOOKUP($A13,'Return Data'!$B$7:$R$2292,16,0)</f>
        <v>12.679</v>
      </c>
      <c r="S13" s="67">
        <f t="shared" si="7"/>
        <v>22</v>
      </c>
    </row>
    <row r="14" spans="1:20" x14ac:dyDescent="0.3">
      <c r="A14" s="63" t="s">
        <v>1158</v>
      </c>
      <c r="B14" s="64">
        <f>VLOOKUP($A14,'Return Data'!$B$7:$R$2292,3,0)</f>
        <v>44512</v>
      </c>
      <c r="C14" s="65">
        <f>VLOOKUP($A14,'Return Data'!$B$7:$R$2292,4,0)</f>
        <v>1600.0217</v>
      </c>
      <c r="D14" s="65">
        <f>VLOOKUP($A14,'Return Data'!$B$7:$R$2292,10,0)</f>
        <v>11.539300000000001</v>
      </c>
      <c r="E14" s="66">
        <f t="shared" si="0"/>
        <v>16</v>
      </c>
      <c r="F14" s="65">
        <f>VLOOKUP($A14,'Return Data'!$B$7:$R$2292,11,0)</f>
        <v>27.003900000000002</v>
      </c>
      <c r="G14" s="66">
        <f t="shared" si="1"/>
        <v>18</v>
      </c>
      <c r="H14" s="65">
        <f>VLOOKUP($A14,'Return Data'!$B$7:$R$2292,12,0)</f>
        <v>28.371200000000002</v>
      </c>
      <c r="I14" s="66">
        <f t="shared" si="2"/>
        <v>25</v>
      </c>
      <c r="J14" s="65">
        <f>VLOOKUP($A14,'Return Data'!$B$7:$R$2292,13,0)</f>
        <v>58.731999999999999</v>
      </c>
      <c r="K14" s="66">
        <f t="shared" si="3"/>
        <v>22</v>
      </c>
      <c r="L14" s="65">
        <f>VLOOKUP($A14,'Return Data'!$B$7:$R$2292,17,0)</f>
        <v>29.410699999999999</v>
      </c>
      <c r="M14" s="66">
        <f t="shared" si="4"/>
        <v>21</v>
      </c>
      <c r="N14" s="65">
        <f>VLOOKUP($A14,'Return Data'!$B$7:$R$2292,14,0)</f>
        <v>21.529399999999999</v>
      </c>
      <c r="O14" s="66">
        <f t="shared" si="5"/>
        <v>18</v>
      </c>
      <c r="P14" s="65">
        <f>VLOOKUP($A14,'Return Data'!$B$7:$R$2292,15,0)</f>
        <v>16.066199999999998</v>
      </c>
      <c r="Q14" s="66">
        <f t="shared" si="6"/>
        <v>18</v>
      </c>
      <c r="R14" s="65">
        <f>VLOOKUP($A14,'Return Data'!$B$7:$R$2292,16,0)</f>
        <v>19.8978</v>
      </c>
      <c r="S14" s="67">
        <f t="shared" si="7"/>
        <v>10</v>
      </c>
    </row>
    <row r="15" spans="1:20" x14ac:dyDescent="0.3">
      <c r="A15" s="63" t="s">
        <v>1160</v>
      </c>
      <c r="B15" s="64">
        <f>VLOOKUP($A15,'Return Data'!$B$7:$R$2292,3,0)</f>
        <v>44512</v>
      </c>
      <c r="C15" s="65">
        <f>VLOOKUP($A15,'Return Data'!$B$7:$R$2292,4,0)</f>
        <v>95.259</v>
      </c>
      <c r="D15" s="65">
        <f>VLOOKUP($A15,'Return Data'!$B$7:$R$2292,10,0)</f>
        <v>11.333299999999999</v>
      </c>
      <c r="E15" s="66">
        <f t="shared" si="0"/>
        <v>17</v>
      </c>
      <c r="F15" s="65">
        <f>VLOOKUP($A15,'Return Data'!$B$7:$R$2292,11,0)</f>
        <v>24.893799999999999</v>
      </c>
      <c r="G15" s="66">
        <f t="shared" si="1"/>
        <v>22</v>
      </c>
      <c r="H15" s="65">
        <f>VLOOKUP($A15,'Return Data'!$B$7:$R$2292,12,0)</f>
        <v>33.702500000000001</v>
      </c>
      <c r="I15" s="66">
        <f t="shared" si="2"/>
        <v>17</v>
      </c>
      <c r="J15" s="65">
        <f>VLOOKUP($A15,'Return Data'!$B$7:$R$2292,13,0)</f>
        <v>64.486400000000003</v>
      </c>
      <c r="K15" s="66">
        <f t="shared" si="3"/>
        <v>16</v>
      </c>
      <c r="L15" s="65">
        <f>VLOOKUP($A15,'Return Data'!$B$7:$R$2292,17,0)</f>
        <v>34.770200000000003</v>
      </c>
      <c r="M15" s="66">
        <f t="shared" si="4"/>
        <v>14</v>
      </c>
      <c r="N15" s="65">
        <f>VLOOKUP($A15,'Return Data'!$B$7:$R$2292,14,0)</f>
        <v>22.8567</v>
      </c>
      <c r="O15" s="66">
        <f t="shared" si="5"/>
        <v>17</v>
      </c>
      <c r="P15" s="65">
        <f>VLOOKUP($A15,'Return Data'!$B$7:$R$2292,15,0)</f>
        <v>16.6084</v>
      </c>
      <c r="Q15" s="66">
        <f t="shared" si="6"/>
        <v>15</v>
      </c>
      <c r="R15" s="65">
        <f>VLOOKUP($A15,'Return Data'!$B$7:$R$2292,16,0)</f>
        <v>16.9514</v>
      </c>
      <c r="S15" s="67">
        <f t="shared" si="7"/>
        <v>14</v>
      </c>
    </row>
    <row r="16" spans="1:20" x14ac:dyDescent="0.3">
      <c r="A16" s="63" t="s">
        <v>1162</v>
      </c>
      <c r="B16" s="64">
        <f>VLOOKUP($A16,'Return Data'!$B$7:$R$2292,3,0)</f>
        <v>44512</v>
      </c>
      <c r="C16" s="65">
        <f>VLOOKUP($A16,'Return Data'!$B$7:$R$2292,4,0)</f>
        <v>170.75</v>
      </c>
      <c r="D16" s="65">
        <f>VLOOKUP($A16,'Return Data'!$B$7:$R$2292,10,0)</f>
        <v>12.3207</v>
      </c>
      <c r="E16" s="66">
        <f t="shared" si="0"/>
        <v>11</v>
      </c>
      <c r="F16" s="65">
        <f>VLOOKUP($A16,'Return Data'!$B$7:$R$2292,11,0)</f>
        <v>30.055599999999998</v>
      </c>
      <c r="G16" s="66">
        <f t="shared" si="1"/>
        <v>12</v>
      </c>
      <c r="H16" s="65">
        <f>VLOOKUP($A16,'Return Data'!$B$7:$R$2292,12,0)</f>
        <v>36.6</v>
      </c>
      <c r="I16" s="66">
        <f t="shared" si="2"/>
        <v>13</v>
      </c>
      <c r="J16" s="65">
        <f>VLOOKUP($A16,'Return Data'!$B$7:$R$2292,13,0)</f>
        <v>74.644599999999997</v>
      </c>
      <c r="K16" s="66">
        <f t="shared" si="3"/>
        <v>9</v>
      </c>
      <c r="L16" s="65">
        <f>VLOOKUP($A16,'Return Data'!$B$7:$R$2292,17,0)</f>
        <v>34.695900000000002</v>
      </c>
      <c r="M16" s="66">
        <f t="shared" si="4"/>
        <v>16</v>
      </c>
      <c r="N16" s="65">
        <f>VLOOKUP($A16,'Return Data'!$B$7:$R$2292,14,0)</f>
        <v>22.8735</v>
      </c>
      <c r="O16" s="66">
        <f t="shared" si="5"/>
        <v>16</v>
      </c>
      <c r="P16" s="65">
        <f>VLOOKUP($A16,'Return Data'!$B$7:$R$2292,15,0)</f>
        <v>17.5991</v>
      </c>
      <c r="Q16" s="66">
        <f t="shared" si="6"/>
        <v>12</v>
      </c>
      <c r="R16" s="65">
        <f>VLOOKUP($A16,'Return Data'!$B$7:$R$2292,16,0)</f>
        <v>18.105599999999999</v>
      </c>
      <c r="S16" s="67">
        <f t="shared" si="7"/>
        <v>12</v>
      </c>
    </row>
    <row r="17" spans="1:19" x14ac:dyDescent="0.3">
      <c r="A17" s="63" t="s">
        <v>1164</v>
      </c>
      <c r="B17" s="64">
        <f>VLOOKUP($A17,'Return Data'!$B$7:$R$2292,3,0)</f>
        <v>44512</v>
      </c>
      <c r="C17" s="65">
        <f>VLOOKUP($A17,'Return Data'!$B$7:$R$2292,4,0)</f>
        <v>18.47</v>
      </c>
      <c r="D17" s="65">
        <f>VLOOKUP($A17,'Return Data'!$B$7:$R$2292,10,0)</f>
        <v>11.871600000000001</v>
      </c>
      <c r="E17" s="66">
        <f t="shared" si="0"/>
        <v>13</v>
      </c>
      <c r="F17" s="65">
        <f>VLOOKUP($A17,'Return Data'!$B$7:$R$2292,11,0)</f>
        <v>28.531700000000001</v>
      </c>
      <c r="G17" s="66">
        <f t="shared" si="1"/>
        <v>15</v>
      </c>
      <c r="H17" s="65">
        <f>VLOOKUP($A17,'Return Data'!$B$7:$R$2292,12,0)</f>
        <v>30.162099999999999</v>
      </c>
      <c r="I17" s="66">
        <f t="shared" si="2"/>
        <v>22</v>
      </c>
      <c r="J17" s="65">
        <f>VLOOKUP($A17,'Return Data'!$B$7:$R$2292,13,0)</f>
        <v>61.31</v>
      </c>
      <c r="K17" s="66">
        <f t="shared" si="3"/>
        <v>21</v>
      </c>
      <c r="L17" s="65">
        <f>VLOOKUP($A17,'Return Data'!$B$7:$R$2292,17,0)</f>
        <v>33.933500000000002</v>
      </c>
      <c r="M17" s="66">
        <f t="shared" si="4"/>
        <v>18</v>
      </c>
      <c r="N17" s="65">
        <f>VLOOKUP($A17,'Return Data'!$B$7:$R$2292,14,0)</f>
        <v>20.388999999999999</v>
      </c>
      <c r="O17" s="66">
        <f t="shared" si="5"/>
        <v>20</v>
      </c>
      <c r="P17" s="65"/>
      <c r="Q17" s="66"/>
      <c r="R17" s="65">
        <f>VLOOKUP($A17,'Return Data'!$B$7:$R$2292,16,0)</f>
        <v>13.6355</v>
      </c>
      <c r="S17" s="67">
        <f t="shared" si="7"/>
        <v>20</v>
      </c>
    </row>
    <row r="18" spans="1:19" x14ac:dyDescent="0.3">
      <c r="A18" s="63" t="s">
        <v>1166</v>
      </c>
      <c r="B18" s="64">
        <f>VLOOKUP($A18,'Return Data'!$B$7:$R$2292,3,0)</f>
        <v>44512</v>
      </c>
      <c r="C18" s="65">
        <f>VLOOKUP($A18,'Return Data'!$B$7:$R$2292,4,0)</f>
        <v>91.28</v>
      </c>
      <c r="D18" s="65">
        <f>VLOOKUP($A18,'Return Data'!$B$7:$R$2292,10,0)</f>
        <v>11.684799999999999</v>
      </c>
      <c r="E18" s="66">
        <f t="shared" si="0"/>
        <v>14</v>
      </c>
      <c r="F18" s="65">
        <f>VLOOKUP($A18,'Return Data'!$B$7:$R$2292,11,0)</f>
        <v>31.413799999999998</v>
      </c>
      <c r="G18" s="66">
        <f t="shared" si="1"/>
        <v>10</v>
      </c>
      <c r="H18" s="65">
        <f>VLOOKUP($A18,'Return Data'!$B$7:$R$2292,12,0)</f>
        <v>31.187100000000001</v>
      </c>
      <c r="I18" s="66">
        <f t="shared" si="2"/>
        <v>21</v>
      </c>
      <c r="J18" s="65">
        <f>VLOOKUP($A18,'Return Data'!$B$7:$R$2292,13,0)</f>
        <v>64.231700000000004</v>
      </c>
      <c r="K18" s="66">
        <f t="shared" si="3"/>
        <v>17</v>
      </c>
      <c r="L18" s="65">
        <f>VLOOKUP($A18,'Return Data'!$B$7:$R$2292,17,0)</f>
        <v>36.844900000000003</v>
      </c>
      <c r="M18" s="66">
        <f t="shared" si="4"/>
        <v>10</v>
      </c>
      <c r="N18" s="65">
        <f>VLOOKUP($A18,'Return Data'!$B$7:$R$2292,14,0)</f>
        <v>24.970400000000001</v>
      </c>
      <c r="O18" s="66">
        <f t="shared" si="5"/>
        <v>13</v>
      </c>
      <c r="P18" s="65">
        <f>VLOOKUP($A18,'Return Data'!$B$7:$R$2292,15,0)</f>
        <v>19.686299999999999</v>
      </c>
      <c r="Q18" s="66">
        <f>RANK(P18,P$8:P$33,0)</f>
        <v>5</v>
      </c>
      <c r="R18" s="65">
        <f>VLOOKUP($A18,'Return Data'!$B$7:$R$2292,16,0)</f>
        <v>16.379899999999999</v>
      </c>
      <c r="S18" s="67">
        <f t="shared" si="7"/>
        <v>17</v>
      </c>
    </row>
    <row r="19" spans="1:19" x14ac:dyDescent="0.3">
      <c r="A19" s="63" t="s">
        <v>1168</v>
      </c>
      <c r="B19" s="64">
        <f>VLOOKUP($A19,'Return Data'!$B$7:$R$2292,3,0)</f>
        <v>44512</v>
      </c>
      <c r="C19" s="65">
        <f>VLOOKUP($A19,'Return Data'!$B$7:$R$2292,4,0)</f>
        <v>74.031000000000006</v>
      </c>
      <c r="D19" s="65">
        <f>VLOOKUP($A19,'Return Data'!$B$7:$R$2292,10,0)</f>
        <v>10.6608</v>
      </c>
      <c r="E19" s="66">
        <f t="shared" si="0"/>
        <v>22</v>
      </c>
      <c r="F19" s="65">
        <f>VLOOKUP($A19,'Return Data'!$B$7:$R$2292,11,0)</f>
        <v>26.401800000000001</v>
      </c>
      <c r="G19" s="66">
        <f t="shared" si="1"/>
        <v>20</v>
      </c>
      <c r="H19" s="65">
        <f>VLOOKUP($A19,'Return Data'!$B$7:$R$2292,12,0)</f>
        <v>32.969900000000003</v>
      </c>
      <c r="I19" s="66">
        <f t="shared" si="2"/>
        <v>18</v>
      </c>
      <c r="J19" s="65">
        <f>VLOOKUP($A19,'Return Data'!$B$7:$R$2292,13,0)</f>
        <v>70.252700000000004</v>
      </c>
      <c r="K19" s="66">
        <f t="shared" si="3"/>
        <v>14</v>
      </c>
      <c r="L19" s="65">
        <f>VLOOKUP($A19,'Return Data'!$B$7:$R$2292,17,0)</f>
        <v>37.229999999999997</v>
      </c>
      <c r="M19" s="66">
        <f t="shared" si="4"/>
        <v>9</v>
      </c>
      <c r="N19" s="65">
        <f>VLOOKUP($A19,'Return Data'!$B$7:$R$2292,14,0)</f>
        <v>27.545100000000001</v>
      </c>
      <c r="O19" s="66">
        <f t="shared" si="5"/>
        <v>8</v>
      </c>
      <c r="P19" s="65">
        <f>VLOOKUP($A19,'Return Data'!$B$7:$R$2292,15,0)</f>
        <v>19.121600000000001</v>
      </c>
      <c r="Q19" s="66">
        <f>RANK(P19,P$8:P$33,0)</f>
        <v>7</v>
      </c>
      <c r="R19" s="65">
        <f>VLOOKUP($A19,'Return Data'!$B$7:$R$2292,16,0)</f>
        <v>14.6608</v>
      </c>
      <c r="S19" s="67">
        <f t="shared" si="7"/>
        <v>19</v>
      </c>
    </row>
    <row r="20" spans="1:19" x14ac:dyDescent="0.3">
      <c r="A20" s="63" t="s">
        <v>1171</v>
      </c>
      <c r="B20" s="64">
        <f>VLOOKUP($A20,'Return Data'!$B$7:$R$2292,3,0)</f>
        <v>44512</v>
      </c>
      <c r="C20" s="65">
        <f>VLOOKUP($A20,'Return Data'!$B$7:$R$2292,4,0)</f>
        <v>216.32</v>
      </c>
      <c r="D20" s="65">
        <f>VLOOKUP($A20,'Return Data'!$B$7:$R$2292,10,0)</f>
        <v>9.0378000000000007</v>
      </c>
      <c r="E20" s="66">
        <f t="shared" si="0"/>
        <v>26</v>
      </c>
      <c r="F20" s="65">
        <f>VLOOKUP($A20,'Return Data'!$B$7:$R$2292,11,0)</f>
        <v>21.781199999999998</v>
      </c>
      <c r="G20" s="66">
        <f t="shared" si="1"/>
        <v>23</v>
      </c>
      <c r="H20" s="65">
        <f>VLOOKUP($A20,'Return Data'!$B$7:$R$2292,12,0)</f>
        <v>28.938400000000001</v>
      </c>
      <c r="I20" s="66">
        <f t="shared" si="2"/>
        <v>24</v>
      </c>
      <c r="J20" s="65">
        <f>VLOOKUP($A20,'Return Data'!$B$7:$R$2292,13,0)</f>
        <v>53.190300000000001</v>
      </c>
      <c r="K20" s="66">
        <f t="shared" si="3"/>
        <v>24</v>
      </c>
      <c r="L20" s="65">
        <f>VLOOKUP($A20,'Return Data'!$B$7:$R$2292,17,0)</f>
        <v>28.8718</v>
      </c>
      <c r="M20" s="66">
        <f t="shared" si="4"/>
        <v>22</v>
      </c>
      <c r="N20" s="65">
        <f>VLOOKUP($A20,'Return Data'!$B$7:$R$2292,14,0)</f>
        <v>18.557500000000001</v>
      </c>
      <c r="O20" s="66">
        <f t="shared" si="5"/>
        <v>21</v>
      </c>
      <c r="P20" s="65">
        <f>VLOOKUP($A20,'Return Data'!$B$7:$R$2292,15,0)</f>
        <v>16.2559</v>
      </c>
      <c r="Q20" s="66">
        <f>RANK(P20,P$8:P$33,0)</f>
        <v>17</v>
      </c>
      <c r="R20" s="65">
        <f>VLOOKUP($A20,'Return Data'!$B$7:$R$2292,16,0)</f>
        <v>19.4818</v>
      </c>
      <c r="S20" s="67">
        <f t="shared" si="7"/>
        <v>11</v>
      </c>
    </row>
    <row r="21" spans="1:19" x14ac:dyDescent="0.3">
      <c r="A21" s="63" t="s">
        <v>1173</v>
      </c>
      <c r="B21" s="64">
        <f>VLOOKUP($A21,'Return Data'!$B$7:$R$2292,3,0)</f>
        <v>44512</v>
      </c>
      <c r="C21" s="65">
        <f>VLOOKUP($A21,'Return Data'!$B$7:$R$2292,4,0)</f>
        <v>17.999400000000001</v>
      </c>
      <c r="D21" s="65">
        <f>VLOOKUP($A21,'Return Data'!$B$7:$R$2292,10,0)</f>
        <v>10.862399999999999</v>
      </c>
      <c r="E21" s="66">
        <f t="shared" si="0"/>
        <v>20</v>
      </c>
      <c r="F21" s="65">
        <f>VLOOKUP($A21,'Return Data'!$B$7:$R$2292,11,0)</f>
        <v>25.974799999999998</v>
      </c>
      <c r="G21" s="66">
        <f t="shared" si="1"/>
        <v>21</v>
      </c>
      <c r="H21" s="65">
        <f>VLOOKUP($A21,'Return Data'!$B$7:$R$2292,12,0)</f>
        <v>40.8977</v>
      </c>
      <c r="I21" s="66">
        <f t="shared" si="2"/>
        <v>7</v>
      </c>
      <c r="J21" s="65">
        <f>VLOOKUP($A21,'Return Data'!$B$7:$R$2292,13,0)</f>
        <v>75.461799999999997</v>
      </c>
      <c r="K21" s="66">
        <f t="shared" si="3"/>
        <v>7</v>
      </c>
      <c r="L21" s="65">
        <f>VLOOKUP($A21,'Return Data'!$B$7:$R$2292,17,0)</f>
        <v>36.200299999999999</v>
      </c>
      <c r="M21" s="66">
        <f t="shared" si="4"/>
        <v>11</v>
      </c>
      <c r="N21" s="65"/>
      <c r="O21" s="66"/>
      <c r="P21" s="65"/>
      <c r="Q21" s="66"/>
      <c r="R21" s="65">
        <f>VLOOKUP($A21,'Return Data'!$B$7:$R$2292,16,0)</f>
        <v>16.7928</v>
      </c>
      <c r="S21" s="67">
        <f t="shared" si="7"/>
        <v>15</v>
      </c>
    </row>
    <row r="22" spans="1:19" x14ac:dyDescent="0.3">
      <c r="A22" s="63" t="s">
        <v>1175</v>
      </c>
      <c r="B22" s="64">
        <f>VLOOKUP($A22,'Return Data'!$B$7:$R$2292,3,0)</f>
        <v>44512</v>
      </c>
      <c r="C22" s="65">
        <f>VLOOKUP($A22,'Return Data'!$B$7:$R$2292,4,0)</f>
        <v>21.805</v>
      </c>
      <c r="D22" s="65">
        <f>VLOOKUP($A22,'Return Data'!$B$7:$R$2292,10,0)</f>
        <v>11.5402</v>
      </c>
      <c r="E22" s="66">
        <f t="shared" si="0"/>
        <v>15</v>
      </c>
      <c r="F22" s="65">
        <f>VLOOKUP($A22,'Return Data'!$B$7:$R$2292,11,0)</f>
        <v>29.153600000000001</v>
      </c>
      <c r="G22" s="66">
        <f t="shared" si="1"/>
        <v>14</v>
      </c>
      <c r="H22" s="65">
        <f>VLOOKUP($A22,'Return Data'!$B$7:$R$2292,12,0)</f>
        <v>34.615400000000001</v>
      </c>
      <c r="I22" s="66">
        <f t="shared" si="2"/>
        <v>16</v>
      </c>
      <c r="J22" s="65">
        <f>VLOOKUP($A22,'Return Data'!$B$7:$R$2292,13,0)</f>
        <v>75.861000000000004</v>
      </c>
      <c r="K22" s="66">
        <f t="shared" ref="K22" si="8">RANK(J22,J$8:J$33,0)</f>
        <v>6</v>
      </c>
      <c r="L22" s="65"/>
      <c r="M22" s="66"/>
      <c r="N22" s="65"/>
      <c r="O22" s="66"/>
      <c r="P22" s="65"/>
      <c r="Q22" s="66"/>
      <c r="R22" s="65">
        <f>VLOOKUP($A22,'Return Data'!$B$7:$R$2292,16,0)</f>
        <v>40.4876</v>
      </c>
      <c r="S22" s="67">
        <f t="shared" si="7"/>
        <v>2</v>
      </c>
    </row>
    <row r="23" spans="1:19" x14ac:dyDescent="0.3">
      <c r="A23" s="63" t="s">
        <v>1177</v>
      </c>
      <c r="B23" s="64">
        <f>VLOOKUP($A23,'Return Data'!$B$7:$R$2292,3,0)</f>
        <v>44512</v>
      </c>
      <c r="C23" s="65">
        <f>VLOOKUP($A23,'Return Data'!$B$7:$R$2292,4,0)</f>
        <v>46.136699999999998</v>
      </c>
      <c r="D23" s="65">
        <f>VLOOKUP($A23,'Return Data'!$B$7:$R$2292,10,0)</f>
        <v>20.9819</v>
      </c>
      <c r="E23" s="66">
        <f t="shared" si="0"/>
        <v>1</v>
      </c>
      <c r="F23" s="65">
        <f>VLOOKUP($A23,'Return Data'!$B$7:$R$2292,11,0)</f>
        <v>42.023299999999999</v>
      </c>
      <c r="G23" s="66">
        <f t="shared" si="1"/>
        <v>1</v>
      </c>
      <c r="H23" s="65">
        <f>VLOOKUP($A23,'Return Data'!$B$7:$R$2292,12,0)</f>
        <v>43.368099999999998</v>
      </c>
      <c r="I23" s="66">
        <f t="shared" si="2"/>
        <v>5</v>
      </c>
      <c r="J23" s="65">
        <f>VLOOKUP($A23,'Return Data'!$B$7:$R$2292,13,0)</f>
        <v>76.099000000000004</v>
      </c>
      <c r="K23" s="66">
        <f t="shared" ref="K23:K31" si="9">RANK(J23,J$8:J$33,0)</f>
        <v>5</v>
      </c>
      <c r="L23" s="65">
        <f>VLOOKUP($A23,'Return Data'!$B$7:$R$2292,17,0)</f>
        <v>32.478000000000002</v>
      </c>
      <c r="M23" s="66">
        <f>RANK(L23,L$8:L$33,0)</f>
        <v>19</v>
      </c>
      <c r="N23" s="65">
        <f>VLOOKUP($A23,'Return Data'!$B$7:$R$2292,14,0)</f>
        <v>25.750900000000001</v>
      </c>
      <c r="O23" s="66">
        <f>RANK(N23,N$8:N$33,0)</f>
        <v>12</v>
      </c>
      <c r="P23" s="65">
        <f>VLOOKUP($A23,'Return Data'!$B$7:$R$2292,15,0)</f>
        <v>15.8977</v>
      </c>
      <c r="Q23" s="66">
        <f>RANK(P23,P$8:P$33,0)</f>
        <v>19</v>
      </c>
      <c r="R23" s="65">
        <f>VLOOKUP($A23,'Return Data'!$B$7:$R$2292,16,0)</f>
        <v>21.901800000000001</v>
      </c>
      <c r="S23" s="67">
        <f t="shared" si="7"/>
        <v>7</v>
      </c>
    </row>
    <row r="24" spans="1:19" x14ac:dyDescent="0.3">
      <c r="A24" s="63" t="s">
        <v>1178</v>
      </c>
      <c r="B24" s="64">
        <f>VLOOKUP($A24,'Return Data'!$B$7:$R$2292,3,0)</f>
        <v>44512</v>
      </c>
      <c r="C24" s="65">
        <f>VLOOKUP($A24,'Return Data'!$B$7:$R$2292,4,0)</f>
        <v>2160.8530000000001</v>
      </c>
      <c r="D24" s="65">
        <f>VLOOKUP($A24,'Return Data'!$B$7:$R$2292,10,0)</f>
        <v>13.984299999999999</v>
      </c>
      <c r="E24" s="66">
        <f t="shared" si="0"/>
        <v>7</v>
      </c>
      <c r="F24" s="65">
        <f>VLOOKUP($A24,'Return Data'!$B$7:$R$2292,11,0)</f>
        <v>34.448900000000002</v>
      </c>
      <c r="G24" s="66">
        <f t="shared" si="1"/>
        <v>6</v>
      </c>
      <c r="H24" s="65">
        <f>VLOOKUP($A24,'Return Data'!$B$7:$R$2292,12,0)</f>
        <v>40.503900000000002</v>
      </c>
      <c r="I24" s="66">
        <f t="shared" si="2"/>
        <v>8</v>
      </c>
      <c r="J24" s="65">
        <f>VLOOKUP($A24,'Return Data'!$B$7:$R$2292,13,0)</f>
        <v>75.270899999999997</v>
      </c>
      <c r="K24" s="66">
        <f t="shared" si="9"/>
        <v>8</v>
      </c>
      <c r="L24" s="65">
        <f>VLOOKUP($A24,'Return Data'!$B$7:$R$2292,17,0)</f>
        <v>39.178600000000003</v>
      </c>
      <c r="M24" s="66">
        <f>RANK(L24,L$8:L$33,0)</f>
        <v>7</v>
      </c>
      <c r="N24" s="65">
        <f>VLOOKUP($A24,'Return Data'!$B$7:$R$2292,14,0)</f>
        <v>28.1219</v>
      </c>
      <c r="O24" s="66">
        <f>RANK(N24,N$8:N$33,0)</f>
        <v>5</v>
      </c>
      <c r="P24" s="65">
        <f>VLOOKUP($A24,'Return Data'!$B$7:$R$2292,15,0)</f>
        <v>19.601299999999998</v>
      </c>
      <c r="Q24" s="66">
        <f>RANK(P24,P$8:P$33,0)</f>
        <v>6</v>
      </c>
      <c r="R24" s="65">
        <f>VLOOKUP($A24,'Return Data'!$B$7:$R$2292,16,0)</f>
        <v>22.856400000000001</v>
      </c>
      <c r="S24" s="67">
        <f t="shared" si="7"/>
        <v>5</v>
      </c>
    </row>
    <row r="25" spans="1:19" x14ac:dyDescent="0.3">
      <c r="A25" s="63" t="s">
        <v>1181</v>
      </c>
      <c r="B25" s="64">
        <f>VLOOKUP($A25,'Return Data'!$B$7:$R$2292,3,0)</f>
        <v>44512</v>
      </c>
      <c r="C25" s="65">
        <f>VLOOKUP($A25,'Return Data'!$B$7:$R$2292,4,0)</f>
        <v>45.17</v>
      </c>
      <c r="D25" s="65">
        <f>VLOOKUP($A25,'Return Data'!$B$7:$R$2292,10,0)</f>
        <v>14.0945</v>
      </c>
      <c r="E25" s="66">
        <f t="shared" si="0"/>
        <v>6</v>
      </c>
      <c r="F25" s="65">
        <f>VLOOKUP($A25,'Return Data'!$B$7:$R$2292,11,0)</f>
        <v>35.972299999999997</v>
      </c>
      <c r="G25" s="66">
        <f t="shared" si="1"/>
        <v>3</v>
      </c>
      <c r="H25" s="65">
        <f>VLOOKUP($A25,'Return Data'!$B$7:$R$2292,12,0)</f>
        <v>46.2759</v>
      </c>
      <c r="I25" s="66">
        <f t="shared" si="2"/>
        <v>2</v>
      </c>
      <c r="J25" s="65">
        <f>VLOOKUP($A25,'Return Data'!$B$7:$R$2292,13,0)</f>
        <v>90.912899999999993</v>
      </c>
      <c r="K25" s="66">
        <f t="shared" si="9"/>
        <v>1</v>
      </c>
      <c r="L25" s="65">
        <f>VLOOKUP($A25,'Return Data'!$B$7:$R$2292,17,0)</f>
        <v>59.6798</v>
      </c>
      <c r="M25" s="66">
        <f>RANK(L25,L$8:L$33,0)</f>
        <v>1</v>
      </c>
      <c r="N25" s="65">
        <f>VLOOKUP($A25,'Return Data'!$B$7:$R$2292,14,0)</f>
        <v>37.029899999999998</v>
      </c>
      <c r="O25" s="66">
        <f>RANK(N25,N$8:N$33,0)</f>
        <v>1</v>
      </c>
      <c r="P25" s="65">
        <f>VLOOKUP($A25,'Return Data'!$B$7:$R$2292,15,0)</f>
        <v>22.9483</v>
      </c>
      <c r="Q25" s="66">
        <f>RANK(P25,P$8:P$33,0)</f>
        <v>2</v>
      </c>
      <c r="R25" s="65">
        <f>VLOOKUP($A25,'Return Data'!$B$7:$R$2292,16,0)</f>
        <v>20.8827</v>
      </c>
      <c r="S25" s="67">
        <f t="shared" si="7"/>
        <v>8</v>
      </c>
    </row>
    <row r="26" spans="1:19" x14ac:dyDescent="0.3">
      <c r="A26" s="63" t="s">
        <v>1183</v>
      </c>
      <c r="B26" s="64">
        <f>VLOOKUP($A26,'Return Data'!$B$7:$R$2292,3,0)</f>
        <v>44512</v>
      </c>
      <c r="C26" s="65">
        <f>VLOOKUP($A26,'Return Data'!$B$7:$R$2292,4,0)</f>
        <v>18.71</v>
      </c>
      <c r="D26" s="65">
        <f>VLOOKUP($A26,'Return Data'!$B$7:$R$2292,10,0)</f>
        <v>14.855700000000001</v>
      </c>
      <c r="E26" s="66">
        <f t="shared" si="0"/>
        <v>5</v>
      </c>
      <c r="F26" s="65">
        <f>VLOOKUP($A26,'Return Data'!$B$7:$R$2292,11,0)</f>
        <v>32.978000000000002</v>
      </c>
      <c r="G26" s="66">
        <f t="shared" ref="G26" si="10">RANK(F26,F$8:F$33,0)</f>
        <v>7</v>
      </c>
      <c r="H26" s="65">
        <f>VLOOKUP($A26,'Return Data'!$B$7:$R$2292,12,0)</f>
        <v>38.183199999999999</v>
      </c>
      <c r="I26" s="66">
        <f t="shared" ref="I26" si="11">RANK(H26,H$8:H$33,0)</f>
        <v>10</v>
      </c>
      <c r="J26" s="65">
        <f>VLOOKUP($A26,'Return Data'!$B$7:$R$2292,13,0)</f>
        <v>71.337000000000003</v>
      </c>
      <c r="K26" s="66">
        <f t="shared" si="9"/>
        <v>13</v>
      </c>
      <c r="L26" s="65"/>
      <c r="M26" s="66"/>
      <c r="N26" s="65"/>
      <c r="O26" s="66"/>
      <c r="P26" s="65"/>
      <c r="Q26" s="66"/>
      <c r="R26" s="65">
        <f>VLOOKUP($A26,'Return Data'!$B$7:$R$2292,16,0)</f>
        <v>39.764899999999997</v>
      </c>
      <c r="S26" s="67">
        <f t="shared" si="7"/>
        <v>3</v>
      </c>
    </row>
    <row r="27" spans="1:19" x14ac:dyDescent="0.3">
      <c r="A27" s="63" t="s">
        <v>1184</v>
      </c>
      <c r="B27" s="64">
        <f>VLOOKUP($A27,'Return Data'!$B$7:$R$2292,3,0)</f>
        <v>44512</v>
      </c>
      <c r="C27" s="65">
        <f>VLOOKUP($A27,'Return Data'!$B$7:$R$2292,4,0)</f>
        <v>120.60590000000001</v>
      </c>
      <c r="D27" s="65">
        <f>VLOOKUP($A27,'Return Data'!$B$7:$R$2292,10,0)</f>
        <v>11.991099999999999</v>
      </c>
      <c r="E27" s="66">
        <f t="shared" si="0"/>
        <v>12</v>
      </c>
      <c r="F27" s="65">
        <f>VLOOKUP($A27,'Return Data'!$B$7:$R$2292,11,0)</f>
        <v>21.3367</v>
      </c>
      <c r="G27" s="66">
        <f t="shared" ref="G27:G33" si="12">RANK(F27,F$8:F$33,0)</f>
        <v>26</v>
      </c>
      <c r="H27" s="65">
        <f>VLOOKUP($A27,'Return Data'!$B$7:$R$2292,12,0)</f>
        <v>50.787300000000002</v>
      </c>
      <c r="I27" s="66">
        <f t="shared" ref="I27:I33" si="13">RANK(H27,H$8:H$33,0)</f>
        <v>1</v>
      </c>
      <c r="J27" s="65">
        <f>VLOOKUP($A27,'Return Data'!$B$7:$R$2292,13,0)</f>
        <v>82.242500000000007</v>
      </c>
      <c r="K27" s="66">
        <f t="shared" si="9"/>
        <v>3</v>
      </c>
      <c r="L27" s="65">
        <f>VLOOKUP($A27,'Return Data'!$B$7:$R$2292,17,0)</f>
        <v>47.802399999999999</v>
      </c>
      <c r="M27" s="66">
        <f>RANK(L27,L$8:L$33,0)</f>
        <v>2</v>
      </c>
      <c r="N27" s="65">
        <f>VLOOKUP($A27,'Return Data'!$B$7:$R$2292,14,0)</f>
        <v>29.6053</v>
      </c>
      <c r="O27" s="66">
        <f>RANK(N27,N$8:N$33,0)</f>
        <v>2</v>
      </c>
      <c r="P27" s="65">
        <f>VLOOKUP($A27,'Return Data'!$B$7:$R$2292,15,0)</f>
        <v>21.748200000000001</v>
      </c>
      <c r="Q27" s="66">
        <f>RANK(P27,P$8:P$33,0)</f>
        <v>3</v>
      </c>
      <c r="R27" s="65">
        <f>VLOOKUP($A27,'Return Data'!$B$7:$R$2292,16,0)</f>
        <v>12.7668</v>
      </c>
      <c r="S27" s="67">
        <f t="shared" si="7"/>
        <v>21</v>
      </c>
    </row>
    <row r="28" spans="1:19" x14ac:dyDescent="0.3">
      <c r="A28" s="63" t="s">
        <v>1187</v>
      </c>
      <c r="B28" s="64">
        <f>VLOOKUP($A28,'Return Data'!$B$7:$R$2292,3,0)</f>
        <v>44512</v>
      </c>
      <c r="C28" s="65">
        <f>VLOOKUP($A28,'Return Data'!$B$7:$R$2292,4,0)</f>
        <v>144.67760000000001</v>
      </c>
      <c r="D28" s="65">
        <f>VLOOKUP($A28,'Return Data'!$B$7:$R$2292,10,0)</f>
        <v>15.8201</v>
      </c>
      <c r="E28" s="66">
        <f t="shared" si="0"/>
        <v>3</v>
      </c>
      <c r="F28" s="65">
        <f>VLOOKUP($A28,'Return Data'!$B$7:$R$2292,11,0)</f>
        <v>31.676200000000001</v>
      </c>
      <c r="G28" s="66">
        <f t="shared" si="12"/>
        <v>9</v>
      </c>
      <c r="H28" s="65">
        <f>VLOOKUP($A28,'Return Data'!$B$7:$R$2292,12,0)</f>
        <v>38.640500000000003</v>
      </c>
      <c r="I28" s="66">
        <f t="shared" si="13"/>
        <v>9</v>
      </c>
      <c r="J28" s="65">
        <f>VLOOKUP($A28,'Return Data'!$B$7:$R$2292,13,0)</f>
        <v>83.715000000000003</v>
      </c>
      <c r="K28" s="66">
        <f t="shared" si="9"/>
        <v>2</v>
      </c>
      <c r="L28" s="65">
        <f>VLOOKUP($A28,'Return Data'!$B$7:$R$2292,17,0)</f>
        <v>43.667999999999999</v>
      </c>
      <c r="M28" s="66">
        <f>RANK(L28,L$8:L$33,0)</f>
        <v>3</v>
      </c>
      <c r="N28" s="65">
        <f>VLOOKUP($A28,'Return Data'!$B$7:$R$2292,14,0)</f>
        <v>27.911000000000001</v>
      </c>
      <c r="O28" s="66">
        <f>RANK(N28,N$8:N$33,0)</f>
        <v>6</v>
      </c>
      <c r="P28" s="65">
        <f>VLOOKUP($A28,'Return Data'!$B$7:$R$2292,15,0)</f>
        <v>16.3123</v>
      </c>
      <c r="Q28" s="66">
        <f>RANK(P28,P$8:P$33,0)</f>
        <v>16</v>
      </c>
      <c r="R28" s="65">
        <f>VLOOKUP($A28,'Return Data'!$B$7:$R$2292,16,0)</f>
        <v>17.423200000000001</v>
      </c>
      <c r="S28" s="67">
        <f t="shared" si="7"/>
        <v>13</v>
      </c>
    </row>
    <row r="29" spans="1:19" x14ac:dyDescent="0.3">
      <c r="A29" s="63" t="s">
        <v>1188</v>
      </c>
      <c r="B29" s="64">
        <f>VLOOKUP($A29,'Return Data'!$B$7:$R$2292,3,0)</f>
        <v>44512</v>
      </c>
      <c r="C29" s="65">
        <f>VLOOKUP($A29,'Return Data'!$B$7:$R$2292,4,0)</f>
        <v>740.63509999999997</v>
      </c>
      <c r="D29" s="65">
        <f>VLOOKUP($A29,'Return Data'!$B$7:$R$2292,10,0)</f>
        <v>11.321300000000001</v>
      </c>
      <c r="E29" s="66">
        <f t="shared" si="0"/>
        <v>18</v>
      </c>
      <c r="F29" s="65">
        <f>VLOOKUP($A29,'Return Data'!$B$7:$R$2292,11,0)</f>
        <v>28.3889</v>
      </c>
      <c r="G29" s="66">
        <f t="shared" si="12"/>
        <v>16</v>
      </c>
      <c r="H29" s="65">
        <f>VLOOKUP($A29,'Return Data'!$B$7:$R$2292,12,0)</f>
        <v>29.853899999999999</v>
      </c>
      <c r="I29" s="66">
        <f t="shared" si="13"/>
        <v>23</v>
      </c>
      <c r="J29" s="65">
        <f>VLOOKUP($A29,'Return Data'!$B$7:$R$2292,13,0)</f>
        <v>63.258899999999997</v>
      </c>
      <c r="K29" s="66">
        <f t="shared" si="9"/>
        <v>18</v>
      </c>
      <c r="L29" s="65">
        <f>VLOOKUP($A29,'Return Data'!$B$7:$R$2292,17,0)</f>
        <v>27.593699999999998</v>
      </c>
      <c r="M29" s="66">
        <f>RANK(L29,L$8:L$33,0)</f>
        <v>23</v>
      </c>
      <c r="N29" s="65">
        <f>VLOOKUP($A29,'Return Data'!$B$7:$R$2292,14,0)</f>
        <v>18.523499999999999</v>
      </c>
      <c r="O29" s="66">
        <f>RANK(N29,N$8:N$33,0)</f>
        <v>22</v>
      </c>
      <c r="P29" s="65">
        <f>VLOOKUP($A29,'Return Data'!$B$7:$R$2292,15,0)</f>
        <v>13.0494</v>
      </c>
      <c r="Q29" s="66">
        <f>RANK(P29,P$8:P$33,0)</f>
        <v>21</v>
      </c>
      <c r="R29" s="65">
        <f>VLOOKUP($A29,'Return Data'!$B$7:$R$2292,16,0)</f>
        <v>24.943300000000001</v>
      </c>
      <c r="S29" s="67">
        <f t="shared" si="7"/>
        <v>4</v>
      </c>
    </row>
    <row r="30" spans="1:19" x14ac:dyDescent="0.3">
      <c r="A30" s="63" t="s">
        <v>1190</v>
      </c>
      <c r="B30" s="64">
        <f>VLOOKUP($A30,'Return Data'!$B$7:$R$2292,3,0)</f>
        <v>44512</v>
      </c>
      <c r="C30" s="65">
        <f>VLOOKUP($A30,'Return Data'!$B$7:$R$2292,4,0)</f>
        <v>253.7141</v>
      </c>
      <c r="D30" s="65">
        <f>VLOOKUP($A30,'Return Data'!$B$7:$R$2292,10,0)</f>
        <v>9.7416</v>
      </c>
      <c r="E30" s="66">
        <f t="shared" si="0"/>
        <v>23</v>
      </c>
      <c r="F30" s="65">
        <f>VLOOKUP($A30,'Return Data'!$B$7:$R$2292,11,0)</f>
        <v>26.916899999999998</v>
      </c>
      <c r="G30" s="66">
        <f t="shared" si="12"/>
        <v>19</v>
      </c>
      <c r="H30" s="65">
        <f>VLOOKUP($A30,'Return Data'!$B$7:$R$2292,12,0)</f>
        <v>32.155799999999999</v>
      </c>
      <c r="I30" s="66">
        <f t="shared" si="13"/>
        <v>20</v>
      </c>
      <c r="J30" s="65">
        <f>VLOOKUP($A30,'Return Data'!$B$7:$R$2292,13,0)</f>
        <v>62.737200000000001</v>
      </c>
      <c r="K30" s="66">
        <f t="shared" si="9"/>
        <v>19</v>
      </c>
      <c r="L30" s="65">
        <f>VLOOKUP($A30,'Return Data'!$B$7:$R$2292,17,0)</f>
        <v>34.737699999999997</v>
      </c>
      <c r="M30" s="66">
        <f>RANK(L30,L$8:L$33,0)</f>
        <v>15</v>
      </c>
      <c r="N30" s="65">
        <f>VLOOKUP($A30,'Return Data'!$B$7:$R$2292,14,0)</f>
        <v>26.5166</v>
      </c>
      <c r="O30" s="66">
        <f>RANK(N30,N$8:N$33,0)</f>
        <v>9</v>
      </c>
      <c r="P30" s="65">
        <f>VLOOKUP($A30,'Return Data'!$B$7:$R$2292,15,0)</f>
        <v>19.007899999999999</v>
      </c>
      <c r="Q30" s="66">
        <f>RANK(P30,P$8:P$33,0)</f>
        <v>9</v>
      </c>
      <c r="R30" s="65">
        <f>VLOOKUP($A30,'Return Data'!$B$7:$R$2292,16,0)</f>
        <v>12.5328</v>
      </c>
      <c r="S30" s="67">
        <f t="shared" si="7"/>
        <v>23</v>
      </c>
    </row>
    <row r="31" spans="1:19" x14ac:dyDescent="0.3">
      <c r="A31" s="63" t="s">
        <v>1193</v>
      </c>
      <c r="B31" s="64">
        <f>VLOOKUP($A31,'Return Data'!$B$7:$R$2292,3,0)</f>
        <v>44512</v>
      </c>
      <c r="C31" s="65">
        <f>VLOOKUP($A31,'Return Data'!$B$7:$R$2292,4,0)</f>
        <v>77.63</v>
      </c>
      <c r="D31" s="65">
        <f>VLOOKUP($A31,'Return Data'!$B$7:$R$2292,10,0)</f>
        <v>10.726000000000001</v>
      </c>
      <c r="E31" s="66">
        <f t="shared" si="0"/>
        <v>21</v>
      </c>
      <c r="F31" s="65">
        <f>VLOOKUP($A31,'Return Data'!$B$7:$R$2292,11,0)</f>
        <v>21.677099999999999</v>
      </c>
      <c r="G31" s="66">
        <f t="shared" si="12"/>
        <v>25</v>
      </c>
      <c r="H31" s="65">
        <f>VLOOKUP($A31,'Return Data'!$B$7:$R$2292,12,0)</f>
        <v>32.655500000000004</v>
      </c>
      <c r="I31" s="66">
        <f t="shared" si="13"/>
        <v>19</v>
      </c>
      <c r="J31" s="65">
        <f>VLOOKUP($A31,'Return Data'!$B$7:$R$2292,13,0)</f>
        <v>58.525599999999997</v>
      </c>
      <c r="K31" s="66">
        <f t="shared" si="9"/>
        <v>23</v>
      </c>
      <c r="L31" s="65">
        <f>VLOOKUP($A31,'Return Data'!$B$7:$R$2292,17,0)</f>
        <v>34.192599999999999</v>
      </c>
      <c r="M31" s="66">
        <f>RANK(L31,L$8:L$33,0)</f>
        <v>17</v>
      </c>
      <c r="N31" s="65">
        <f>VLOOKUP($A31,'Return Data'!$B$7:$R$2292,14,0)</f>
        <v>23.299600000000002</v>
      </c>
      <c r="O31" s="66">
        <f>RANK(N31,N$8:N$33,0)</f>
        <v>15</v>
      </c>
      <c r="P31" s="65">
        <f>VLOOKUP($A31,'Return Data'!$B$7:$R$2292,15,0)</f>
        <v>18.673400000000001</v>
      </c>
      <c r="Q31" s="66">
        <f>RANK(P31,P$8:P$33,0)</f>
        <v>10</v>
      </c>
      <c r="R31" s="65">
        <f>VLOOKUP($A31,'Return Data'!$B$7:$R$2292,16,0)</f>
        <v>7.8239000000000001</v>
      </c>
      <c r="S31" s="67">
        <f t="shared" si="7"/>
        <v>25</v>
      </c>
    </row>
    <row r="32" spans="1:19" x14ac:dyDescent="0.3">
      <c r="A32" s="63" t="s">
        <v>1195</v>
      </c>
      <c r="B32" s="64">
        <f>VLOOKUP($A32,'Return Data'!$B$7:$R$2292,3,0)</f>
        <v>44512</v>
      </c>
      <c r="C32" s="65">
        <f>VLOOKUP($A32,'Return Data'!$B$7:$R$2292,4,0)</f>
        <v>28.86</v>
      </c>
      <c r="D32" s="65">
        <f>VLOOKUP($A32,'Return Data'!$B$7:$R$2292,10,0)</f>
        <v>12.339399999999999</v>
      </c>
      <c r="E32" s="66">
        <f t="shared" si="0"/>
        <v>10</v>
      </c>
      <c r="F32" s="65">
        <f>VLOOKUP($A32,'Return Data'!$B$7:$R$2292,11,0)</f>
        <v>34.985999999999997</v>
      </c>
      <c r="G32" s="66">
        <f t="shared" si="12"/>
        <v>5</v>
      </c>
      <c r="H32" s="65">
        <f>VLOOKUP($A32,'Return Data'!$B$7:$R$2292,12,0)</f>
        <v>42.097499999999997</v>
      </c>
      <c r="I32" s="66">
        <f t="shared" si="13"/>
        <v>6</v>
      </c>
      <c r="J32" s="65"/>
      <c r="K32" s="66"/>
      <c r="L32" s="65"/>
      <c r="M32" s="66"/>
      <c r="N32" s="65"/>
      <c r="O32" s="66"/>
      <c r="P32" s="65"/>
      <c r="Q32" s="66"/>
      <c r="R32" s="65">
        <f>VLOOKUP($A32,'Return Data'!$B$7:$R$2292,16,0)</f>
        <v>90.757300000000001</v>
      </c>
      <c r="S32" s="67">
        <f t="shared" si="7"/>
        <v>1</v>
      </c>
    </row>
    <row r="33" spans="1:19" x14ac:dyDescent="0.3">
      <c r="A33" s="63" t="s">
        <v>1936</v>
      </c>
      <c r="B33" s="64">
        <f>VLOOKUP($A33,'Return Data'!$B$7:$R$2292,3,0)</f>
        <v>44512</v>
      </c>
      <c r="C33" s="65">
        <f>VLOOKUP($A33,'Return Data'!$B$7:$R$2292,4,0)</f>
        <v>196.8484</v>
      </c>
      <c r="D33" s="65">
        <f>VLOOKUP($A33,'Return Data'!$B$7:$R$2292,10,0)</f>
        <v>13.3024</v>
      </c>
      <c r="E33" s="66">
        <f t="shared" si="0"/>
        <v>9</v>
      </c>
      <c r="F33" s="65">
        <f>VLOOKUP($A33,'Return Data'!$B$7:$R$2292,11,0)</f>
        <v>32.381799999999998</v>
      </c>
      <c r="G33" s="66">
        <f t="shared" si="12"/>
        <v>8</v>
      </c>
      <c r="H33" s="65">
        <f>VLOOKUP($A33,'Return Data'!$B$7:$R$2292,12,0)</f>
        <v>37.901699999999998</v>
      </c>
      <c r="I33" s="66">
        <f t="shared" si="13"/>
        <v>11</v>
      </c>
      <c r="J33" s="65">
        <f>VLOOKUP($A33,'Return Data'!$B$7:$R$2292,13,0)</f>
        <v>69.654799999999994</v>
      </c>
      <c r="K33" s="66">
        <f>RANK(J33,J$8:J$33,0)</f>
        <v>15</v>
      </c>
      <c r="L33" s="65">
        <f>VLOOKUP($A33,'Return Data'!$B$7:$R$2292,17,0)</f>
        <v>41.177500000000002</v>
      </c>
      <c r="M33" s="66">
        <f>RANK(L33,L$8:L$33,0)</f>
        <v>5</v>
      </c>
      <c r="N33" s="65">
        <f>VLOOKUP($A33,'Return Data'!$B$7:$R$2292,14,0)</f>
        <v>26.194099999999999</v>
      </c>
      <c r="O33" s="66">
        <f>RANK(N33,N$8:N$33,0)</f>
        <v>11</v>
      </c>
      <c r="P33" s="65">
        <f>VLOOKUP($A33,'Return Data'!$B$7:$R$2292,15,0)</f>
        <v>17.7014</v>
      </c>
      <c r="Q33" s="66">
        <f>RANK(P33,P$8:P$33,0)</f>
        <v>11</v>
      </c>
      <c r="R33" s="65">
        <f>VLOOKUP($A33,'Return Data'!$B$7:$R$2292,16,0)</f>
        <v>16.7699</v>
      </c>
      <c r="S33" s="67">
        <f t="shared" si="7"/>
        <v>16</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12.526388461538462</v>
      </c>
      <c r="E35" s="74"/>
      <c r="F35" s="75">
        <f>AVERAGE(F8:F33)</f>
        <v>29.646857692307684</v>
      </c>
      <c r="G35" s="74"/>
      <c r="H35" s="75">
        <f>AVERAGE(H8:H33)</f>
        <v>36.830023076923069</v>
      </c>
      <c r="I35" s="74"/>
      <c r="J35" s="75">
        <f>AVERAGE(J8:J33)</f>
        <v>69.665176000000002</v>
      </c>
      <c r="K35" s="74"/>
      <c r="L35" s="75">
        <f>AVERAGE(L8:L33)</f>
        <v>37.187604347826088</v>
      </c>
      <c r="M35" s="74"/>
      <c r="N35" s="75">
        <f>AVERAGE(N8:N33)</f>
        <v>25.362472727272731</v>
      </c>
      <c r="O35" s="74"/>
      <c r="P35" s="75">
        <f>AVERAGE(P8:P33)</f>
        <v>18.209171428571427</v>
      </c>
      <c r="Q35" s="74"/>
      <c r="R35" s="75">
        <f>AVERAGE(R8:R33)</f>
        <v>21.325030769230771</v>
      </c>
      <c r="S35" s="76"/>
    </row>
    <row r="36" spans="1:19" x14ac:dyDescent="0.3">
      <c r="A36" s="73" t="s">
        <v>28</v>
      </c>
      <c r="B36" s="74"/>
      <c r="C36" s="74"/>
      <c r="D36" s="75">
        <f>MIN(D8:D33)</f>
        <v>9.0378000000000007</v>
      </c>
      <c r="E36" s="74"/>
      <c r="F36" s="75">
        <f>MIN(F8:F33)</f>
        <v>21.3367</v>
      </c>
      <c r="G36" s="74"/>
      <c r="H36" s="75">
        <f>MIN(H8:H33)</f>
        <v>26.5654</v>
      </c>
      <c r="I36" s="74"/>
      <c r="J36" s="75">
        <f>MIN(J8:J33)</f>
        <v>48.550800000000002</v>
      </c>
      <c r="K36" s="74"/>
      <c r="L36" s="75">
        <f>MIN(L8:L33)</f>
        <v>27.593699999999998</v>
      </c>
      <c r="M36" s="74"/>
      <c r="N36" s="75">
        <f>MIN(N8:N33)</f>
        <v>18.523499999999999</v>
      </c>
      <c r="O36" s="74"/>
      <c r="P36" s="75">
        <f>MIN(P8:P33)</f>
        <v>13.0494</v>
      </c>
      <c r="Q36" s="74"/>
      <c r="R36" s="75">
        <f>MIN(R8:R33)</f>
        <v>5.4725999999999999</v>
      </c>
      <c r="S36" s="76"/>
    </row>
    <row r="37" spans="1:19" ht="15" thickBot="1" x14ac:dyDescent="0.35">
      <c r="A37" s="77" t="s">
        <v>29</v>
      </c>
      <c r="B37" s="78"/>
      <c r="C37" s="78"/>
      <c r="D37" s="79">
        <f>MAX(D8:D33)</f>
        <v>20.9819</v>
      </c>
      <c r="E37" s="78"/>
      <c r="F37" s="79">
        <f>MAX(F8:F33)</f>
        <v>42.023299999999999</v>
      </c>
      <c r="G37" s="78"/>
      <c r="H37" s="79">
        <f>MAX(H8:H33)</f>
        <v>50.787300000000002</v>
      </c>
      <c r="I37" s="78"/>
      <c r="J37" s="79">
        <f>MAX(J8:J33)</f>
        <v>90.912899999999993</v>
      </c>
      <c r="K37" s="78"/>
      <c r="L37" s="79">
        <f>MAX(L8:L33)</f>
        <v>59.6798</v>
      </c>
      <c r="M37" s="78"/>
      <c r="N37" s="79">
        <f>MAX(N8:N33)</f>
        <v>37.029899999999998</v>
      </c>
      <c r="O37" s="78"/>
      <c r="P37" s="79">
        <f>MAX(P8:P33)</f>
        <v>23.535</v>
      </c>
      <c r="Q37" s="78"/>
      <c r="R37" s="79">
        <f>MAX(R8:R33)</f>
        <v>90.757300000000001</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1802</v>
      </c>
      <c r="B8" s="64">
        <f>VLOOKUP($A8,'Return Data'!$B$7:$R$2292,3,0)</f>
        <v>44512</v>
      </c>
      <c r="C8" s="65">
        <f>VLOOKUP($A8,'Return Data'!$B$7:$R$2292,4,0)</f>
        <v>1297.33</v>
      </c>
      <c r="D8" s="65">
        <f>VLOOKUP($A8,'Return Data'!$B$7:$R$2292,10,0)</f>
        <v>9.5190999999999999</v>
      </c>
      <c r="E8" s="66">
        <f>RANK(D8,D$8:D$41,0)</f>
        <v>29</v>
      </c>
      <c r="F8" s="65">
        <f>VLOOKUP($A8,'Return Data'!$B$7:$R$2292,11,0)</f>
        <v>22.909099999999999</v>
      </c>
      <c r="G8" s="66">
        <f>RANK(F8,F$8:F$41,0)</f>
        <v>29</v>
      </c>
      <c r="H8" s="65">
        <f>VLOOKUP($A8,'Return Data'!$B$7:$R$2292,12,0)</f>
        <v>26.124600000000001</v>
      </c>
      <c r="I8" s="66">
        <f>RANK(H8,H$8:H$41,0)</f>
        <v>23</v>
      </c>
      <c r="J8" s="65">
        <f>VLOOKUP($A8,'Return Data'!$B$7:$R$2292,13,0)</f>
        <v>52.0867</v>
      </c>
      <c r="K8" s="66">
        <f>RANK(J8,J$8:J$41,0)</f>
        <v>22</v>
      </c>
      <c r="L8" s="65">
        <f>VLOOKUP($A8,'Return Data'!$B$7:$R$2292,17,0)</f>
        <v>27.809699999999999</v>
      </c>
      <c r="M8" s="66">
        <f>RANK(L8,L$8:L$41,0)</f>
        <v>18</v>
      </c>
      <c r="N8" s="65">
        <f>VLOOKUP($A8,'Return Data'!$B$7:$R$2292,14,0)</f>
        <v>21.8614</v>
      </c>
      <c r="O8" s="66">
        <f>RANK(N8,N$8:N$41,0)</f>
        <v>21</v>
      </c>
      <c r="P8" s="65">
        <f>VLOOKUP($A8,'Return Data'!$B$7:$R$2292,15,0)</f>
        <v>17.219799999999999</v>
      </c>
      <c r="Q8" s="66">
        <f>RANK(P8,P$8:P$41,0)</f>
        <v>18</v>
      </c>
      <c r="R8" s="65">
        <f>VLOOKUP($A8,'Return Data'!$B$7:$R$2292,16,0)</f>
        <v>18.9422</v>
      </c>
      <c r="S8" s="67">
        <f>RANK(R8,R$8:R$41,0)</f>
        <v>11</v>
      </c>
    </row>
    <row r="9" spans="1:20" x14ac:dyDescent="0.3">
      <c r="A9" s="63" t="s">
        <v>1803</v>
      </c>
      <c r="B9" s="64">
        <f>VLOOKUP($A9,'Return Data'!$B$7:$R$2292,3,0)</f>
        <v>44512</v>
      </c>
      <c r="C9" s="65">
        <f>VLOOKUP($A9,'Return Data'!$B$7:$R$2292,4,0)</f>
        <v>21.39</v>
      </c>
      <c r="D9" s="65">
        <f>VLOOKUP($A9,'Return Data'!$B$7:$R$2292,10,0)</f>
        <v>13.055</v>
      </c>
      <c r="E9" s="66">
        <f t="shared" ref="E9:E41" si="0">RANK(D9,D$8:D$41,0)</f>
        <v>9</v>
      </c>
      <c r="F9" s="65">
        <f>VLOOKUP($A9,'Return Data'!$B$7:$R$2292,11,0)</f>
        <v>30.665900000000001</v>
      </c>
      <c r="G9" s="66">
        <f t="shared" ref="G9:G41" si="1">RANK(F9,F$8:F$41,0)</f>
        <v>11</v>
      </c>
      <c r="H9" s="65">
        <f>VLOOKUP($A9,'Return Data'!$B$7:$R$2292,12,0)</f>
        <v>27.473199999999999</v>
      </c>
      <c r="I9" s="66">
        <f t="shared" ref="I9:I41" si="2">RANK(H9,H$8:H$41,0)</f>
        <v>17</v>
      </c>
      <c r="J9" s="65">
        <f>VLOOKUP($A9,'Return Data'!$B$7:$R$2292,13,0)</f>
        <v>50.210700000000003</v>
      </c>
      <c r="K9" s="66">
        <f t="shared" ref="K9:K41" si="3">RANK(J9,J$8:J$41,0)</f>
        <v>24</v>
      </c>
      <c r="L9" s="65">
        <f>VLOOKUP($A9,'Return Data'!$B$7:$R$2292,17,0)</f>
        <v>28.234500000000001</v>
      </c>
      <c r="M9" s="66">
        <f t="shared" ref="M9:M41" si="4">RANK(L9,L$8:L$41,0)</f>
        <v>17</v>
      </c>
      <c r="N9" s="65">
        <f>VLOOKUP($A9,'Return Data'!$B$7:$R$2292,14,0)</f>
        <v>26.860700000000001</v>
      </c>
      <c r="O9" s="66">
        <f t="shared" ref="O9:O41" si="5">RANK(N9,N$8:N$41,0)</f>
        <v>8</v>
      </c>
      <c r="P9" s="65"/>
      <c r="Q9" s="66"/>
      <c r="R9" s="65">
        <f>VLOOKUP($A9,'Return Data'!$B$7:$R$2292,16,0)</f>
        <v>20.9984</v>
      </c>
      <c r="S9" s="67">
        <f t="shared" ref="S9:S41" si="6">RANK(R9,R$8:R$41,0)</f>
        <v>5</v>
      </c>
    </row>
    <row r="10" spans="1:20" x14ac:dyDescent="0.3">
      <c r="A10" s="63" t="s">
        <v>1257</v>
      </c>
      <c r="B10" s="64">
        <f>VLOOKUP($A10,'Return Data'!$B$7:$R$2292,3,0)</f>
        <v>44512</v>
      </c>
      <c r="C10" s="65">
        <f>VLOOKUP($A10,'Return Data'!$B$7:$R$2292,4,0)</f>
        <v>194.57</v>
      </c>
      <c r="D10" s="65">
        <f>VLOOKUP($A10,'Return Data'!$B$7:$R$2292,10,0)</f>
        <v>15.2188</v>
      </c>
      <c r="E10" s="66">
        <f t="shared" si="0"/>
        <v>3</v>
      </c>
      <c r="F10" s="65">
        <f>VLOOKUP($A10,'Return Data'!$B$7:$R$2292,11,0)</f>
        <v>34.566699999999997</v>
      </c>
      <c r="G10" s="66">
        <f t="shared" si="1"/>
        <v>2</v>
      </c>
      <c r="H10" s="65">
        <f>VLOOKUP($A10,'Return Data'!$B$7:$R$2292,12,0)</f>
        <v>38.948799999999999</v>
      </c>
      <c r="I10" s="66">
        <f t="shared" si="2"/>
        <v>4</v>
      </c>
      <c r="J10" s="65">
        <f>VLOOKUP($A10,'Return Data'!$B$7:$R$2292,13,0)</f>
        <v>68.590199999999996</v>
      </c>
      <c r="K10" s="66">
        <f t="shared" si="3"/>
        <v>5</v>
      </c>
      <c r="L10" s="65">
        <f>VLOOKUP($A10,'Return Data'!$B$7:$R$2292,17,0)</f>
        <v>35.110399999999998</v>
      </c>
      <c r="M10" s="66">
        <f t="shared" si="4"/>
        <v>6</v>
      </c>
      <c r="N10" s="65">
        <f>VLOOKUP($A10,'Return Data'!$B$7:$R$2292,14,0)</f>
        <v>26.873200000000001</v>
      </c>
      <c r="O10" s="66">
        <f t="shared" si="5"/>
        <v>7</v>
      </c>
      <c r="P10" s="65">
        <f>VLOOKUP($A10,'Return Data'!$B$7:$R$2292,15,0)</f>
        <v>18.583200000000001</v>
      </c>
      <c r="Q10" s="66">
        <f t="shared" ref="Q10:Q41" si="7">RANK(P10,P$8:P$41,0)</f>
        <v>13</v>
      </c>
      <c r="R10" s="65">
        <f>VLOOKUP($A10,'Return Data'!$B$7:$R$2292,16,0)</f>
        <v>16.4084</v>
      </c>
      <c r="S10" s="67">
        <f t="shared" si="6"/>
        <v>25</v>
      </c>
    </row>
    <row r="11" spans="1:20" x14ac:dyDescent="0.3">
      <c r="A11" s="63" t="s">
        <v>1259</v>
      </c>
      <c r="B11" s="64">
        <f>VLOOKUP($A11,'Return Data'!$B$7:$R$2292,3,0)</f>
        <v>44512</v>
      </c>
      <c r="C11" s="65">
        <f>VLOOKUP($A11,'Return Data'!$B$7:$R$2292,4,0)</f>
        <v>91.656999999999996</v>
      </c>
      <c r="D11" s="65">
        <f>VLOOKUP($A11,'Return Data'!$B$7:$R$2292,10,0)</f>
        <v>12.3978</v>
      </c>
      <c r="E11" s="66">
        <f t="shared" si="0"/>
        <v>14</v>
      </c>
      <c r="F11" s="65">
        <f>VLOOKUP($A11,'Return Data'!$B$7:$R$2292,11,0)</f>
        <v>31.332599999999999</v>
      </c>
      <c r="G11" s="66">
        <f t="shared" si="1"/>
        <v>9</v>
      </c>
      <c r="H11" s="65">
        <f>VLOOKUP($A11,'Return Data'!$B$7:$R$2292,12,0)</f>
        <v>36.390300000000003</v>
      </c>
      <c r="I11" s="66">
        <f t="shared" si="2"/>
        <v>6</v>
      </c>
      <c r="J11" s="65">
        <f>VLOOKUP($A11,'Return Data'!$B$7:$R$2292,13,0)</f>
        <v>63.7288</v>
      </c>
      <c r="K11" s="66">
        <f t="shared" si="3"/>
        <v>9</v>
      </c>
      <c r="L11" s="65">
        <f>VLOOKUP($A11,'Return Data'!$B$7:$R$2292,17,0)</f>
        <v>29.7744</v>
      </c>
      <c r="M11" s="66">
        <f t="shared" si="4"/>
        <v>12</v>
      </c>
      <c r="N11" s="65">
        <f>VLOOKUP($A11,'Return Data'!$B$7:$R$2292,14,0)</f>
        <v>24.414100000000001</v>
      </c>
      <c r="O11" s="66">
        <f t="shared" si="5"/>
        <v>13</v>
      </c>
      <c r="P11" s="65">
        <f>VLOOKUP($A11,'Return Data'!$B$7:$R$2292,15,0)</f>
        <v>18.633099999999999</v>
      </c>
      <c r="Q11" s="66">
        <f t="shared" si="7"/>
        <v>12</v>
      </c>
      <c r="R11" s="65">
        <f>VLOOKUP($A11,'Return Data'!$B$7:$R$2292,16,0)</f>
        <v>18.183399999999999</v>
      </c>
      <c r="S11" s="67">
        <f t="shared" si="6"/>
        <v>18</v>
      </c>
    </row>
    <row r="12" spans="1:20" x14ac:dyDescent="0.3">
      <c r="A12" s="63" t="s">
        <v>1823</v>
      </c>
      <c r="B12" s="64">
        <f>VLOOKUP($A12,'Return Data'!$B$7:$R$2292,3,0)</f>
        <v>44512</v>
      </c>
      <c r="C12" s="65">
        <f>VLOOKUP($A12,'Return Data'!$B$7:$R$2292,4,0)</f>
        <v>253.17</v>
      </c>
      <c r="D12" s="65">
        <f>VLOOKUP($A12,'Return Data'!$B$7:$R$2292,10,0)</f>
        <v>11.337300000000001</v>
      </c>
      <c r="E12" s="66">
        <f t="shared" si="0"/>
        <v>21</v>
      </c>
      <c r="F12" s="65">
        <f>VLOOKUP($A12,'Return Data'!$B$7:$R$2292,11,0)</f>
        <v>28.454000000000001</v>
      </c>
      <c r="G12" s="66">
        <f t="shared" si="1"/>
        <v>15</v>
      </c>
      <c r="H12" s="65">
        <f>VLOOKUP($A12,'Return Data'!$B$7:$R$2292,12,0)</f>
        <v>26.737100000000002</v>
      </c>
      <c r="I12" s="66">
        <f t="shared" si="2"/>
        <v>18</v>
      </c>
      <c r="J12" s="65">
        <f>VLOOKUP($A12,'Return Data'!$B$7:$R$2292,13,0)</f>
        <v>51.444600000000001</v>
      </c>
      <c r="K12" s="66">
        <f t="shared" si="3"/>
        <v>23</v>
      </c>
      <c r="L12" s="65">
        <f>VLOOKUP($A12,'Return Data'!$B$7:$R$2292,17,0)</f>
        <v>31.881599999999999</v>
      </c>
      <c r="M12" s="66">
        <f t="shared" si="4"/>
        <v>11</v>
      </c>
      <c r="N12" s="65">
        <f>VLOOKUP($A12,'Return Data'!$B$7:$R$2292,14,0)</f>
        <v>26.256900000000002</v>
      </c>
      <c r="O12" s="66">
        <f t="shared" si="5"/>
        <v>10</v>
      </c>
      <c r="P12" s="65">
        <f>VLOOKUP($A12,'Return Data'!$B$7:$R$2292,15,0)</f>
        <v>21.3063</v>
      </c>
      <c r="Q12" s="66">
        <f t="shared" si="7"/>
        <v>5</v>
      </c>
      <c r="R12" s="65">
        <f>VLOOKUP($A12,'Return Data'!$B$7:$R$2292,16,0)</f>
        <v>16.787600000000001</v>
      </c>
      <c r="S12" s="67">
        <f t="shared" si="6"/>
        <v>24</v>
      </c>
    </row>
    <row r="13" spans="1:20" x14ac:dyDescent="0.3">
      <c r="A13" s="102" t="s">
        <v>1869</v>
      </c>
      <c r="B13" s="64">
        <f>VLOOKUP($A13,'Return Data'!$B$7:$R$2292,3,0)</f>
        <v>44512</v>
      </c>
      <c r="C13" s="65">
        <f>VLOOKUP($A13,'Return Data'!$B$7:$R$2292,4,0)</f>
        <v>74.712999999999994</v>
      </c>
      <c r="D13" s="65">
        <f>VLOOKUP($A13,'Return Data'!$B$7:$R$2292,10,0)</f>
        <v>9.1529000000000007</v>
      </c>
      <c r="E13" s="66">
        <f t="shared" si="0"/>
        <v>31</v>
      </c>
      <c r="F13" s="65">
        <f>VLOOKUP($A13,'Return Data'!$B$7:$R$2292,11,0)</f>
        <v>25.800599999999999</v>
      </c>
      <c r="G13" s="66">
        <f t="shared" si="1"/>
        <v>23</v>
      </c>
      <c r="H13" s="65">
        <f>VLOOKUP($A13,'Return Data'!$B$7:$R$2292,12,0)</f>
        <v>26.202300000000001</v>
      </c>
      <c r="I13" s="66">
        <f t="shared" si="2"/>
        <v>22</v>
      </c>
      <c r="J13" s="65">
        <f>VLOOKUP($A13,'Return Data'!$B$7:$R$2292,13,0)</f>
        <v>55.597000000000001</v>
      </c>
      <c r="K13" s="66">
        <f t="shared" si="3"/>
        <v>18</v>
      </c>
      <c r="L13" s="65">
        <f>VLOOKUP($A13,'Return Data'!$B$7:$R$2292,17,0)</f>
        <v>29.745799999999999</v>
      </c>
      <c r="M13" s="66">
        <f t="shared" si="4"/>
        <v>13</v>
      </c>
      <c r="N13" s="65">
        <f>VLOOKUP($A13,'Return Data'!$B$7:$R$2292,14,0)</f>
        <v>27.1935</v>
      </c>
      <c r="O13" s="66">
        <f t="shared" si="5"/>
        <v>6</v>
      </c>
      <c r="P13" s="65">
        <f>VLOOKUP($A13,'Return Data'!$B$7:$R$2292,15,0)</f>
        <v>19.704499999999999</v>
      </c>
      <c r="Q13" s="66">
        <f t="shared" si="7"/>
        <v>6</v>
      </c>
      <c r="R13" s="65">
        <f>VLOOKUP($A13,'Return Data'!$B$7:$R$2292,16,0)</f>
        <v>17.5244</v>
      </c>
      <c r="S13" s="67">
        <f t="shared" si="6"/>
        <v>21</v>
      </c>
    </row>
    <row r="14" spans="1:20" x14ac:dyDescent="0.3">
      <c r="A14" s="102" t="s">
        <v>1785</v>
      </c>
      <c r="B14" s="64">
        <f>VLOOKUP($A14,'Return Data'!$B$7:$R$2292,3,0)</f>
        <v>44512</v>
      </c>
      <c r="C14" s="65">
        <f>VLOOKUP($A14,'Return Data'!$B$7:$R$2292,4,0)</f>
        <v>25.977</v>
      </c>
      <c r="D14" s="65">
        <f>VLOOKUP($A14,'Return Data'!$B$7:$R$2292,10,0)</f>
        <v>10.5075</v>
      </c>
      <c r="E14" s="66">
        <f t="shared" si="0"/>
        <v>24</v>
      </c>
      <c r="F14" s="65">
        <f>VLOOKUP($A14,'Return Data'!$B$7:$R$2292,11,0)</f>
        <v>26.921399999999998</v>
      </c>
      <c r="G14" s="66">
        <f t="shared" si="1"/>
        <v>19</v>
      </c>
      <c r="H14" s="65">
        <f>VLOOKUP($A14,'Return Data'!$B$7:$R$2292,12,0)</f>
        <v>26.267399999999999</v>
      </c>
      <c r="I14" s="66">
        <f t="shared" si="2"/>
        <v>21</v>
      </c>
      <c r="J14" s="65">
        <f>VLOOKUP($A14,'Return Data'!$B$7:$R$2292,13,0)</f>
        <v>54.2577</v>
      </c>
      <c r="K14" s="66">
        <f t="shared" si="3"/>
        <v>20</v>
      </c>
      <c r="L14" s="65">
        <f>VLOOKUP($A14,'Return Data'!$B$7:$R$2292,17,0)</f>
        <v>29.097000000000001</v>
      </c>
      <c r="M14" s="66">
        <f t="shared" si="4"/>
        <v>16</v>
      </c>
      <c r="N14" s="65">
        <f>VLOOKUP($A14,'Return Data'!$B$7:$R$2292,14,0)</f>
        <v>23.2882</v>
      </c>
      <c r="O14" s="66">
        <f t="shared" si="5"/>
        <v>14</v>
      </c>
      <c r="P14" s="65">
        <f>VLOOKUP($A14,'Return Data'!$B$7:$R$2292,15,0)</f>
        <v>19.647200000000002</v>
      </c>
      <c r="Q14" s="66">
        <f t="shared" si="7"/>
        <v>7</v>
      </c>
      <c r="R14" s="65">
        <f>VLOOKUP($A14,'Return Data'!$B$7:$R$2292,16,0)</f>
        <v>15.1241</v>
      </c>
      <c r="S14" s="67">
        <f t="shared" si="6"/>
        <v>31</v>
      </c>
    </row>
    <row r="15" spans="1:20" x14ac:dyDescent="0.3">
      <c r="A15" s="63" t="s">
        <v>1792</v>
      </c>
      <c r="B15" s="64">
        <f>VLOOKUP($A15,'Return Data'!$B$7:$R$2292,3,0)</f>
        <v>44512</v>
      </c>
      <c r="C15" s="65">
        <f>VLOOKUP($A15,'Return Data'!$B$7:$R$2292,4,0)</f>
        <v>1097.6119000000001</v>
      </c>
      <c r="D15" s="65">
        <f>VLOOKUP($A15,'Return Data'!$B$7:$R$2292,10,0)</f>
        <v>15.335699999999999</v>
      </c>
      <c r="E15" s="66">
        <f t="shared" si="0"/>
        <v>2</v>
      </c>
      <c r="F15" s="65">
        <f>VLOOKUP($A15,'Return Data'!$B$7:$R$2292,11,0)</f>
        <v>29.678899999999999</v>
      </c>
      <c r="G15" s="66">
        <f t="shared" si="1"/>
        <v>13</v>
      </c>
      <c r="H15" s="65">
        <f>VLOOKUP($A15,'Return Data'!$B$7:$R$2292,12,0)</f>
        <v>29.648299999999999</v>
      </c>
      <c r="I15" s="66">
        <f t="shared" si="2"/>
        <v>14</v>
      </c>
      <c r="J15" s="65">
        <f>VLOOKUP($A15,'Return Data'!$B$7:$R$2292,13,0)</f>
        <v>65.082499999999996</v>
      </c>
      <c r="K15" s="66">
        <f t="shared" si="3"/>
        <v>7</v>
      </c>
      <c r="L15" s="65">
        <f>VLOOKUP($A15,'Return Data'!$B$7:$R$2292,17,0)</f>
        <v>33.167400000000001</v>
      </c>
      <c r="M15" s="66">
        <f t="shared" si="4"/>
        <v>8</v>
      </c>
      <c r="N15" s="65">
        <f>VLOOKUP($A15,'Return Data'!$B$7:$R$2292,14,0)</f>
        <v>23.1846</v>
      </c>
      <c r="O15" s="66">
        <f t="shared" si="5"/>
        <v>15</v>
      </c>
      <c r="P15" s="65">
        <f>VLOOKUP($A15,'Return Data'!$B$7:$R$2292,15,0)</f>
        <v>17.5443</v>
      </c>
      <c r="Q15" s="66">
        <f t="shared" si="7"/>
        <v>16</v>
      </c>
      <c r="R15" s="65">
        <f>VLOOKUP($A15,'Return Data'!$B$7:$R$2292,16,0)</f>
        <v>17.9589</v>
      </c>
      <c r="S15" s="67">
        <f t="shared" si="6"/>
        <v>19</v>
      </c>
    </row>
    <row r="16" spans="1:20" x14ac:dyDescent="0.3">
      <c r="A16" s="63" t="s">
        <v>1794</v>
      </c>
      <c r="B16" s="64">
        <f>VLOOKUP($A16,'Return Data'!$B$7:$R$2292,3,0)</f>
        <v>44512</v>
      </c>
      <c r="C16" s="65">
        <f>VLOOKUP($A16,'Return Data'!$B$7:$R$2292,4,0)</f>
        <v>1091.9739999999999</v>
      </c>
      <c r="D16" s="65">
        <f>VLOOKUP($A16,'Return Data'!$B$7:$R$2292,10,0)</f>
        <v>12.7037</v>
      </c>
      <c r="E16" s="66">
        <f t="shared" si="0"/>
        <v>11</v>
      </c>
      <c r="F16" s="65">
        <f>VLOOKUP($A16,'Return Data'!$B$7:$R$2292,11,0)</f>
        <v>23.001799999999999</v>
      </c>
      <c r="G16" s="66">
        <f t="shared" si="1"/>
        <v>28</v>
      </c>
      <c r="H16" s="65">
        <f>VLOOKUP($A16,'Return Data'!$B$7:$R$2292,12,0)</f>
        <v>26.327000000000002</v>
      </c>
      <c r="I16" s="66">
        <f t="shared" si="2"/>
        <v>20</v>
      </c>
      <c r="J16" s="65">
        <f>VLOOKUP($A16,'Return Data'!$B$7:$R$2292,13,0)</f>
        <v>62.9206</v>
      </c>
      <c r="K16" s="66">
        <f t="shared" si="3"/>
        <v>10</v>
      </c>
      <c r="L16" s="65">
        <f>VLOOKUP($A16,'Return Data'!$B$7:$R$2292,17,0)</f>
        <v>24.508700000000001</v>
      </c>
      <c r="M16" s="66">
        <f t="shared" si="4"/>
        <v>26</v>
      </c>
      <c r="N16" s="65">
        <f>VLOOKUP($A16,'Return Data'!$B$7:$R$2292,14,0)</f>
        <v>19.427399999999999</v>
      </c>
      <c r="O16" s="66">
        <f t="shared" si="5"/>
        <v>26</v>
      </c>
      <c r="P16" s="65">
        <f>VLOOKUP($A16,'Return Data'!$B$7:$R$2292,15,0)</f>
        <v>16.397400000000001</v>
      </c>
      <c r="Q16" s="66">
        <f t="shared" si="7"/>
        <v>21</v>
      </c>
      <c r="R16" s="65">
        <f>VLOOKUP($A16,'Return Data'!$B$7:$R$2292,16,0)</f>
        <v>15.966900000000001</v>
      </c>
      <c r="S16" s="67">
        <f t="shared" si="6"/>
        <v>28</v>
      </c>
    </row>
    <row r="17" spans="1:19" x14ac:dyDescent="0.3">
      <c r="A17" s="126" t="s">
        <v>1788</v>
      </c>
      <c r="B17" s="64">
        <f>VLOOKUP($A17,'Return Data'!$B$7:$R$2292,3,0)</f>
        <v>44512</v>
      </c>
      <c r="C17" s="65">
        <f>VLOOKUP($A17,'Return Data'!$B$7:$R$2292,4,0)</f>
        <v>146.30779999999999</v>
      </c>
      <c r="D17" s="65">
        <f>VLOOKUP($A17,'Return Data'!$B$7:$R$2292,10,0)</f>
        <v>9.9145000000000003</v>
      </c>
      <c r="E17" s="66">
        <f t="shared" si="0"/>
        <v>27</v>
      </c>
      <c r="F17" s="65">
        <f>VLOOKUP($A17,'Return Data'!$B$7:$R$2292,11,0)</f>
        <v>26.854800000000001</v>
      </c>
      <c r="G17" s="66">
        <f t="shared" si="1"/>
        <v>20</v>
      </c>
      <c r="H17" s="65">
        <f>VLOOKUP($A17,'Return Data'!$B$7:$R$2292,12,0)</f>
        <v>23.854099999999999</v>
      </c>
      <c r="I17" s="66">
        <f t="shared" si="2"/>
        <v>28</v>
      </c>
      <c r="J17" s="65">
        <f>VLOOKUP($A17,'Return Data'!$B$7:$R$2292,13,0)</f>
        <v>49.517499999999998</v>
      </c>
      <c r="K17" s="66">
        <f t="shared" si="3"/>
        <v>26</v>
      </c>
      <c r="L17" s="65">
        <f>VLOOKUP($A17,'Return Data'!$B$7:$R$2292,17,0)</f>
        <v>27.412500000000001</v>
      </c>
      <c r="M17" s="66">
        <f t="shared" si="4"/>
        <v>20</v>
      </c>
      <c r="N17" s="65">
        <f>VLOOKUP($A17,'Return Data'!$B$7:$R$2292,14,0)</f>
        <v>20.094899999999999</v>
      </c>
      <c r="O17" s="66">
        <f t="shared" si="5"/>
        <v>23</v>
      </c>
      <c r="P17" s="65">
        <f>VLOOKUP($A17,'Return Data'!$B$7:$R$2292,15,0)</f>
        <v>15.6388</v>
      </c>
      <c r="Q17" s="66">
        <f t="shared" si="7"/>
        <v>22</v>
      </c>
      <c r="R17" s="65">
        <f>VLOOKUP($A17,'Return Data'!$B$7:$R$2292,16,0)</f>
        <v>16.326000000000001</v>
      </c>
      <c r="S17" s="67">
        <f t="shared" si="6"/>
        <v>26</v>
      </c>
    </row>
    <row r="18" spans="1:19" x14ac:dyDescent="0.3">
      <c r="A18" s="127" t="s">
        <v>1261</v>
      </c>
      <c r="B18" s="64">
        <f>VLOOKUP($A18,'Return Data'!$B$7:$R$2292,3,0)</f>
        <v>44512</v>
      </c>
      <c r="C18" s="65">
        <f>VLOOKUP($A18,'Return Data'!$B$7:$R$2292,4,0)</f>
        <v>506.17</v>
      </c>
      <c r="D18" s="65">
        <f>VLOOKUP($A18,'Return Data'!$B$7:$R$2292,10,0)</f>
        <v>10.66</v>
      </c>
      <c r="E18" s="66">
        <f t="shared" si="0"/>
        <v>23</v>
      </c>
      <c r="F18" s="65">
        <f>VLOOKUP($A18,'Return Data'!$B$7:$R$2292,11,0)</f>
        <v>28.0471</v>
      </c>
      <c r="G18" s="66">
        <f t="shared" si="1"/>
        <v>17</v>
      </c>
      <c r="H18" s="65">
        <f>VLOOKUP($A18,'Return Data'!$B$7:$R$2292,12,0)</f>
        <v>28.5609</v>
      </c>
      <c r="I18" s="66">
        <f t="shared" si="2"/>
        <v>15</v>
      </c>
      <c r="J18" s="65">
        <f>VLOOKUP($A18,'Return Data'!$B$7:$R$2292,13,0)</f>
        <v>62.624899999999997</v>
      </c>
      <c r="K18" s="66">
        <f t="shared" si="3"/>
        <v>11</v>
      </c>
      <c r="L18" s="65">
        <f>VLOOKUP($A18,'Return Data'!$B$7:$R$2292,17,0)</f>
        <v>27.311399999999999</v>
      </c>
      <c r="M18" s="66">
        <f t="shared" si="4"/>
        <v>21</v>
      </c>
      <c r="N18" s="65">
        <f>VLOOKUP($A18,'Return Data'!$B$7:$R$2292,14,0)</f>
        <v>20.0063</v>
      </c>
      <c r="O18" s="66">
        <f t="shared" si="5"/>
        <v>25</v>
      </c>
      <c r="P18" s="65">
        <f>VLOOKUP($A18,'Return Data'!$B$7:$R$2292,15,0)</f>
        <v>16.711500000000001</v>
      </c>
      <c r="Q18" s="66">
        <f t="shared" si="7"/>
        <v>20</v>
      </c>
      <c r="R18" s="65">
        <f>VLOOKUP($A18,'Return Data'!$B$7:$R$2292,16,0)</f>
        <v>17.311800000000002</v>
      </c>
      <c r="S18" s="67">
        <f t="shared" si="6"/>
        <v>22</v>
      </c>
    </row>
    <row r="19" spans="1:19" x14ac:dyDescent="0.3">
      <c r="A19" s="63" t="s">
        <v>1796</v>
      </c>
      <c r="B19" s="64">
        <f>VLOOKUP($A19,'Return Data'!$B$7:$R$2292,3,0)</f>
        <v>44512</v>
      </c>
      <c r="C19" s="65">
        <f>VLOOKUP($A19,'Return Data'!$B$7:$R$2292,4,0)</f>
        <v>39.82</v>
      </c>
      <c r="D19" s="65">
        <f>VLOOKUP($A19,'Return Data'!$B$7:$R$2292,10,0)</f>
        <v>14.162800000000001</v>
      </c>
      <c r="E19" s="66">
        <f t="shared" si="0"/>
        <v>6</v>
      </c>
      <c r="F19" s="65">
        <f>VLOOKUP($A19,'Return Data'!$B$7:$R$2292,11,0)</f>
        <v>32.292400000000001</v>
      </c>
      <c r="G19" s="66">
        <f t="shared" si="1"/>
        <v>5</v>
      </c>
      <c r="H19" s="65">
        <f>VLOOKUP($A19,'Return Data'!$B$7:$R$2292,12,0)</f>
        <v>32.380299999999998</v>
      </c>
      <c r="I19" s="66">
        <f t="shared" si="2"/>
        <v>10</v>
      </c>
      <c r="J19" s="65">
        <f>VLOOKUP($A19,'Return Data'!$B$7:$R$2292,13,0)</f>
        <v>57.204900000000002</v>
      </c>
      <c r="K19" s="66">
        <f t="shared" si="3"/>
        <v>17</v>
      </c>
      <c r="L19" s="65">
        <f>VLOOKUP($A19,'Return Data'!$B$7:$R$2292,17,0)</f>
        <v>29.693300000000001</v>
      </c>
      <c r="M19" s="66">
        <f t="shared" si="4"/>
        <v>14</v>
      </c>
      <c r="N19" s="65">
        <f>VLOOKUP($A19,'Return Data'!$B$7:$R$2292,14,0)</f>
        <v>23.031600000000001</v>
      </c>
      <c r="O19" s="66">
        <f t="shared" si="5"/>
        <v>16</v>
      </c>
      <c r="P19" s="65">
        <f>VLOOKUP($A19,'Return Data'!$B$7:$R$2292,15,0)</f>
        <v>18.081399999999999</v>
      </c>
      <c r="Q19" s="66">
        <f t="shared" si="7"/>
        <v>14</v>
      </c>
      <c r="R19" s="65">
        <f>VLOOKUP($A19,'Return Data'!$B$7:$R$2292,16,0)</f>
        <v>19.845199999999998</v>
      </c>
      <c r="S19" s="67">
        <f t="shared" si="6"/>
        <v>9</v>
      </c>
    </row>
    <row r="20" spans="1:19" x14ac:dyDescent="0.3">
      <c r="A20" s="63" t="s">
        <v>1818</v>
      </c>
      <c r="B20" s="64">
        <f>VLOOKUP($A20,'Return Data'!$B$7:$R$2292,3,0)</f>
        <v>44512</v>
      </c>
      <c r="C20" s="65">
        <f>VLOOKUP($A20,'Return Data'!$B$7:$R$2292,4,0)</f>
        <v>151.53</v>
      </c>
      <c r="D20" s="65">
        <f>VLOOKUP($A20,'Return Data'!$B$7:$R$2292,10,0)</f>
        <v>12.045299999999999</v>
      </c>
      <c r="E20" s="66">
        <f t="shared" si="0"/>
        <v>16</v>
      </c>
      <c r="F20" s="65">
        <f>VLOOKUP($A20,'Return Data'!$B$7:$R$2292,11,0)</f>
        <v>26.538599999999999</v>
      </c>
      <c r="G20" s="66">
        <f t="shared" si="1"/>
        <v>22</v>
      </c>
      <c r="H20" s="65">
        <f>VLOOKUP($A20,'Return Data'!$B$7:$R$2292,12,0)</f>
        <v>26.517499999999998</v>
      </c>
      <c r="I20" s="66">
        <f t="shared" si="2"/>
        <v>19</v>
      </c>
      <c r="J20" s="65">
        <f>VLOOKUP($A20,'Return Data'!$B$7:$R$2292,13,0)</f>
        <v>50.118899999999996</v>
      </c>
      <c r="K20" s="66">
        <f t="shared" si="3"/>
        <v>25</v>
      </c>
      <c r="L20" s="65">
        <f>VLOOKUP($A20,'Return Data'!$B$7:$R$2292,17,0)</f>
        <v>23.242899999999999</v>
      </c>
      <c r="M20" s="66">
        <f t="shared" si="4"/>
        <v>28</v>
      </c>
      <c r="N20" s="65">
        <f>VLOOKUP($A20,'Return Data'!$B$7:$R$2292,14,0)</f>
        <v>18.470099999999999</v>
      </c>
      <c r="O20" s="66">
        <f t="shared" si="5"/>
        <v>27</v>
      </c>
      <c r="P20" s="65">
        <f>VLOOKUP($A20,'Return Data'!$B$7:$R$2292,15,0)</f>
        <v>14.5162</v>
      </c>
      <c r="Q20" s="66">
        <f t="shared" si="7"/>
        <v>24</v>
      </c>
      <c r="R20" s="65">
        <f>VLOOKUP($A20,'Return Data'!$B$7:$R$2292,16,0)</f>
        <v>16.061299999999999</v>
      </c>
      <c r="S20" s="67">
        <f t="shared" si="6"/>
        <v>27</v>
      </c>
    </row>
    <row r="21" spans="1:19" x14ac:dyDescent="0.3">
      <c r="A21" s="63" t="s">
        <v>1264</v>
      </c>
      <c r="B21" s="64">
        <f>VLOOKUP($A21,'Return Data'!$B$7:$R$2292,3,0)</f>
        <v>44512</v>
      </c>
      <c r="C21" s="65">
        <f>VLOOKUP($A21,'Return Data'!$B$7:$R$2292,4,0)</f>
        <v>95.08</v>
      </c>
      <c r="D21" s="65">
        <f>VLOOKUP($A21,'Return Data'!$B$7:$R$2292,10,0)</f>
        <v>10.276</v>
      </c>
      <c r="E21" s="66">
        <f t="shared" si="0"/>
        <v>25</v>
      </c>
      <c r="F21" s="65">
        <f>VLOOKUP($A21,'Return Data'!$B$7:$R$2292,11,0)</f>
        <v>31.598600000000001</v>
      </c>
      <c r="G21" s="66">
        <f t="shared" si="1"/>
        <v>7</v>
      </c>
      <c r="H21" s="65">
        <f>VLOOKUP($A21,'Return Data'!$B$7:$R$2292,12,0)</f>
        <v>33.501800000000003</v>
      </c>
      <c r="I21" s="66">
        <f t="shared" si="2"/>
        <v>9</v>
      </c>
      <c r="J21" s="65">
        <f>VLOOKUP($A21,'Return Data'!$B$7:$R$2292,13,0)</f>
        <v>66.894900000000007</v>
      </c>
      <c r="K21" s="66">
        <f t="shared" si="3"/>
        <v>6</v>
      </c>
      <c r="L21" s="65">
        <f>VLOOKUP($A21,'Return Data'!$B$7:$R$2292,17,0)</f>
        <v>34.786499999999997</v>
      </c>
      <c r="M21" s="66">
        <f t="shared" si="4"/>
        <v>7</v>
      </c>
      <c r="N21" s="65">
        <f>VLOOKUP($A21,'Return Data'!$B$7:$R$2292,14,0)</f>
        <v>24.660599999999999</v>
      </c>
      <c r="O21" s="66">
        <f t="shared" si="5"/>
        <v>11</v>
      </c>
      <c r="P21" s="65">
        <f>VLOOKUP($A21,'Return Data'!$B$7:$R$2292,15,0)</f>
        <v>18.848400000000002</v>
      </c>
      <c r="Q21" s="66">
        <f t="shared" si="7"/>
        <v>10</v>
      </c>
      <c r="R21" s="65">
        <f>VLOOKUP($A21,'Return Data'!$B$7:$R$2292,16,0)</f>
        <v>20.7956</v>
      </c>
      <c r="S21" s="67">
        <f t="shared" si="6"/>
        <v>6</v>
      </c>
    </row>
    <row r="22" spans="1:19" x14ac:dyDescent="0.3">
      <c r="A22" s="63" t="s">
        <v>1265</v>
      </c>
      <c r="B22" s="64">
        <f>VLOOKUP($A22,'Return Data'!$B$7:$R$2292,3,0)</f>
        <v>44512</v>
      </c>
      <c r="C22" s="65">
        <f>VLOOKUP($A22,'Return Data'!$B$7:$R$2292,4,0)</f>
        <v>15.9483</v>
      </c>
      <c r="D22" s="65">
        <f>VLOOKUP($A22,'Return Data'!$B$7:$R$2292,10,0)</f>
        <v>8.7418999999999993</v>
      </c>
      <c r="E22" s="66">
        <f t="shared" si="0"/>
        <v>32</v>
      </c>
      <c r="F22" s="65">
        <f>VLOOKUP($A22,'Return Data'!$B$7:$R$2292,11,0)</f>
        <v>14.2248</v>
      </c>
      <c r="G22" s="66">
        <f t="shared" si="1"/>
        <v>34</v>
      </c>
      <c r="H22" s="65">
        <f>VLOOKUP($A22,'Return Data'!$B$7:$R$2292,12,0)</f>
        <v>19.452200000000001</v>
      </c>
      <c r="I22" s="66">
        <f t="shared" si="2"/>
        <v>33</v>
      </c>
      <c r="J22" s="65">
        <f>VLOOKUP($A22,'Return Data'!$B$7:$R$2292,13,0)</f>
        <v>48.4529</v>
      </c>
      <c r="K22" s="66">
        <f t="shared" si="3"/>
        <v>27</v>
      </c>
      <c r="L22" s="65">
        <f>VLOOKUP($A22,'Return Data'!$B$7:$R$2292,17,0)</f>
        <v>19.5304</v>
      </c>
      <c r="M22" s="66">
        <f t="shared" si="4"/>
        <v>31</v>
      </c>
      <c r="N22" s="65"/>
      <c r="O22" s="66"/>
      <c r="P22" s="65"/>
      <c r="Q22" s="66"/>
      <c r="R22" s="65">
        <f>VLOOKUP($A22,'Return Data'!$B$7:$R$2292,16,0)</f>
        <v>20.5397</v>
      </c>
      <c r="S22" s="67">
        <f t="shared" si="6"/>
        <v>7</v>
      </c>
    </row>
    <row r="23" spans="1:19" x14ac:dyDescent="0.3">
      <c r="A23" s="63" t="s">
        <v>1798</v>
      </c>
      <c r="B23" s="64">
        <f>VLOOKUP($A23,'Return Data'!$B$7:$R$2292,3,0)</f>
        <v>44512</v>
      </c>
      <c r="C23" s="65">
        <f>VLOOKUP($A23,'Return Data'!$B$7:$R$2292,4,0)</f>
        <v>58.994500000000002</v>
      </c>
      <c r="D23" s="65">
        <f>VLOOKUP($A23,'Return Data'!$B$7:$R$2292,10,0)</f>
        <v>14.3874</v>
      </c>
      <c r="E23" s="66">
        <f t="shared" si="0"/>
        <v>4</v>
      </c>
      <c r="F23" s="65">
        <f>VLOOKUP($A23,'Return Data'!$B$7:$R$2292,11,0)</f>
        <v>28.076599999999999</v>
      </c>
      <c r="G23" s="66">
        <f t="shared" si="1"/>
        <v>16</v>
      </c>
      <c r="H23" s="65">
        <f>VLOOKUP($A23,'Return Data'!$B$7:$R$2292,12,0)</f>
        <v>25.982900000000001</v>
      </c>
      <c r="I23" s="66">
        <f t="shared" si="2"/>
        <v>24</v>
      </c>
      <c r="J23" s="65">
        <f>VLOOKUP($A23,'Return Data'!$B$7:$R$2292,13,0)</f>
        <v>58.946300000000001</v>
      </c>
      <c r="K23" s="66">
        <f t="shared" si="3"/>
        <v>14</v>
      </c>
      <c r="L23" s="65">
        <f>VLOOKUP($A23,'Return Data'!$B$7:$R$2292,17,0)</f>
        <v>25.653700000000001</v>
      </c>
      <c r="M23" s="66">
        <f t="shared" si="4"/>
        <v>23</v>
      </c>
      <c r="N23" s="65">
        <f>VLOOKUP($A23,'Return Data'!$B$7:$R$2292,14,0)</f>
        <v>24.620899999999999</v>
      </c>
      <c r="O23" s="66">
        <f t="shared" si="5"/>
        <v>12</v>
      </c>
      <c r="P23" s="65">
        <f>VLOOKUP($A23,'Return Data'!$B$7:$R$2292,15,0)</f>
        <v>19.1294</v>
      </c>
      <c r="Q23" s="66">
        <f t="shared" si="7"/>
        <v>9</v>
      </c>
      <c r="R23" s="65">
        <f>VLOOKUP($A23,'Return Data'!$B$7:$R$2292,16,0)</f>
        <v>17.863600000000002</v>
      </c>
      <c r="S23" s="67">
        <f t="shared" si="6"/>
        <v>20</v>
      </c>
    </row>
    <row r="24" spans="1:19" x14ac:dyDescent="0.3">
      <c r="A24" s="63" t="s">
        <v>1806</v>
      </c>
      <c r="B24" s="64">
        <f>VLOOKUP($A24,'Return Data'!$B$7:$R$2292,3,0)</f>
        <v>44512</v>
      </c>
      <c r="C24" s="65">
        <f>VLOOKUP($A24,'Return Data'!$B$7:$R$2292,4,0)</f>
        <v>59.470999999999997</v>
      </c>
      <c r="D24" s="65">
        <f>VLOOKUP($A24,'Return Data'!$B$7:$R$2292,10,0)</f>
        <v>9.1912000000000003</v>
      </c>
      <c r="E24" s="66">
        <f t="shared" si="0"/>
        <v>30</v>
      </c>
      <c r="F24" s="65">
        <f>VLOOKUP($A24,'Return Data'!$B$7:$R$2292,11,0)</f>
        <v>21.3521</v>
      </c>
      <c r="G24" s="66">
        <f t="shared" si="1"/>
        <v>31</v>
      </c>
      <c r="H24" s="65">
        <f>VLOOKUP($A24,'Return Data'!$B$7:$R$2292,12,0)</f>
        <v>19.640699999999999</v>
      </c>
      <c r="I24" s="66">
        <f t="shared" si="2"/>
        <v>32</v>
      </c>
      <c r="J24" s="65">
        <f>VLOOKUP($A24,'Return Data'!$B$7:$R$2292,13,0)</f>
        <v>43.445300000000003</v>
      </c>
      <c r="K24" s="66">
        <f t="shared" si="3"/>
        <v>30</v>
      </c>
      <c r="L24" s="65">
        <f>VLOOKUP($A24,'Return Data'!$B$7:$R$2292,17,0)</f>
        <v>22.751899999999999</v>
      </c>
      <c r="M24" s="66">
        <f t="shared" si="4"/>
        <v>29</v>
      </c>
      <c r="N24" s="65">
        <f>VLOOKUP($A24,'Return Data'!$B$7:$R$2292,14,0)</f>
        <v>20.662400000000002</v>
      </c>
      <c r="O24" s="66">
        <f t="shared" si="5"/>
        <v>22</v>
      </c>
      <c r="P24" s="65">
        <f>VLOOKUP($A24,'Return Data'!$B$7:$R$2292,15,0)</f>
        <v>17.482900000000001</v>
      </c>
      <c r="Q24" s="66">
        <f t="shared" si="7"/>
        <v>17</v>
      </c>
      <c r="R24" s="65">
        <f>VLOOKUP($A24,'Return Data'!$B$7:$R$2292,16,0)</f>
        <v>18.317</v>
      </c>
      <c r="S24" s="67">
        <f t="shared" si="6"/>
        <v>17</v>
      </c>
    </row>
    <row r="25" spans="1:19" x14ac:dyDescent="0.3">
      <c r="A25" s="63" t="s">
        <v>1820</v>
      </c>
      <c r="B25" s="64">
        <f>VLOOKUP($A25,'Return Data'!$B$7:$R$2292,3,0)</f>
        <v>44512</v>
      </c>
      <c r="C25" s="65">
        <f>VLOOKUP($A25,'Return Data'!$B$7:$R$2292,4,0)</f>
        <v>133.97300000000001</v>
      </c>
      <c r="D25" s="65">
        <f>VLOOKUP($A25,'Return Data'!$B$7:$R$2292,10,0)</f>
        <v>11.3454</v>
      </c>
      <c r="E25" s="66">
        <f t="shared" si="0"/>
        <v>20</v>
      </c>
      <c r="F25" s="65">
        <f>VLOOKUP($A25,'Return Data'!$B$7:$R$2292,11,0)</f>
        <v>23.422799999999999</v>
      </c>
      <c r="G25" s="66">
        <f t="shared" si="1"/>
        <v>27</v>
      </c>
      <c r="H25" s="65">
        <f>VLOOKUP($A25,'Return Data'!$B$7:$R$2292,12,0)</f>
        <v>24.285</v>
      </c>
      <c r="I25" s="66">
        <f t="shared" si="2"/>
        <v>26</v>
      </c>
      <c r="J25" s="65">
        <f>VLOOKUP($A25,'Return Data'!$B$7:$R$2292,13,0)</f>
        <v>47.527900000000002</v>
      </c>
      <c r="K25" s="66">
        <f t="shared" si="3"/>
        <v>28</v>
      </c>
      <c r="L25" s="65">
        <f>VLOOKUP($A25,'Return Data'!$B$7:$R$2292,17,0)</f>
        <v>24.297000000000001</v>
      </c>
      <c r="M25" s="66">
        <f t="shared" si="4"/>
        <v>27</v>
      </c>
      <c r="N25" s="65">
        <f>VLOOKUP($A25,'Return Data'!$B$7:$R$2292,14,0)</f>
        <v>18.093299999999999</v>
      </c>
      <c r="O25" s="66">
        <f t="shared" si="5"/>
        <v>29</v>
      </c>
      <c r="P25" s="65">
        <f>VLOOKUP($A25,'Return Data'!$B$7:$R$2292,15,0)</f>
        <v>15.068899999999999</v>
      </c>
      <c r="Q25" s="66">
        <f t="shared" si="7"/>
        <v>23</v>
      </c>
      <c r="R25" s="65">
        <f>VLOOKUP($A25,'Return Data'!$B$7:$R$2292,16,0)</f>
        <v>15.254799999999999</v>
      </c>
      <c r="S25" s="67">
        <f t="shared" si="6"/>
        <v>30</v>
      </c>
    </row>
    <row r="26" spans="1:19" x14ac:dyDescent="0.3">
      <c r="A26" s="63" t="s">
        <v>1822</v>
      </c>
      <c r="B26" s="64">
        <f>VLOOKUP($A26,'Return Data'!$B$7:$R$2292,3,0)</f>
        <v>44512</v>
      </c>
      <c r="C26" s="65">
        <f>VLOOKUP($A26,'Return Data'!$B$7:$R$2292,4,0)</f>
        <v>74.2423</v>
      </c>
      <c r="D26" s="65">
        <f>VLOOKUP($A26,'Return Data'!$B$7:$R$2292,10,0)</f>
        <v>8.4694000000000003</v>
      </c>
      <c r="E26" s="66">
        <f t="shared" si="0"/>
        <v>33</v>
      </c>
      <c r="F26" s="65">
        <f>VLOOKUP($A26,'Return Data'!$B$7:$R$2292,11,0)</f>
        <v>22.740100000000002</v>
      </c>
      <c r="G26" s="66">
        <f t="shared" si="1"/>
        <v>30</v>
      </c>
      <c r="H26" s="65">
        <f>VLOOKUP($A26,'Return Data'!$B$7:$R$2292,12,0)</f>
        <v>20.4819</v>
      </c>
      <c r="I26" s="66">
        <f t="shared" si="2"/>
        <v>31</v>
      </c>
      <c r="J26" s="65">
        <f>VLOOKUP($A26,'Return Data'!$B$7:$R$2292,13,0)</f>
        <v>37.880000000000003</v>
      </c>
      <c r="K26" s="66">
        <f t="shared" si="3"/>
        <v>33</v>
      </c>
      <c r="L26" s="65">
        <f>VLOOKUP($A26,'Return Data'!$B$7:$R$2292,17,0)</f>
        <v>19.435500000000001</v>
      </c>
      <c r="M26" s="66">
        <f t="shared" si="4"/>
        <v>32</v>
      </c>
      <c r="N26" s="65">
        <f>VLOOKUP($A26,'Return Data'!$B$7:$R$2292,14,0)</f>
        <v>18.4344</v>
      </c>
      <c r="O26" s="66">
        <f t="shared" si="5"/>
        <v>28</v>
      </c>
      <c r="P26" s="65">
        <f>VLOOKUP($A26,'Return Data'!$B$7:$R$2292,15,0)</f>
        <v>12.772399999999999</v>
      </c>
      <c r="Q26" s="66">
        <f t="shared" si="7"/>
        <v>26</v>
      </c>
      <c r="R26" s="65">
        <f>VLOOKUP($A26,'Return Data'!$B$7:$R$2292,16,0)</f>
        <v>11.861700000000001</v>
      </c>
      <c r="S26" s="67">
        <f t="shared" si="6"/>
        <v>33</v>
      </c>
    </row>
    <row r="27" spans="1:19" x14ac:dyDescent="0.3">
      <c r="A27" s="63" t="s">
        <v>1267</v>
      </c>
      <c r="B27" s="64">
        <f>VLOOKUP($A27,'Return Data'!$B$7:$R$2292,3,0)</f>
        <v>44512</v>
      </c>
      <c r="C27" s="65">
        <f>VLOOKUP($A27,'Return Data'!$B$7:$R$2292,4,0)</f>
        <v>23.683700000000002</v>
      </c>
      <c r="D27" s="65">
        <f>VLOOKUP($A27,'Return Data'!$B$7:$R$2292,10,0)</f>
        <v>14.2104</v>
      </c>
      <c r="E27" s="66">
        <f t="shared" si="0"/>
        <v>5</v>
      </c>
      <c r="F27" s="65">
        <f>VLOOKUP($A27,'Return Data'!$B$7:$R$2292,11,0)</f>
        <v>33.777500000000003</v>
      </c>
      <c r="G27" s="66">
        <f t="shared" si="1"/>
        <v>4</v>
      </c>
      <c r="H27" s="65">
        <f>VLOOKUP($A27,'Return Data'!$B$7:$R$2292,12,0)</f>
        <v>43.710900000000002</v>
      </c>
      <c r="I27" s="66">
        <f t="shared" si="2"/>
        <v>2</v>
      </c>
      <c r="J27" s="65">
        <f>VLOOKUP($A27,'Return Data'!$B$7:$R$2292,13,0)</f>
        <v>76.424099999999996</v>
      </c>
      <c r="K27" s="66">
        <f t="shared" si="3"/>
        <v>3</v>
      </c>
      <c r="L27" s="65">
        <f>VLOOKUP($A27,'Return Data'!$B$7:$R$2292,17,0)</f>
        <v>39.650399999999998</v>
      </c>
      <c r="M27" s="66">
        <f t="shared" si="4"/>
        <v>4</v>
      </c>
      <c r="N27" s="65">
        <f>VLOOKUP($A27,'Return Data'!$B$7:$R$2292,14,0)</f>
        <v>31.890699999999999</v>
      </c>
      <c r="O27" s="66">
        <f t="shared" si="5"/>
        <v>4</v>
      </c>
      <c r="P27" s="65"/>
      <c r="Q27" s="66"/>
      <c r="R27" s="65">
        <f>VLOOKUP($A27,'Return Data'!$B$7:$R$2292,16,0)</f>
        <v>21.069299999999998</v>
      </c>
      <c r="S27" s="67">
        <f t="shared" si="6"/>
        <v>4</v>
      </c>
    </row>
    <row r="28" spans="1:19" x14ac:dyDescent="0.3">
      <c r="A28" s="63" t="s">
        <v>1816</v>
      </c>
      <c r="B28" s="64">
        <f>VLOOKUP($A28,'Return Data'!$B$7:$R$2292,3,0)</f>
        <v>44512</v>
      </c>
      <c r="C28" s="65">
        <f>VLOOKUP($A28,'Return Data'!$B$7:$R$2292,4,0)</f>
        <v>38.428100000000001</v>
      </c>
      <c r="D28" s="65">
        <f>VLOOKUP($A28,'Return Data'!$B$7:$R$2292,10,0)</f>
        <v>2.2018</v>
      </c>
      <c r="E28" s="66">
        <f t="shared" si="0"/>
        <v>34</v>
      </c>
      <c r="F28" s="65">
        <f>VLOOKUP($A28,'Return Data'!$B$7:$R$2292,11,0)</f>
        <v>15.361599999999999</v>
      </c>
      <c r="G28" s="66">
        <f t="shared" si="1"/>
        <v>33</v>
      </c>
      <c r="H28" s="65">
        <f>VLOOKUP($A28,'Return Data'!$B$7:$R$2292,12,0)</f>
        <v>13.4489</v>
      </c>
      <c r="I28" s="66">
        <f t="shared" si="2"/>
        <v>34</v>
      </c>
      <c r="J28" s="65">
        <f>VLOOKUP($A28,'Return Data'!$B$7:$R$2292,13,0)</f>
        <v>32.553699999999999</v>
      </c>
      <c r="K28" s="66">
        <f t="shared" si="3"/>
        <v>34</v>
      </c>
      <c r="L28" s="65">
        <f>VLOOKUP($A28,'Return Data'!$B$7:$R$2292,17,0)</f>
        <v>16.6328</v>
      </c>
      <c r="M28" s="66">
        <f t="shared" si="4"/>
        <v>34</v>
      </c>
      <c r="N28" s="65">
        <f>VLOOKUP($A28,'Return Data'!$B$7:$R$2292,14,0)</f>
        <v>15.583</v>
      </c>
      <c r="O28" s="66">
        <f t="shared" si="5"/>
        <v>31</v>
      </c>
      <c r="P28" s="65">
        <f>VLOOKUP($A28,'Return Data'!$B$7:$R$2292,15,0)</f>
        <v>13.5207</v>
      </c>
      <c r="Q28" s="66">
        <f t="shared" si="7"/>
        <v>25</v>
      </c>
      <c r="R28" s="65">
        <f>VLOOKUP($A28,'Return Data'!$B$7:$R$2292,16,0)</f>
        <v>19.524799999999999</v>
      </c>
      <c r="S28" s="67">
        <f t="shared" si="6"/>
        <v>10</v>
      </c>
    </row>
    <row r="29" spans="1:19" x14ac:dyDescent="0.3">
      <c r="A29" s="63" t="s">
        <v>2011</v>
      </c>
      <c r="B29" s="64">
        <f>VLOOKUP($A29,'Return Data'!$B$7:$R$2292,3,0)</f>
        <v>44512</v>
      </c>
      <c r="C29" s="65">
        <f>VLOOKUP($A29,'Return Data'!$B$7:$R$2292,4,0)</f>
        <v>17.845099999999999</v>
      </c>
      <c r="D29" s="65">
        <f>VLOOKUP($A29,'Return Data'!$B$7:$R$2292,10,0)</f>
        <v>12.3308</v>
      </c>
      <c r="E29" s="66">
        <f t="shared" si="0"/>
        <v>15</v>
      </c>
      <c r="F29" s="65">
        <f>VLOOKUP($A29,'Return Data'!$B$7:$R$2292,11,0)</f>
        <v>26.7498</v>
      </c>
      <c r="G29" s="66">
        <f t="shared" si="1"/>
        <v>21</v>
      </c>
      <c r="H29" s="65">
        <f>VLOOKUP($A29,'Return Data'!$B$7:$R$2292,12,0)</f>
        <v>27.583500000000001</v>
      </c>
      <c r="I29" s="66">
        <f t="shared" si="2"/>
        <v>16</v>
      </c>
      <c r="J29" s="65">
        <f>VLOOKUP($A29,'Return Data'!$B$7:$R$2292,13,0)</f>
        <v>54.548499999999997</v>
      </c>
      <c r="K29" s="66">
        <f t="shared" si="3"/>
        <v>19</v>
      </c>
      <c r="L29" s="65">
        <f>VLOOKUP($A29,'Return Data'!$B$7:$R$2292,17,0)</f>
        <v>25.518000000000001</v>
      </c>
      <c r="M29" s="66">
        <f t="shared" si="4"/>
        <v>24</v>
      </c>
      <c r="N29" s="65">
        <f>VLOOKUP($A29,'Return Data'!$B$7:$R$2292,14,0)</f>
        <v>22.819500000000001</v>
      </c>
      <c r="O29" s="66">
        <f t="shared" si="5"/>
        <v>18</v>
      </c>
      <c r="P29" s="65"/>
      <c r="Q29" s="66"/>
      <c r="R29" s="65">
        <f>VLOOKUP($A29,'Return Data'!$B$7:$R$2292,16,0)</f>
        <v>18.884799999999998</v>
      </c>
      <c r="S29" s="67">
        <f t="shared" si="6"/>
        <v>12</v>
      </c>
    </row>
    <row r="30" spans="1:19" x14ac:dyDescent="0.3">
      <c r="A30" s="63" t="s">
        <v>1270</v>
      </c>
      <c r="B30" s="64">
        <f>VLOOKUP($A30,'Return Data'!$B$7:$R$2292,3,0)</f>
        <v>44512</v>
      </c>
      <c r="C30" s="65">
        <f>VLOOKUP($A30,'Return Data'!$B$7:$R$2292,4,0)</f>
        <v>164.25919999999999</v>
      </c>
      <c r="D30" s="65">
        <f>VLOOKUP($A30,'Return Data'!$B$7:$R$2292,10,0)</f>
        <v>17.988900000000001</v>
      </c>
      <c r="E30" s="66">
        <f t="shared" si="0"/>
        <v>1</v>
      </c>
      <c r="F30" s="65">
        <f>VLOOKUP($A30,'Return Data'!$B$7:$R$2292,11,0)</f>
        <v>34.529400000000003</v>
      </c>
      <c r="G30" s="66">
        <f t="shared" si="1"/>
        <v>3</v>
      </c>
      <c r="H30" s="65">
        <f>VLOOKUP($A30,'Return Data'!$B$7:$R$2292,12,0)</f>
        <v>40.976700000000001</v>
      </c>
      <c r="I30" s="66">
        <f t="shared" si="2"/>
        <v>3</v>
      </c>
      <c r="J30" s="65">
        <f>VLOOKUP($A30,'Return Data'!$B$7:$R$2292,13,0)</f>
        <v>77.291200000000003</v>
      </c>
      <c r="K30" s="66">
        <f t="shared" si="3"/>
        <v>2</v>
      </c>
      <c r="L30" s="65">
        <f>VLOOKUP($A30,'Return Data'!$B$7:$R$2292,17,0)</f>
        <v>27.770299999999999</v>
      </c>
      <c r="M30" s="66">
        <f t="shared" si="4"/>
        <v>19</v>
      </c>
      <c r="N30" s="65">
        <f>VLOOKUP($A30,'Return Data'!$B$7:$R$2292,14,0)</f>
        <v>20.013300000000001</v>
      </c>
      <c r="O30" s="66">
        <f t="shared" si="5"/>
        <v>24</v>
      </c>
      <c r="P30" s="65">
        <f>VLOOKUP($A30,'Return Data'!$B$7:$R$2292,15,0)</f>
        <v>17.046399999999998</v>
      </c>
      <c r="Q30" s="66">
        <f t="shared" si="7"/>
        <v>19</v>
      </c>
      <c r="R30" s="65">
        <f>VLOOKUP($A30,'Return Data'!$B$7:$R$2292,16,0)</f>
        <v>15.811199999999999</v>
      </c>
      <c r="S30" s="67">
        <f t="shared" si="6"/>
        <v>29</v>
      </c>
    </row>
    <row r="31" spans="1:19" x14ac:dyDescent="0.3">
      <c r="A31" s="63" t="s">
        <v>1778</v>
      </c>
      <c r="B31" s="64">
        <f>VLOOKUP($A31,'Return Data'!$B$7:$R$2292,3,0)</f>
        <v>44512</v>
      </c>
      <c r="C31" s="65">
        <f>VLOOKUP($A31,'Return Data'!$B$7:$R$2292,4,0)</f>
        <v>54.554200000000002</v>
      </c>
      <c r="D31" s="65">
        <f>VLOOKUP($A31,'Return Data'!$B$7:$R$2292,10,0)</f>
        <v>12.612399999999999</v>
      </c>
      <c r="E31" s="66">
        <f t="shared" si="0"/>
        <v>13</v>
      </c>
      <c r="F31" s="65">
        <f>VLOOKUP($A31,'Return Data'!$B$7:$R$2292,11,0)</f>
        <v>29.3765</v>
      </c>
      <c r="G31" s="66">
        <f t="shared" si="1"/>
        <v>14</v>
      </c>
      <c r="H31" s="65">
        <f>VLOOKUP($A31,'Return Data'!$B$7:$R$2292,12,0)</f>
        <v>35.864100000000001</v>
      </c>
      <c r="I31" s="66">
        <f t="shared" si="2"/>
        <v>7</v>
      </c>
      <c r="J31" s="65">
        <f>VLOOKUP($A31,'Return Data'!$B$7:$R$2292,13,0)</f>
        <v>57.446800000000003</v>
      </c>
      <c r="K31" s="66">
        <f t="shared" si="3"/>
        <v>16</v>
      </c>
      <c r="L31" s="65">
        <f>VLOOKUP($A31,'Return Data'!$B$7:$R$2292,17,0)</f>
        <v>40.986499999999999</v>
      </c>
      <c r="M31" s="66">
        <f t="shared" si="4"/>
        <v>3</v>
      </c>
      <c r="N31" s="65">
        <f>VLOOKUP($A31,'Return Data'!$B$7:$R$2292,14,0)</f>
        <v>32.1355</v>
      </c>
      <c r="O31" s="66">
        <f t="shared" si="5"/>
        <v>3</v>
      </c>
      <c r="P31" s="65">
        <f>VLOOKUP($A31,'Return Data'!$B$7:$R$2292,15,0)</f>
        <v>23.916799999999999</v>
      </c>
      <c r="Q31" s="66">
        <f t="shared" si="7"/>
        <v>3</v>
      </c>
      <c r="R31" s="65">
        <f>VLOOKUP($A31,'Return Data'!$B$7:$R$2292,16,0)</f>
        <v>22.191299999999998</v>
      </c>
      <c r="S31" s="67">
        <f t="shared" si="6"/>
        <v>3</v>
      </c>
    </row>
    <row r="32" spans="1:19" x14ac:dyDescent="0.3">
      <c r="A32" s="63" t="s">
        <v>1807</v>
      </c>
      <c r="B32" s="64">
        <f>VLOOKUP($A32,'Return Data'!$B$7:$R$2292,3,0)</f>
        <v>44512</v>
      </c>
      <c r="C32" s="65">
        <f>VLOOKUP($A32,'Return Data'!$B$7:$R$2292,4,0)</f>
        <v>30.98</v>
      </c>
      <c r="D32" s="65">
        <f>VLOOKUP($A32,'Return Data'!$B$7:$R$2292,10,0)</f>
        <v>10.959899999999999</v>
      </c>
      <c r="E32" s="66">
        <f t="shared" si="0"/>
        <v>22</v>
      </c>
      <c r="F32" s="65">
        <f>VLOOKUP($A32,'Return Data'!$B$7:$R$2292,11,0)</f>
        <v>31.438300000000002</v>
      </c>
      <c r="G32" s="66">
        <f t="shared" si="1"/>
        <v>8</v>
      </c>
      <c r="H32" s="65">
        <f>VLOOKUP($A32,'Return Data'!$B$7:$R$2292,12,0)</f>
        <v>38.241900000000001</v>
      </c>
      <c r="I32" s="66">
        <f t="shared" si="2"/>
        <v>5</v>
      </c>
      <c r="J32" s="65">
        <f>VLOOKUP($A32,'Return Data'!$B$7:$R$2292,13,0)</f>
        <v>71.254800000000003</v>
      </c>
      <c r="K32" s="66">
        <f t="shared" si="3"/>
        <v>4</v>
      </c>
      <c r="L32" s="65">
        <f>VLOOKUP($A32,'Return Data'!$B$7:$R$2292,17,0)</f>
        <v>45.867600000000003</v>
      </c>
      <c r="M32" s="66">
        <f t="shared" si="4"/>
        <v>2</v>
      </c>
      <c r="N32" s="65">
        <f>VLOOKUP($A32,'Return Data'!$B$7:$R$2292,14,0)</f>
        <v>34.157400000000003</v>
      </c>
      <c r="O32" s="66">
        <f t="shared" si="5"/>
        <v>2</v>
      </c>
      <c r="P32" s="65">
        <f>VLOOKUP($A32,'Return Data'!$B$7:$R$2292,15,0)</f>
        <v>24.343299999999999</v>
      </c>
      <c r="Q32" s="66">
        <f t="shared" si="7"/>
        <v>2</v>
      </c>
      <c r="R32" s="65">
        <f>VLOOKUP($A32,'Return Data'!$B$7:$R$2292,16,0)</f>
        <v>18.3888</v>
      </c>
      <c r="S32" s="67">
        <f t="shared" si="6"/>
        <v>16</v>
      </c>
    </row>
    <row r="33" spans="1:19" x14ac:dyDescent="0.3">
      <c r="A33" s="63" t="s">
        <v>1272</v>
      </c>
      <c r="B33" s="64">
        <f>VLOOKUP($A33,'Return Data'!$B$7:$R$2292,3,0)</f>
        <v>44512</v>
      </c>
      <c r="C33" s="65">
        <f>VLOOKUP($A33,'Return Data'!$B$7:$R$2292,4,0)</f>
        <v>261.85000000000002</v>
      </c>
      <c r="D33" s="65">
        <f>VLOOKUP($A33,'Return Data'!$B$7:$R$2292,10,0)</f>
        <v>13.418799999999999</v>
      </c>
      <c r="E33" s="66">
        <f t="shared" si="0"/>
        <v>8</v>
      </c>
      <c r="F33" s="65">
        <f>VLOOKUP($A33,'Return Data'!$B$7:$R$2292,11,0)</f>
        <v>35.1693</v>
      </c>
      <c r="G33" s="66">
        <f t="shared" si="1"/>
        <v>1</v>
      </c>
      <c r="H33" s="65">
        <f>VLOOKUP($A33,'Return Data'!$B$7:$R$2292,12,0)</f>
        <v>34.738100000000003</v>
      </c>
      <c r="I33" s="66">
        <f t="shared" si="2"/>
        <v>8</v>
      </c>
      <c r="J33" s="65">
        <f>VLOOKUP($A33,'Return Data'!$B$7:$R$2292,13,0)</f>
        <v>64.344399999999993</v>
      </c>
      <c r="K33" s="66">
        <f t="shared" si="3"/>
        <v>8</v>
      </c>
      <c r="L33" s="65">
        <f>VLOOKUP($A33,'Return Data'!$B$7:$R$2292,17,0)</f>
        <v>32.874000000000002</v>
      </c>
      <c r="M33" s="66">
        <f t="shared" si="4"/>
        <v>10</v>
      </c>
      <c r="N33" s="65">
        <f>VLOOKUP($A33,'Return Data'!$B$7:$R$2292,14,0)</f>
        <v>22.824100000000001</v>
      </c>
      <c r="O33" s="66">
        <f t="shared" si="5"/>
        <v>17</v>
      </c>
      <c r="P33" s="65">
        <f>VLOOKUP($A33,'Return Data'!$B$7:$R$2292,15,0)</f>
        <v>19.242999999999999</v>
      </c>
      <c r="Q33" s="66">
        <f t="shared" si="7"/>
        <v>8</v>
      </c>
      <c r="R33" s="65">
        <f>VLOOKUP($A33,'Return Data'!$B$7:$R$2292,16,0)</f>
        <v>18.478000000000002</v>
      </c>
      <c r="S33" s="67">
        <f t="shared" si="6"/>
        <v>15</v>
      </c>
    </row>
    <row r="34" spans="1:19" x14ac:dyDescent="0.3">
      <c r="A34" s="63" t="s">
        <v>1274</v>
      </c>
      <c r="B34" s="64">
        <f>VLOOKUP($A34,'Return Data'!$B$7:$R$2292,3,0)</f>
        <v>44512</v>
      </c>
      <c r="C34" s="65">
        <f>VLOOKUP($A34,'Return Data'!$B$7:$R$2292,4,0)</f>
        <v>445.19369999999998</v>
      </c>
      <c r="D34" s="65">
        <f>VLOOKUP($A34,'Return Data'!$B$7:$R$2292,10,0)</f>
        <v>12.0121</v>
      </c>
      <c r="E34" s="66">
        <f t="shared" si="0"/>
        <v>17</v>
      </c>
      <c r="F34" s="65">
        <f>VLOOKUP($A34,'Return Data'!$B$7:$R$2292,11,0)</f>
        <v>23.885400000000001</v>
      </c>
      <c r="G34" s="66">
        <f t="shared" si="1"/>
        <v>26</v>
      </c>
      <c r="H34" s="65">
        <f>VLOOKUP($A34,'Return Data'!$B$7:$R$2292,12,0)</f>
        <v>53.403300000000002</v>
      </c>
      <c r="I34" s="66">
        <f t="shared" si="2"/>
        <v>1</v>
      </c>
      <c r="J34" s="65">
        <f>VLOOKUP($A34,'Return Data'!$B$7:$R$2292,13,0)</f>
        <v>89.185100000000006</v>
      </c>
      <c r="K34" s="66">
        <f t="shared" si="3"/>
        <v>1</v>
      </c>
      <c r="L34" s="65">
        <f>VLOOKUP($A34,'Return Data'!$B$7:$R$2292,17,0)</f>
        <v>51.079599999999999</v>
      </c>
      <c r="M34" s="66">
        <f t="shared" si="4"/>
        <v>1</v>
      </c>
      <c r="N34" s="65">
        <f>VLOOKUP($A34,'Return Data'!$B$7:$R$2292,14,0)</f>
        <v>36.291899999999998</v>
      </c>
      <c r="O34" s="66">
        <f t="shared" si="5"/>
        <v>1</v>
      </c>
      <c r="P34" s="65">
        <f>VLOOKUP($A34,'Return Data'!$B$7:$R$2292,15,0)</f>
        <v>26.839700000000001</v>
      </c>
      <c r="Q34" s="66">
        <f t="shared" si="7"/>
        <v>1</v>
      </c>
      <c r="R34" s="65">
        <f>VLOOKUP($A34,'Return Data'!$B$7:$R$2292,16,0)</f>
        <v>22.491499999999998</v>
      </c>
      <c r="S34" s="67">
        <f t="shared" si="6"/>
        <v>2</v>
      </c>
    </row>
    <row r="35" spans="1:19" x14ac:dyDescent="0.3">
      <c r="A35" s="63" t="s">
        <v>1809</v>
      </c>
      <c r="B35" s="64">
        <f>VLOOKUP($A35,'Return Data'!$B$7:$R$2292,3,0)</f>
        <v>44512</v>
      </c>
      <c r="C35" s="65">
        <f>VLOOKUP($A35,'Return Data'!$B$7:$R$2292,4,0)</f>
        <v>85.570700000000002</v>
      </c>
      <c r="D35" s="65">
        <f>VLOOKUP($A35,'Return Data'!$B$7:$R$2292,10,0)</f>
        <v>9.7822999999999993</v>
      </c>
      <c r="E35" s="66">
        <f t="shared" si="0"/>
        <v>28</v>
      </c>
      <c r="F35" s="65">
        <f>VLOOKUP($A35,'Return Data'!$B$7:$R$2292,11,0)</f>
        <v>24.270399999999999</v>
      </c>
      <c r="G35" s="66">
        <f t="shared" si="1"/>
        <v>25</v>
      </c>
      <c r="H35" s="65">
        <f>VLOOKUP($A35,'Return Data'!$B$7:$R$2292,12,0)</f>
        <v>24.136900000000001</v>
      </c>
      <c r="I35" s="66">
        <f t="shared" si="2"/>
        <v>27</v>
      </c>
      <c r="J35" s="65">
        <f>VLOOKUP($A35,'Return Data'!$B$7:$R$2292,13,0)</f>
        <v>52.973399999999998</v>
      </c>
      <c r="K35" s="66">
        <f t="shared" si="3"/>
        <v>21</v>
      </c>
      <c r="L35" s="65">
        <f>VLOOKUP($A35,'Return Data'!$B$7:$R$2292,17,0)</f>
        <v>26.044</v>
      </c>
      <c r="M35" s="66">
        <f t="shared" si="4"/>
        <v>22</v>
      </c>
      <c r="N35" s="65">
        <f>VLOOKUP($A35,'Return Data'!$B$7:$R$2292,14,0)</f>
        <v>22.662700000000001</v>
      </c>
      <c r="O35" s="66">
        <f t="shared" si="5"/>
        <v>19</v>
      </c>
      <c r="P35" s="65">
        <f>VLOOKUP($A35,'Return Data'!$B$7:$R$2292,15,0)</f>
        <v>17.8873</v>
      </c>
      <c r="Q35" s="66">
        <f t="shared" si="7"/>
        <v>15</v>
      </c>
      <c r="R35" s="65">
        <f>VLOOKUP($A35,'Return Data'!$B$7:$R$2292,16,0)</f>
        <v>18.4985</v>
      </c>
      <c r="S35" s="67">
        <f t="shared" si="6"/>
        <v>14</v>
      </c>
    </row>
    <row r="36" spans="1:19" x14ac:dyDescent="0.3">
      <c r="A36" s="63" t="s">
        <v>1811</v>
      </c>
      <c r="B36" s="64">
        <f>VLOOKUP($A36,'Return Data'!$B$7:$R$2292,3,0)</f>
        <v>44512</v>
      </c>
      <c r="C36" s="65">
        <f>VLOOKUP($A36,'Return Data'!$B$7:$R$2292,4,0)</f>
        <v>16.272400000000001</v>
      </c>
      <c r="D36" s="65">
        <f>VLOOKUP($A36,'Return Data'!$B$7:$R$2292,10,0)</f>
        <v>11.6751</v>
      </c>
      <c r="E36" s="66">
        <f t="shared" si="0"/>
        <v>19</v>
      </c>
      <c r="F36" s="65">
        <f>VLOOKUP($A36,'Return Data'!$B$7:$R$2292,11,0)</f>
        <v>25.2532</v>
      </c>
      <c r="G36" s="66">
        <f t="shared" si="1"/>
        <v>24</v>
      </c>
      <c r="H36" s="65">
        <f>VLOOKUP($A36,'Return Data'!$B$7:$R$2292,12,0)</f>
        <v>20.744700000000002</v>
      </c>
      <c r="I36" s="66">
        <f t="shared" si="2"/>
        <v>30</v>
      </c>
      <c r="J36" s="65">
        <f>VLOOKUP($A36,'Return Data'!$B$7:$R$2292,13,0)</f>
        <v>40.137999999999998</v>
      </c>
      <c r="K36" s="66">
        <f t="shared" si="3"/>
        <v>32</v>
      </c>
      <c r="L36" s="65">
        <f>VLOOKUP($A36,'Return Data'!$B$7:$R$2292,17,0)</f>
        <v>21.4056</v>
      </c>
      <c r="M36" s="66">
        <f t="shared" si="4"/>
        <v>30</v>
      </c>
      <c r="N36" s="65">
        <f>VLOOKUP($A36,'Return Data'!$B$7:$R$2292,14,0)</f>
        <v>17.726600000000001</v>
      </c>
      <c r="O36" s="66">
        <f t="shared" si="5"/>
        <v>30</v>
      </c>
      <c r="P36" s="65"/>
      <c r="Q36" s="66"/>
      <c r="R36" s="65">
        <f>VLOOKUP($A36,'Return Data'!$B$7:$R$2292,16,0)</f>
        <v>16.8536</v>
      </c>
      <c r="S36" s="67">
        <f t="shared" si="6"/>
        <v>23</v>
      </c>
    </row>
    <row r="37" spans="1:19" x14ac:dyDescent="0.3">
      <c r="A37" s="63" t="s">
        <v>1275</v>
      </c>
      <c r="B37" s="64">
        <f>VLOOKUP($A37,'Return Data'!$B$7:$R$2292,3,0)</f>
        <v>44512</v>
      </c>
      <c r="C37" s="65">
        <f>VLOOKUP($A37,'Return Data'!$B$7:$R$2292,4,0)</f>
        <v>18.040199999999999</v>
      </c>
      <c r="D37" s="65">
        <f>VLOOKUP($A37,'Return Data'!$B$7:$R$2292,10,0)</f>
        <v>12.6998</v>
      </c>
      <c r="E37" s="66">
        <f t="shared" si="0"/>
        <v>12</v>
      </c>
      <c r="F37" s="65">
        <f>VLOOKUP($A37,'Return Data'!$B$7:$R$2292,11,0)</f>
        <v>30.024100000000001</v>
      </c>
      <c r="G37" s="66">
        <f t="shared" si="1"/>
        <v>12</v>
      </c>
      <c r="H37" s="65">
        <f>VLOOKUP($A37,'Return Data'!$B$7:$R$2292,12,0)</f>
        <v>31.575600000000001</v>
      </c>
      <c r="I37" s="66">
        <f t="shared" si="2"/>
        <v>12</v>
      </c>
      <c r="J37" s="65">
        <f>VLOOKUP($A37,'Return Data'!$B$7:$R$2292,13,0)</f>
        <v>59.289700000000003</v>
      </c>
      <c r="K37" s="66">
        <f t="shared" si="3"/>
        <v>13</v>
      </c>
      <c r="L37" s="65">
        <f>VLOOKUP($A37,'Return Data'!$B$7:$R$2292,17,0)</f>
        <v>29.587499999999999</v>
      </c>
      <c r="M37" s="66">
        <f t="shared" si="4"/>
        <v>15</v>
      </c>
      <c r="N37" s="65"/>
      <c r="O37" s="66"/>
      <c r="P37" s="65"/>
      <c r="Q37" s="66"/>
      <c r="R37" s="65">
        <f>VLOOKUP($A37,'Return Data'!$B$7:$R$2292,16,0)</f>
        <v>30.979399999999998</v>
      </c>
      <c r="S37" s="67">
        <f t="shared" si="6"/>
        <v>1</v>
      </c>
    </row>
    <row r="38" spans="1:19" x14ac:dyDescent="0.3">
      <c r="A38" s="102" t="s">
        <v>1789</v>
      </c>
      <c r="B38" s="64">
        <f>VLOOKUP($A38,'Return Data'!$B$7:$R$2292,3,0)</f>
        <v>44512</v>
      </c>
      <c r="C38" s="65">
        <f>VLOOKUP($A38,'Return Data'!$B$7:$R$2292,4,0)</f>
        <v>17.827200000000001</v>
      </c>
      <c r="D38" s="65">
        <f>VLOOKUP($A38,'Return Data'!$B$7:$R$2292,10,0)</f>
        <v>11.7525</v>
      </c>
      <c r="E38" s="66">
        <f t="shared" si="0"/>
        <v>18</v>
      </c>
      <c r="F38" s="65">
        <f>VLOOKUP($A38,'Return Data'!$B$7:$R$2292,11,0)</f>
        <v>27.2699</v>
      </c>
      <c r="G38" s="66">
        <f t="shared" si="1"/>
        <v>18</v>
      </c>
      <c r="H38" s="65">
        <f>VLOOKUP($A38,'Return Data'!$B$7:$R$2292,12,0)</f>
        <v>25.074200000000001</v>
      </c>
      <c r="I38" s="66">
        <f t="shared" si="2"/>
        <v>25</v>
      </c>
      <c r="J38" s="65">
        <f>VLOOKUP($A38,'Return Data'!$B$7:$R$2292,13,0)</f>
        <v>46.5426</v>
      </c>
      <c r="K38" s="66">
        <f t="shared" si="3"/>
        <v>29</v>
      </c>
      <c r="L38" s="65">
        <f>VLOOKUP($A38,'Return Data'!$B$7:$R$2292,17,0)</f>
        <v>24.568899999999999</v>
      </c>
      <c r="M38" s="66">
        <f t="shared" si="4"/>
        <v>25</v>
      </c>
      <c r="N38" s="65">
        <f>VLOOKUP($A38,'Return Data'!$B$7:$R$2292,14,0)</f>
        <v>22.012499999999999</v>
      </c>
      <c r="O38" s="66">
        <f t="shared" si="5"/>
        <v>20</v>
      </c>
      <c r="P38" s="65"/>
      <c r="Q38" s="66"/>
      <c r="R38" s="65">
        <f>VLOOKUP($A38,'Return Data'!$B$7:$R$2292,16,0)</f>
        <v>19.8949</v>
      </c>
      <c r="S38" s="67">
        <f t="shared" si="6"/>
        <v>8</v>
      </c>
    </row>
    <row r="39" spans="1:19" x14ac:dyDescent="0.3">
      <c r="A39" s="63" t="s">
        <v>1813</v>
      </c>
      <c r="B39" s="64">
        <f>VLOOKUP($A39,'Return Data'!$B$7:$R$2292,3,0)</f>
        <v>44512</v>
      </c>
      <c r="C39" s="65">
        <f>VLOOKUP($A39,'Return Data'!$B$7:$R$2292,4,0)</f>
        <v>161.46</v>
      </c>
      <c r="D39" s="65">
        <f>VLOOKUP($A39,'Return Data'!$B$7:$R$2292,10,0)</f>
        <v>10.0839</v>
      </c>
      <c r="E39" s="66">
        <f t="shared" si="0"/>
        <v>26</v>
      </c>
      <c r="F39" s="65">
        <f>VLOOKUP($A39,'Return Data'!$B$7:$R$2292,11,0)</f>
        <v>21.125299999999999</v>
      </c>
      <c r="G39" s="66">
        <f t="shared" si="1"/>
        <v>32</v>
      </c>
      <c r="H39" s="65">
        <f>VLOOKUP($A39,'Return Data'!$B$7:$R$2292,12,0)</f>
        <v>21.553899999999999</v>
      </c>
      <c r="I39" s="66">
        <f t="shared" si="2"/>
        <v>29</v>
      </c>
      <c r="J39" s="65">
        <f>VLOOKUP($A39,'Return Data'!$B$7:$R$2292,13,0)</f>
        <v>42.1678</v>
      </c>
      <c r="K39" s="66">
        <f t="shared" si="3"/>
        <v>31</v>
      </c>
      <c r="L39" s="65">
        <f>VLOOKUP($A39,'Return Data'!$B$7:$R$2292,17,0)</f>
        <v>18.154199999999999</v>
      </c>
      <c r="M39" s="66">
        <f t="shared" si="4"/>
        <v>33</v>
      </c>
      <c r="N39" s="65">
        <f>VLOOKUP($A39,'Return Data'!$B$7:$R$2292,14,0)</f>
        <v>14.1965</v>
      </c>
      <c r="O39" s="66">
        <f t="shared" si="5"/>
        <v>32</v>
      </c>
      <c r="P39" s="65">
        <f>VLOOKUP($A39,'Return Data'!$B$7:$R$2292,15,0)</f>
        <v>11.361000000000001</v>
      </c>
      <c r="Q39" s="66">
        <f t="shared" si="7"/>
        <v>27</v>
      </c>
      <c r="R39" s="65">
        <f>VLOOKUP($A39,'Return Data'!$B$7:$R$2292,16,0)</f>
        <v>10.994300000000001</v>
      </c>
      <c r="S39" s="67">
        <f t="shared" si="6"/>
        <v>34</v>
      </c>
    </row>
    <row r="40" spans="1:19" x14ac:dyDescent="0.3">
      <c r="A40" s="63" t="s">
        <v>1799</v>
      </c>
      <c r="B40" s="64">
        <f>VLOOKUP($A40,'Return Data'!$B$7:$R$2292,3,0)</f>
        <v>44512</v>
      </c>
      <c r="C40" s="65">
        <f>VLOOKUP($A40,'Return Data'!$B$7:$R$2292,4,0)</f>
        <v>37.89</v>
      </c>
      <c r="D40" s="65">
        <f>VLOOKUP($A40,'Return Data'!$B$7:$R$2292,10,0)</f>
        <v>12.767899999999999</v>
      </c>
      <c r="E40" s="66">
        <f t="shared" si="0"/>
        <v>10</v>
      </c>
      <c r="F40" s="65">
        <f>VLOOKUP($A40,'Return Data'!$B$7:$R$2292,11,0)</f>
        <v>31.837199999999999</v>
      </c>
      <c r="G40" s="66">
        <f t="shared" si="1"/>
        <v>6</v>
      </c>
      <c r="H40" s="65">
        <f>VLOOKUP($A40,'Return Data'!$B$7:$R$2292,12,0)</f>
        <v>31.6082</v>
      </c>
      <c r="I40" s="66">
        <f t="shared" si="2"/>
        <v>11</v>
      </c>
      <c r="J40" s="65">
        <f>VLOOKUP($A40,'Return Data'!$B$7:$R$2292,13,0)</f>
        <v>57.875</v>
      </c>
      <c r="K40" s="66">
        <f t="shared" si="3"/>
        <v>15</v>
      </c>
      <c r="L40" s="65">
        <f>VLOOKUP($A40,'Return Data'!$B$7:$R$2292,17,0)</f>
        <v>32.927599999999998</v>
      </c>
      <c r="M40" s="66">
        <f t="shared" si="4"/>
        <v>9</v>
      </c>
      <c r="N40" s="65">
        <f>VLOOKUP($A40,'Return Data'!$B$7:$R$2292,14,0)</f>
        <v>26.400300000000001</v>
      </c>
      <c r="O40" s="66">
        <f t="shared" si="5"/>
        <v>9</v>
      </c>
      <c r="P40" s="65">
        <f>VLOOKUP($A40,'Return Data'!$B$7:$R$2292,15,0)</f>
        <v>18.7804</v>
      </c>
      <c r="Q40" s="66">
        <f t="shared" si="7"/>
        <v>11</v>
      </c>
      <c r="R40" s="65">
        <f>VLOOKUP($A40,'Return Data'!$B$7:$R$2292,16,0)</f>
        <v>15.095499999999999</v>
      </c>
      <c r="S40" s="67">
        <f t="shared" si="6"/>
        <v>32</v>
      </c>
    </row>
    <row r="41" spans="1:19" x14ac:dyDescent="0.3">
      <c r="A41" s="63" t="s">
        <v>1871</v>
      </c>
      <c r="B41" s="64">
        <f>VLOOKUP($A41,'Return Data'!$B$7:$R$2292,3,0)</f>
        <v>44512</v>
      </c>
      <c r="C41" s="65">
        <f>VLOOKUP($A41,'Return Data'!$B$7:$R$2292,4,0)</f>
        <v>289.30720000000002</v>
      </c>
      <c r="D41" s="65">
        <f>VLOOKUP($A41,'Return Data'!$B$7:$R$2292,10,0)</f>
        <v>13.4483</v>
      </c>
      <c r="E41" s="66">
        <f t="shared" si="0"/>
        <v>7</v>
      </c>
      <c r="F41" s="65">
        <f>VLOOKUP($A41,'Return Data'!$B$7:$R$2292,11,0)</f>
        <v>31.313400000000001</v>
      </c>
      <c r="G41" s="66">
        <f t="shared" si="1"/>
        <v>10</v>
      </c>
      <c r="H41" s="65">
        <f>VLOOKUP($A41,'Return Data'!$B$7:$R$2292,12,0)</f>
        <v>29.874199999999998</v>
      </c>
      <c r="I41" s="66">
        <f t="shared" si="2"/>
        <v>13</v>
      </c>
      <c r="J41" s="65">
        <f>VLOOKUP($A41,'Return Data'!$B$7:$R$2292,13,0)</f>
        <v>59.953899999999997</v>
      </c>
      <c r="K41" s="66">
        <f t="shared" si="3"/>
        <v>12</v>
      </c>
      <c r="L41" s="65">
        <f>VLOOKUP($A41,'Return Data'!$B$7:$R$2292,17,0)</f>
        <v>37.902700000000003</v>
      </c>
      <c r="M41" s="66">
        <f t="shared" si="4"/>
        <v>5</v>
      </c>
      <c r="N41" s="65">
        <f>VLOOKUP($A41,'Return Data'!$B$7:$R$2292,14,0)</f>
        <v>29.4481</v>
      </c>
      <c r="O41" s="66">
        <f t="shared" si="5"/>
        <v>5</v>
      </c>
      <c r="P41" s="65">
        <f>VLOOKUP($A41,'Return Data'!$B$7:$R$2292,15,0)</f>
        <v>22.371099999999998</v>
      </c>
      <c r="Q41" s="66">
        <f t="shared" si="7"/>
        <v>4</v>
      </c>
      <c r="R41" s="65">
        <f>VLOOKUP($A41,'Return Data'!$B$7:$R$2292,16,0)</f>
        <v>18.681899999999999</v>
      </c>
      <c r="S41" s="67">
        <f t="shared" si="6"/>
        <v>13</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11.657841176470589</v>
      </c>
      <c r="E43" s="74"/>
      <c r="F43" s="75">
        <f>AVERAGE(F8:F41)</f>
        <v>27.348829411764708</v>
      </c>
      <c r="G43" s="74"/>
      <c r="H43" s="75">
        <f>AVERAGE(H8:H41)</f>
        <v>29.156217647058821</v>
      </c>
      <c r="I43" s="74"/>
      <c r="J43" s="75">
        <f>AVERAGE(J8:J41)</f>
        <v>56.721214705882346</v>
      </c>
      <c r="K43" s="74"/>
      <c r="L43" s="75">
        <f>AVERAGE(L8:L41)</f>
        <v>29.247479411764708</v>
      </c>
      <c r="M43" s="74"/>
      <c r="N43" s="75">
        <f>AVERAGE(N8:N41)</f>
        <v>23.612393750000003</v>
      </c>
      <c r="O43" s="74"/>
      <c r="P43" s="75">
        <f>AVERAGE(P8:P41)</f>
        <v>18.24427407407407</v>
      </c>
      <c r="Q43" s="74"/>
      <c r="R43" s="75">
        <f>AVERAGE(R8:R41)</f>
        <v>18.232611764705879</v>
      </c>
      <c r="S43" s="76"/>
    </row>
    <row r="44" spans="1:19" x14ac:dyDescent="0.3">
      <c r="A44" s="73" t="s">
        <v>28</v>
      </c>
      <c r="B44" s="74"/>
      <c r="C44" s="74"/>
      <c r="D44" s="75">
        <f>MIN(D8:D41)</f>
        <v>2.2018</v>
      </c>
      <c r="E44" s="74"/>
      <c r="F44" s="75">
        <f>MIN(F8:F41)</f>
        <v>14.2248</v>
      </c>
      <c r="G44" s="74"/>
      <c r="H44" s="75">
        <f>MIN(H8:H41)</f>
        <v>13.4489</v>
      </c>
      <c r="I44" s="74"/>
      <c r="J44" s="75">
        <f>MIN(J8:J41)</f>
        <v>32.553699999999999</v>
      </c>
      <c r="K44" s="74"/>
      <c r="L44" s="75">
        <f>MIN(L8:L41)</f>
        <v>16.6328</v>
      </c>
      <c r="M44" s="74"/>
      <c r="N44" s="75">
        <f>MIN(N8:N41)</f>
        <v>14.1965</v>
      </c>
      <c r="O44" s="74"/>
      <c r="P44" s="75">
        <f>MIN(P8:P41)</f>
        <v>11.361000000000001</v>
      </c>
      <c r="Q44" s="74"/>
      <c r="R44" s="75">
        <f>MIN(R8:R41)</f>
        <v>10.994300000000001</v>
      </c>
      <c r="S44" s="76"/>
    </row>
    <row r="45" spans="1:19" ht="15" thickBot="1" x14ac:dyDescent="0.35">
      <c r="A45" s="77" t="s">
        <v>29</v>
      </c>
      <c r="B45" s="78"/>
      <c r="C45" s="78"/>
      <c r="D45" s="79">
        <f>MAX(D8:D41)</f>
        <v>17.988900000000001</v>
      </c>
      <c r="E45" s="78"/>
      <c r="F45" s="79">
        <f>MAX(F8:F41)</f>
        <v>35.1693</v>
      </c>
      <c r="G45" s="78"/>
      <c r="H45" s="79">
        <f>MAX(H8:H41)</f>
        <v>53.403300000000002</v>
      </c>
      <c r="I45" s="78"/>
      <c r="J45" s="79">
        <f>MAX(J8:J41)</f>
        <v>89.185100000000006</v>
      </c>
      <c r="K45" s="78"/>
      <c r="L45" s="79">
        <f>MAX(L8:L41)</f>
        <v>51.079599999999999</v>
      </c>
      <c r="M45" s="78"/>
      <c r="N45" s="79">
        <f>MAX(N8:N41)</f>
        <v>36.291899999999998</v>
      </c>
      <c r="O45" s="78"/>
      <c r="P45" s="79">
        <f>MAX(P8:P41)</f>
        <v>26.839700000000001</v>
      </c>
      <c r="Q45" s="78"/>
      <c r="R45" s="79">
        <f>MAX(R8:R41)</f>
        <v>30.979399999999998</v>
      </c>
      <c r="S45" s="80"/>
    </row>
    <row r="46" spans="1:19" x14ac:dyDescent="0.3">
      <c r="A46" s="112" t="s">
        <v>432</v>
      </c>
    </row>
    <row r="47" spans="1:19" x14ac:dyDescent="0.3">
      <c r="A47" s="14" t="s">
        <v>340</v>
      </c>
    </row>
  </sheetData>
  <sheetProtection algorithmName="SHA-512" hashValue="k7GlBArx+/Rv8rIYMJpGIZ/vnktMCHlkjuP3+CoqM6vLnfmRmmMuwkwOLAsF/yum6tjunp6J31qvITOo1cOJXA==" saltValue="RyY2+VP2N5yczR7QDnqCH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1801</v>
      </c>
      <c r="B8" s="64">
        <f>VLOOKUP($A8,'Return Data'!$B$7:$R$2292,3,0)</f>
        <v>44512</v>
      </c>
      <c r="C8" s="65">
        <f>VLOOKUP($A8,'Return Data'!$B$7:$R$2292,4,0)</f>
        <v>1196.44</v>
      </c>
      <c r="D8" s="65">
        <f>VLOOKUP($A8,'Return Data'!$B$7:$R$2292,10,0)</f>
        <v>9.2608999999999995</v>
      </c>
      <c r="E8" s="66">
        <f t="shared" ref="E8:E40" si="0">RANK(D8,D$8:D$41,0)</f>
        <v>29</v>
      </c>
      <c r="F8" s="65">
        <f>VLOOKUP($A8,'Return Data'!$B$7:$R$2292,11,0)</f>
        <v>22.337900000000001</v>
      </c>
      <c r="G8" s="66">
        <f t="shared" ref="G8:G40" si="1">RANK(F8,F$8:F$41,0)</f>
        <v>29</v>
      </c>
      <c r="H8" s="65">
        <f>VLOOKUP($A8,'Return Data'!$B$7:$R$2292,12,0)</f>
        <v>25.323699999999999</v>
      </c>
      <c r="I8" s="66">
        <f t="shared" ref="I8:I40" si="2">RANK(H8,H$8:H$41,0)</f>
        <v>21</v>
      </c>
      <c r="J8" s="65">
        <f>VLOOKUP($A8,'Return Data'!$B$7:$R$2292,13,0)</f>
        <v>50.8048</v>
      </c>
      <c r="K8" s="66">
        <f t="shared" ref="K8:K40" si="3">RANK(J8,J$8:J$41,0)</f>
        <v>22</v>
      </c>
      <c r="L8" s="65">
        <f>VLOOKUP($A8,'Return Data'!$B$7:$R$2292,17,0)</f>
        <v>26.7013</v>
      </c>
      <c r="M8" s="66">
        <f t="shared" ref="M8:M40" si="4">RANK(L8,L$8:L$41,0)</f>
        <v>18</v>
      </c>
      <c r="N8" s="65">
        <f>VLOOKUP($A8,'Return Data'!$B$7:$R$2292,14,0)</f>
        <v>20.788599999999999</v>
      </c>
      <c r="O8" s="66">
        <f t="shared" ref="O8:O40" si="5">RANK(N8,N$8:N$41,0)</f>
        <v>19</v>
      </c>
      <c r="P8" s="65">
        <f>VLOOKUP($A8,'Return Data'!$B$7:$R$2292,15,0)</f>
        <v>16.072500000000002</v>
      </c>
      <c r="Q8" s="66">
        <f t="shared" ref="Q8:Q40" si="6">RANK(P8,P$8:P$41,0)</f>
        <v>19</v>
      </c>
      <c r="R8" s="65">
        <f>VLOOKUP($A8,'Return Data'!$B$7:$R$2292,16,0)</f>
        <v>22.8736</v>
      </c>
      <c r="S8" s="67">
        <f t="shared" ref="S8:S40" si="7">RANK(R8,R$8:R$41,0)</f>
        <v>2</v>
      </c>
    </row>
    <row r="9" spans="1:20" x14ac:dyDescent="0.3">
      <c r="A9" s="63" t="s">
        <v>1804</v>
      </c>
      <c r="B9" s="64">
        <f>VLOOKUP($A9,'Return Data'!$B$7:$R$2292,3,0)</f>
        <v>44512</v>
      </c>
      <c r="C9" s="65">
        <f>VLOOKUP($A9,'Return Data'!$B$7:$R$2292,4,0)</f>
        <v>20.149999999999999</v>
      </c>
      <c r="D9" s="65">
        <f>VLOOKUP($A9,'Return Data'!$B$7:$R$2292,10,0)</f>
        <v>12.6957</v>
      </c>
      <c r="E9" s="66">
        <f t="shared" si="0"/>
        <v>9</v>
      </c>
      <c r="F9" s="65">
        <f>VLOOKUP($A9,'Return Data'!$B$7:$R$2292,11,0)</f>
        <v>29.748899999999999</v>
      </c>
      <c r="G9" s="66">
        <f t="shared" si="1"/>
        <v>11</v>
      </c>
      <c r="H9" s="65">
        <f>VLOOKUP($A9,'Return Data'!$B$7:$R$2292,12,0)</f>
        <v>26.2531</v>
      </c>
      <c r="I9" s="66">
        <f t="shared" si="2"/>
        <v>16</v>
      </c>
      <c r="J9" s="65">
        <f>VLOOKUP($A9,'Return Data'!$B$7:$R$2292,13,0)</f>
        <v>48.270800000000001</v>
      </c>
      <c r="K9" s="66">
        <f t="shared" si="3"/>
        <v>25</v>
      </c>
      <c r="L9" s="65">
        <f>VLOOKUP($A9,'Return Data'!$B$7:$R$2292,17,0)</f>
        <v>26.4788</v>
      </c>
      <c r="M9" s="66">
        <f t="shared" si="4"/>
        <v>19</v>
      </c>
      <c r="N9" s="65">
        <f>VLOOKUP($A9,'Return Data'!$B$7:$R$2292,14,0)</f>
        <v>25.042400000000001</v>
      </c>
      <c r="O9" s="66">
        <f t="shared" si="5"/>
        <v>9</v>
      </c>
      <c r="P9" s="65"/>
      <c r="Q9" s="66"/>
      <c r="R9" s="65">
        <f>VLOOKUP($A9,'Return Data'!$B$7:$R$2292,16,0)</f>
        <v>19.200399999999998</v>
      </c>
      <c r="S9" s="67">
        <f t="shared" si="7"/>
        <v>5</v>
      </c>
    </row>
    <row r="10" spans="1:20" x14ac:dyDescent="0.3">
      <c r="A10" s="63" t="s">
        <v>1256</v>
      </c>
      <c r="B10" s="64">
        <f>VLOOKUP($A10,'Return Data'!$B$7:$R$2292,3,0)</f>
        <v>44512</v>
      </c>
      <c r="C10" s="65">
        <f>VLOOKUP($A10,'Return Data'!$B$7:$R$2292,4,0)</f>
        <v>180.04</v>
      </c>
      <c r="D10" s="65">
        <f>VLOOKUP($A10,'Return Data'!$B$7:$R$2292,10,0)</f>
        <v>14.946099999999999</v>
      </c>
      <c r="E10" s="66">
        <f t="shared" si="0"/>
        <v>3</v>
      </c>
      <c r="F10" s="65">
        <f>VLOOKUP($A10,'Return Data'!$B$7:$R$2292,11,0)</f>
        <v>33.978299999999997</v>
      </c>
      <c r="G10" s="66">
        <f t="shared" si="1"/>
        <v>3</v>
      </c>
      <c r="H10" s="65">
        <f>VLOOKUP($A10,'Return Data'!$B$7:$R$2292,12,0)</f>
        <v>38.078099999999999</v>
      </c>
      <c r="I10" s="66">
        <f t="shared" si="2"/>
        <v>4</v>
      </c>
      <c r="J10" s="65">
        <f>VLOOKUP($A10,'Return Data'!$B$7:$R$2292,13,0)</f>
        <v>67.168099999999995</v>
      </c>
      <c r="K10" s="66">
        <f t="shared" si="3"/>
        <v>5</v>
      </c>
      <c r="L10" s="65">
        <f>VLOOKUP($A10,'Return Data'!$B$7:$R$2292,17,0)</f>
        <v>34.024500000000003</v>
      </c>
      <c r="M10" s="66">
        <f t="shared" si="4"/>
        <v>6</v>
      </c>
      <c r="N10" s="65">
        <f>VLOOKUP($A10,'Return Data'!$B$7:$R$2292,14,0)</f>
        <v>25.8446</v>
      </c>
      <c r="O10" s="66">
        <f t="shared" si="5"/>
        <v>7</v>
      </c>
      <c r="P10" s="65">
        <f>VLOOKUP($A10,'Return Data'!$B$7:$R$2292,15,0)</f>
        <v>17.521899999999999</v>
      </c>
      <c r="Q10" s="66">
        <f t="shared" si="6"/>
        <v>11</v>
      </c>
      <c r="R10" s="65">
        <f>VLOOKUP($A10,'Return Data'!$B$7:$R$2292,16,0)</f>
        <v>17.232800000000001</v>
      </c>
      <c r="S10" s="67">
        <f t="shared" si="7"/>
        <v>16</v>
      </c>
    </row>
    <row r="11" spans="1:20" x14ac:dyDescent="0.3">
      <c r="A11" s="63" t="s">
        <v>1258</v>
      </c>
      <c r="B11" s="64">
        <f>VLOOKUP($A11,'Return Data'!$B$7:$R$2292,3,0)</f>
        <v>44512</v>
      </c>
      <c r="C11" s="65">
        <f>VLOOKUP($A11,'Return Data'!$B$7:$R$2292,4,0)</f>
        <v>80.665999999999997</v>
      </c>
      <c r="D11" s="65">
        <f>VLOOKUP($A11,'Return Data'!$B$7:$R$2292,10,0)</f>
        <v>11.9941</v>
      </c>
      <c r="E11" s="66">
        <f t="shared" si="0"/>
        <v>14</v>
      </c>
      <c r="F11" s="65">
        <f>VLOOKUP($A11,'Return Data'!$B$7:$R$2292,11,0)</f>
        <v>30.3904</v>
      </c>
      <c r="G11" s="66">
        <f t="shared" si="1"/>
        <v>9</v>
      </c>
      <c r="H11" s="65">
        <f>VLOOKUP($A11,'Return Data'!$B$7:$R$2292,12,0)</f>
        <v>34.938099999999999</v>
      </c>
      <c r="I11" s="66">
        <f t="shared" si="2"/>
        <v>6</v>
      </c>
      <c r="J11" s="65">
        <f>VLOOKUP($A11,'Return Data'!$B$7:$R$2292,13,0)</f>
        <v>61.383600000000001</v>
      </c>
      <c r="K11" s="66">
        <f t="shared" si="3"/>
        <v>10</v>
      </c>
      <c r="L11" s="65">
        <f>VLOOKUP($A11,'Return Data'!$B$7:$R$2292,17,0)</f>
        <v>28.0014</v>
      </c>
      <c r="M11" s="66">
        <f t="shared" si="4"/>
        <v>14</v>
      </c>
      <c r="N11" s="65">
        <f>VLOOKUP($A11,'Return Data'!$B$7:$R$2292,14,0)</f>
        <v>22.698</v>
      </c>
      <c r="O11" s="66">
        <f t="shared" si="5"/>
        <v>13</v>
      </c>
      <c r="P11" s="65">
        <f>VLOOKUP($A11,'Return Data'!$B$7:$R$2292,15,0)</f>
        <v>16.871400000000001</v>
      </c>
      <c r="Q11" s="66">
        <f t="shared" si="6"/>
        <v>13</v>
      </c>
      <c r="R11" s="65">
        <f>VLOOKUP($A11,'Return Data'!$B$7:$R$2292,16,0)</f>
        <v>13.7818</v>
      </c>
      <c r="S11" s="67">
        <f t="shared" si="7"/>
        <v>28</v>
      </c>
    </row>
    <row r="12" spans="1:20" x14ac:dyDescent="0.3">
      <c r="A12" s="63" t="s">
        <v>1824</v>
      </c>
      <c r="B12" s="64">
        <f>VLOOKUP($A12,'Return Data'!$B$7:$R$2292,3,0)</f>
        <v>44512</v>
      </c>
      <c r="C12" s="65">
        <f>VLOOKUP($A12,'Return Data'!$B$7:$R$2292,4,0)</f>
        <v>236.11</v>
      </c>
      <c r="D12" s="65">
        <f>VLOOKUP($A12,'Return Data'!$B$7:$R$2292,10,0)</f>
        <v>10.948700000000001</v>
      </c>
      <c r="E12" s="66">
        <f t="shared" si="0"/>
        <v>21</v>
      </c>
      <c r="F12" s="65">
        <f>VLOOKUP($A12,'Return Data'!$B$7:$R$2292,11,0)</f>
        <v>27.565000000000001</v>
      </c>
      <c r="G12" s="66">
        <f t="shared" si="1"/>
        <v>16</v>
      </c>
      <c r="H12" s="65">
        <f>VLOOKUP($A12,'Return Data'!$B$7:$R$2292,12,0)</f>
        <v>25.477</v>
      </c>
      <c r="I12" s="66">
        <f t="shared" si="2"/>
        <v>20</v>
      </c>
      <c r="J12" s="65">
        <f>VLOOKUP($A12,'Return Data'!$B$7:$R$2292,13,0)</f>
        <v>49.4651</v>
      </c>
      <c r="K12" s="66">
        <f t="shared" si="3"/>
        <v>23</v>
      </c>
      <c r="L12" s="65">
        <f>VLOOKUP($A12,'Return Data'!$B$7:$R$2292,17,0)</f>
        <v>30.143999999999998</v>
      </c>
      <c r="M12" s="66">
        <f t="shared" si="4"/>
        <v>11</v>
      </c>
      <c r="N12" s="65">
        <f>VLOOKUP($A12,'Return Data'!$B$7:$R$2292,14,0)</f>
        <v>24.764700000000001</v>
      </c>
      <c r="O12" s="66">
        <f t="shared" si="5"/>
        <v>10</v>
      </c>
      <c r="P12" s="65">
        <f>VLOOKUP($A12,'Return Data'!$B$7:$R$2292,15,0)</f>
        <v>20.122399999999999</v>
      </c>
      <c r="Q12" s="66">
        <f t="shared" si="6"/>
        <v>5</v>
      </c>
      <c r="R12" s="65">
        <f>VLOOKUP($A12,'Return Data'!$B$7:$R$2292,16,0)</f>
        <v>19.006599999999999</v>
      </c>
      <c r="S12" s="67">
        <f t="shared" si="7"/>
        <v>6</v>
      </c>
    </row>
    <row r="13" spans="1:20" x14ac:dyDescent="0.3">
      <c r="A13" s="102" t="s">
        <v>1870</v>
      </c>
      <c r="B13" s="64">
        <f>VLOOKUP($A13,'Return Data'!$B$7:$R$2292,3,0)</f>
        <v>44512</v>
      </c>
      <c r="C13" s="65">
        <f>VLOOKUP($A13,'Return Data'!$B$7:$R$2292,4,0)</f>
        <v>69.882000000000005</v>
      </c>
      <c r="D13" s="65">
        <f>VLOOKUP($A13,'Return Data'!$B$7:$R$2292,10,0)</f>
        <v>8.8232999999999997</v>
      </c>
      <c r="E13" s="66">
        <f t="shared" si="0"/>
        <v>31</v>
      </c>
      <c r="F13" s="65">
        <f>VLOOKUP($A13,'Return Data'!$B$7:$R$2292,11,0)</f>
        <v>25.099799999999998</v>
      </c>
      <c r="G13" s="66">
        <f t="shared" si="1"/>
        <v>23</v>
      </c>
      <c r="H13" s="65">
        <f>VLOOKUP($A13,'Return Data'!$B$7:$R$2292,12,0)</f>
        <v>25.191700000000001</v>
      </c>
      <c r="I13" s="66">
        <f t="shared" si="2"/>
        <v>23</v>
      </c>
      <c r="J13" s="65">
        <f>VLOOKUP($A13,'Return Data'!$B$7:$R$2292,13,0)</f>
        <v>53.952199999999998</v>
      </c>
      <c r="K13" s="66">
        <f t="shared" si="3"/>
        <v>18</v>
      </c>
      <c r="L13" s="65">
        <f>VLOOKUP($A13,'Return Data'!$B$7:$R$2292,17,0)</f>
        <v>28.401900000000001</v>
      </c>
      <c r="M13" s="66">
        <f t="shared" si="4"/>
        <v>12</v>
      </c>
      <c r="N13" s="65">
        <f>VLOOKUP($A13,'Return Data'!$B$7:$R$2292,14,0)</f>
        <v>25.975200000000001</v>
      </c>
      <c r="O13" s="66">
        <f t="shared" si="5"/>
        <v>6</v>
      </c>
      <c r="P13" s="65">
        <f>VLOOKUP($A13,'Return Data'!$B$7:$R$2292,15,0)</f>
        <v>18.665700000000001</v>
      </c>
      <c r="Q13" s="66">
        <f t="shared" si="6"/>
        <v>6</v>
      </c>
      <c r="R13" s="65">
        <f>VLOOKUP($A13,'Return Data'!$B$7:$R$2292,16,0)</f>
        <v>14.4086</v>
      </c>
      <c r="S13" s="67">
        <f t="shared" si="7"/>
        <v>27</v>
      </c>
    </row>
    <row r="14" spans="1:20" x14ac:dyDescent="0.3">
      <c r="A14" s="102" t="s">
        <v>1786</v>
      </c>
      <c r="B14" s="64">
        <f>VLOOKUP($A14,'Return Data'!$B$7:$R$2292,3,0)</f>
        <v>44512</v>
      </c>
      <c r="C14" s="65">
        <f>VLOOKUP($A14,'Return Data'!$B$7:$R$2292,4,0)</f>
        <v>23.835999999999999</v>
      </c>
      <c r="D14" s="65">
        <f>VLOOKUP($A14,'Return Data'!$B$7:$R$2292,10,0)</f>
        <v>10.036</v>
      </c>
      <c r="E14" s="66">
        <f t="shared" si="0"/>
        <v>25</v>
      </c>
      <c r="F14" s="65">
        <f>VLOOKUP($A14,'Return Data'!$B$7:$R$2292,11,0)</f>
        <v>25.816800000000001</v>
      </c>
      <c r="G14" s="66">
        <f t="shared" si="1"/>
        <v>21</v>
      </c>
      <c r="H14" s="65">
        <f>VLOOKUP($A14,'Return Data'!$B$7:$R$2292,12,0)</f>
        <v>24.626200000000001</v>
      </c>
      <c r="I14" s="66">
        <f t="shared" si="2"/>
        <v>24</v>
      </c>
      <c r="J14" s="65">
        <f>VLOOKUP($A14,'Return Data'!$B$7:$R$2292,13,0)</f>
        <v>51.580300000000001</v>
      </c>
      <c r="K14" s="66">
        <f t="shared" si="3"/>
        <v>20</v>
      </c>
      <c r="L14" s="65">
        <f>VLOOKUP($A14,'Return Data'!$B$7:$R$2292,17,0)</f>
        <v>26.832999999999998</v>
      </c>
      <c r="M14" s="66">
        <f t="shared" si="4"/>
        <v>17</v>
      </c>
      <c r="N14" s="65">
        <f>VLOOKUP($A14,'Return Data'!$B$7:$R$2292,14,0)</f>
        <v>21.122399999999999</v>
      </c>
      <c r="O14" s="66">
        <f t="shared" si="5"/>
        <v>18</v>
      </c>
      <c r="P14" s="65">
        <f>VLOOKUP($A14,'Return Data'!$B$7:$R$2292,15,0)</f>
        <v>18.028300000000002</v>
      </c>
      <c r="Q14" s="66">
        <f t="shared" si="6"/>
        <v>9</v>
      </c>
      <c r="R14" s="65">
        <f>VLOOKUP($A14,'Return Data'!$B$7:$R$2292,16,0)</f>
        <v>13.6724</v>
      </c>
      <c r="S14" s="67">
        <f t="shared" si="7"/>
        <v>30</v>
      </c>
    </row>
    <row r="15" spans="1:20" x14ac:dyDescent="0.3">
      <c r="A15" s="63" t="s">
        <v>1791</v>
      </c>
      <c r="B15" s="64">
        <f>VLOOKUP($A15,'Return Data'!$B$7:$R$2292,3,0)</f>
        <v>44512</v>
      </c>
      <c r="C15" s="65">
        <f>VLOOKUP($A15,'Return Data'!$B$7:$R$2292,4,0)</f>
        <v>1014.0389</v>
      </c>
      <c r="D15" s="65">
        <f>VLOOKUP($A15,'Return Data'!$B$7:$R$2292,10,0)</f>
        <v>15.132099999999999</v>
      </c>
      <c r="E15" s="66">
        <f t="shared" si="0"/>
        <v>2</v>
      </c>
      <c r="F15" s="65">
        <f>VLOOKUP($A15,'Return Data'!$B$7:$R$2292,11,0)</f>
        <v>29.217300000000002</v>
      </c>
      <c r="G15" s="66">
        <f t="shared" si="1"/>
        <v>12</v>
      </c>
      <c r="H15" s="65">
        <f>VLOOKUP($A15,'Return Data'!$B$7:$R$2292,12,0)</f>
        <v>28.950099999999999</v>
      </c>
      <c r="I15" s="66">
        <f t="shared" si="2"/>
        <v>14</v>
      </c>
      <c r="J15" s="65">
        <f>VLOOKUP($A15,'Return Data'!$B$7:$R$2292,13,0)</f>
        <v>63.889200000000002</v>
      </c>
      <c r="K15" s="66">
        <f t="shared" si="3"/>
        <v>7</v>
      </c>
      <c r="L15" s="65">
        <f>VLOOKUP($A15,'Return Data'!$B$7:$R$2292,17,0)</f>
        <v>32.177700000000002</v>
      </c>
      <c r="M15" s="66">
        <f t="shared" si="4"/>
        <v>8</v>
      </c>
      <c r="N15" s="65">
        <f>VLOOKUP($A15,'Return Data'!$B$7:$R$2292,14,0)</f>
        <v>22.22</v>
      </c>
      <c r="O15" s="66">
        <f t="shared" si="5"/>
        <v>14</v>
      </c>
      <c r="P15" s="65">
        <f>VLOOKUP($A15,'Return Data'!$B$7:$R$2292,15,0)</f>
        <v>16.497599999999998</v>
      </c>
      <c r="Q15" s="66">
        <f t="shared" si="6"/>
        <v>15</v>
      </c>
      <c r="R15" s="65">
        <f>VLOOKUP($A15,'Return Data'!$B$7:$R$2292,16,0)</f>
        <v>18.553899999999999</v>
      </c>
      <c r="S15" s="67">
        <f t="shared" si="7"/>
        <v>9</v>
      </c>
    </row>
    <row r="16" spans="1:20" x14ac:dyDescent="0.3">
      <c r="A16" s="63" t="s">
        <v>1793</v>
      </c>
      <c r="B16" s="64">
        <f>VLOOKUP($A16,'Return Data'!$B$7:$R$2292,3,0)</f>
        <v>44512</v>
      </c>
      <c r="C16" s="65">
        <f>VLOOKUP($A16,'Return Data'!$B$7:$R$2292,4,0)</f>
        <v>1023.43</v>
      </c>
      <c r="D16" s="65">
        <f>VLOOKUP($A16,'Return Data'!$B$7:$R$2292,10,0)</f>
        <v>12.535399999999999</v>
      </c>
      <c r="E16" s="66">
        <f t="shared" si="0"/>
        <v>10</v>
      </c>
      <c r="F16" s="65">
        <f>VLOOKUP($A16,'Return Data'!$B$7:$R$2292,11,0)</f>
        <v>22.6326</v>
      </c>
      <c r="G16" s="66">
        <f t="shared" si="1"/>
        <v>28</v>
      </c>
      <c r="H16" s="65">
        <f>VLOOKUP($A16,'Return Data'!$B$7:$R$2292,12,0)</f>
        <v>25.759699999999999</v>
      </c>
      <c r="I16" s="66">
        <f t="shared" si="2"/>
        <v>19</v>
      </c>
      <c r="J16" s="65">
        <f>VLOOKUP($A16,'Return Data'!$B$7:$R$2292,13,0)</f>
        <v>61.965899999999998</v>
      </c>
      <c r="K16" s="66">
        <f t="shared" si="3"/>
        <v>9</v>
      </c>
      <c r="L16" s="65">
        <f>VLOOKUP($A16,'Return Data'!$B$7:$R$2292,17,0)</f>
        <v>23.790500000000002</v>
      </c>
      <c r="M16" s="66">
        <f t="shared" si="4"/>
        <v>24</v>
      </c>
      <c r="N16" s="65">
        <f>VLOOKUP($A16,'Return Data'!$B$7:$R$2292,14,0)</f>
        <v>18.728000000000002</v>
      </c>
      <c r="O16" s="66">
        <f t="shared" si="5"/>
        <v>26</v>
      </c>
      <c r="P16" s="65">
        <f>VLOOKUP($A16,'Return Data'!$B$7:$R$2292,15,0)</f>
        <v>15.571</v>
      </c>
      <c r="Q16" s="66">
        <f t="shared" si="6"/>
        <v>20</v>
      </c>
      <c r="R16" s="65">
        <f>VLOOKUP($A16,'Return Data'!$B$7:$R$2292,16,0)</f>
        <v>18.7881</v>
      </c>
      <c r="S16" s="67">
        <f t="shared" si="7"/>
        <v>7</v>
      </c>
    </row>
    <row r="17" spans="1:19" x14ac:dyDescent="0.3">
      <c r="A17" s="126" t="s">
        <v>1787</v>
      </c>
      <c r="B17" s="64">
        <f>VLOOKUP($A17,'Return Data'!$B$7:$R$2292,3,0)</f>
        <v>44512</v>
      </c>
      <c r="C17" s="65">
        <f>VLOOKUP($A17,'Return Data'!$B$7:$R$2292,4,0)</f>
        <v>135.57570000000001</v>
      </c>
      <c r="D17" s="65">
        <f>VLOOKUP($A17,'Return Data'!$B$7:$R$2292,10,0)</f>
        <v>9.5923999999999996</v>
      </c>
      <c r="E17" s="66">
        <f t="shared" si="0"/>
        <v>27</v>
      </c>
      <c r="F17" s="65">
        <f>VLOOKUP($A17,'Return Data'!$B$7:$R$2292,11,0)</f>
        <v>26.113199999999999</v>
      </c>
      <c r="G17" s="66">
        <f t="shared" si="1"/>
        <v>19</v>
      </c>
      <c r="H17" s="65">
        <f>VLOOKUP($A17,'Return Data'!$B$7:$R$2292,12,0)</f>
        <v>22.779599999999999</v>
      </c>
      <c r="I17" s="66">
        <f t="shared" si="2"/>
        <v>28</v>
      </c>
      <c r="J17" s="65">
        <f>VLOOKUP($A17,'Return Data'!$B$7:$R$2292,13,0)</f>
        <v>47.789299999999997</v>
      </c>
      <c r="K17" s="66">
        <f t="shared" si="3"/>
        <v>26</v>
      </c>
      <c r="L17" s="65">
        <f>VLOOKUP($A17,'Return Data'!$B$7:$R$2292,17,0)</f>
        <v>25.942900000000002</v>
      </c>
      <c r="M17" s="66">
        <f t="shared" si="4"/>
        <v>21</v>
      </c>
      <c r="N17" s="65">
        <f>VLOOKUP($A17,'Return Data'!$B$7:$R$2292,14,0)</f>
        <v>18.790900000000001</v>
      </c>
      <c r="O17" s="66">
        <f t="shared" si="5"/>
        <v>25</v>
      </c>
      <c r="P17" s="65">
        <f>VLOOKUP($A17,'Return Data'!$B$7:$R$2292,15,0)</f>
        <v>14.5459</v>
      </c>
      <c r="Q17" s="66">
        <f t="shared" si="6"/>
        <v>22</v>
      </c>
      <c r="R17" s="65">
        <f>VLOOKUP($A17,'Return Data'!$B$7:$R$2292,16,0)</f>
        <v>15.8407</v>
      </c>
      <c r="S17" s="67">
        <f t="shared" si="7"/>
        <v>23</v>
      </c>
    </row>
    <row r="18" spans="1:19" x14ac:dyDescent="0.3">
      <c r="A18" s="127" t="s">
        <v>1260</v>
      </c>
      <c r="B18" s="64">
        <f>VLOOKUP($A18,'Return Data'!$B$7:$R$2292,3,0)</f>
        <v>44512</v>
      </c>
      <c r="C18" s="65">
        <f>VLOOKUP($A18,'Return Data'!$B$7:$R$2292,4,0)</f>
        <v>467.95</v>
      </c>
      <c r="D18" s="65">
        <f>VLOOKUP($A18,'Return Data'!$B$7:$R$2292,10,0)</f>
        <v>10.4124</v>
      </c>
      <c r="E18" s="66">
        <f t="shared" si="0"/>
        <v>22</v>
      </c>
      <c r="F18" s="65">
        <f>VLOOKUP($A18,'Return Data'!$B$7:$R$2292,11,0)</f>
        <v>27.468599999999999</v>
      </c>
      <c r="G18" s="66">
        <f t="shared" si="1"/>
        <v>17</v>
      </c>
      <c r="H18" s="65">
        <f>VLOOKUP($A18,'Return Data'!$B$7:$R$2292,12,0)</f>
        <v>27.701699999999999</v>
      </c>
      <c r="I18" s="66">
        <f t="shared" si="2"/>
        <v>15</v>
      </c>
      <c r="J18" s="65">
        <f>VLOOKUP($A18,'Return Data'!$B$7:$R$2292,13,0)</f>
        <v>61.1676</v>
      </c>
      <c r="K18" s="66">
        <f t="shared" si="3"/>
        <v>11</v>
      </c>
      <c r="L18" s="65">
        <f>VLOOKUP($A18,'Return Data'!$B$7:$R$2292,17,0)</f>
        <v>26.126100000000001</v>
      </c>
      <c r="M18" s="66">
        <f t="shared" si="4"/>
        <v>20</v>
      </c>
      <c r="N18" s="65">
        <f>VLOOKUP($A18,'Return Data'!$B$7:$R$2292,14,0)</f>
        <v>18.8827</v>
      </c>
      <c r="O18" s="66">
        <f t="shared" si="5"/>
        <v>24</v>
      </c>
      <c r="P18" s="65">
        <f>VLOOKUP($A18,'Return Data'!$B$7:$R$2292,15,0)</f>
        <v>15.5367</v>
      </c>
      <c r="Q18" s="66">
        <f t="shared" si="6"/>
        <v>21</v>
      </c>
      <c r="R18" s="65">
        <f>VLOOKUP($A18,'Return Data'!$B$7:$R$2292,16,0)</f>
        <v>15.226699999999999</v>
      </c>
      <c r="S18" s="67">
        <f t="shared" si="7"/>
        <v>24</v>
      </c>
    </row>
    <row r="19" spans="1:19" x14ac:dyDescent="0.3">
      <c r="A19" s="63" t="s">
        <v>1795</v>
      </c>
      <c r="B19" s="64">
        <f>VLOOKUP($A19,'Return Data'!$B$7:$R$2292,3,0)</f>
        <v>44512</v>
      </c>
      <c r="C19" s="65">
        <f>VLOOKUP($A19,'Return Data'!$B$7:$R$2292,4,0)</f>
        <v>36.06</v>
      </c>
      <c r="D19" s="65">
        <f>VLOOKUP($A19,'Return Data'!$B$7:$R$2292,10,0)</f>
        <v>13.7898</v>
      </c>
      <c r="E19" s="66">
        <f t="shared" si="0"/>
        <v>5</v>
      </c>
      <c r="F19" s="65">
        <f>VLOOKUP($A19,'Return Data'!$B$7:$R$2292,11,0)</f>
        <v>31.414000000000001</v>
      </c>
      <c r="G19" s="66">
        <f t="shared" si="1"/>
        <v>5</v>
      </c>
      <c r="H19" s="65">
        <f>VLOOKUP($A19,'Return Data'!$B$7:$R$2292,12,0)</f>
        <v>31.127300000000002</v>
      </c>
      <c r="I19" s="66">
        <f t="shared" si="2"/>
        <v>10</v>
      </c>
      <c r="J19" s="65">
        <f>VLOOKUP($A19,'Return Data'!$B$7:$R$2292,13,0)</f>
        <v>55.2303</v>
      </c>
      <c r="K19" s="66">
        <f t="shared" si="3"/>
        <v>17</v>
      </c>
      <c r="L19" s="65">
        <f>VLOOKUP($A19,'Return Data'!$B$7:$R$2292,17,0)</f>
        <v>28.027699999999999</v>
      </c>
      <c r="M19" s="66">
        <f t="shared" si="4"/>
        <v>13</v>
      </c>
      <c r="N19" s="65">
        <f>VLOOKUP($A19,'Return Data'!$B$7:$R$2292,14,0)</f>
        <v>21.327200000000001</v>
      </c>
      <c r="O19" s="66">
        <f t="shared" si="5"/>
        <v>17</v>
      </c>
      <c r="P19" s="65">
        <f>VLOOKUP($A19,'Return Data'!$B$7:$R$2292,15,0)</f>
        <v>16.128299999999999</v>
      </c>
      <c r="Q19" s="66">
        <f t="shared" si="6"/>
        <v>18</v>
      </c>
      <c r="R19" s="65">
        <f>VLOOKUP($A19,'Return Data'!$B$7:$R$2292,16,0)</f>
        <v>18.297899999999998</v>
      </c>
      <c r="S19" s="67">
        <f t="shared" si="7"/>
        <v>11</v>
      </c>
    </row>
    <row r="20" spans="1:19" x14ac:dyDescent="0.3">
      <c r="A20" s="63" t="s">
        <v>1819</v>
      </c>
      <c r="B20" s="64">
        <f>VLOOKUP($A20,'Return Data'!$B$7:$R$2292,3,0)</f>
        <v>44512</v>
      </c>
      <c r="C20" s="65">
        <f>VLOOKUP($A20,'Return Data'!$B$7:$R$2292,4,0)</f>
        <v>142.29</v>
      </c>
      <c r="D20" s="65">
        <f>VLOOKUP($A20,'Return Data'!$B$7:$R$2292,10,0)</f>
        <v>11.845599999999999</v>
      </c>
      <c r="E20" s="66">
        <f t="shared" si="0"/>
        <v>15</v>
      </c>
      <c r="F20" s="65">
        <f>VLOOKUP($A20,'Return Data'!$B$7:$R$2292,11,0)</f>
        <v>26.0989</v>
      </c>
      <c r="G20" s="66">
        <f t="shared" si="1"/>
        <v>20</v>
      </c>
      <c r="H20" s="65">
        <f>VLOOKUP($A20,'Return Data'!$B$7:$R$2292,12,0)</f>
        <v>25.8535</v>
      </c>
      <c r="I20" s="66">
        <f t="shared" si="2"/>
        <v>17</v>
      </c>
      <c r="J20" s="65">
        <f>VLOOKUP($A20,'Return Data'!$B$7:$R$2292,13,0)</f>
        <v>49.057200000000002</v>
      </c>
      <c r="K20" s="66">
        <f t="shared" si="3"/>
        <v>24</v>
      </c>
      <c r="L20" s="65">
        <f>VLOOKUP($A20,'Return Data'!$B$7:$R$2292,17,0)</f>
        <v>22.393799999999999</v>
      </c>
      <c r="M20" s="66">
        <f t="shared" si="4"/>
        <v>28</v>
      </c>
      <c r="N20" s="65">
        <f>VLOOKUP($A20,'Return Data'!$B$7:$R$2292,14,0)</f>
        <v>17.658300000000001</v>
      </c>
      <c r="O20" s="66">
        <f t="shared" si="5"/>
        <v>27</v>
      </c>
      <c r="P20" s="65">
        <f>VLOOKUP($A20,'Return Data'!$B$7:$R$2292,15,0)</f>
        <v>13.6998</v>
      </c>
      <c r="Q20" s="66">
        <f t="shared" si="6"/>
        <v>24</v>
      </c>
      <c r="R20" s="65">
        <f>VLOOKUP($A20,'Return Data'!$B$7:$R$2292,16,0)</f>
        <v>17.889099999999999</v>
      </c>
      <c r="S20" s="67">
        <f t="shared" si="7"/>
        <v>13</v>
      </c>
    </row>
    <row r="21" spans="1:19" x14ac:dyDescent="0.3">
      <c r="A21" s="63" t="s">
        <v>1263</v>
      </c>
      <c r="B21" s="64">
        <f>VLOOKUP($A21,'Return Data'!$B$7:$R$2292,3,0)</f>
        <v>44512</v>
      </c>
      <c r="C21" s="65">
        <f>VLOOKUP($A21,'Return Data'!$B$7:$R$2292,4,0)</f>
        <v>83.83</v>
      </c>
      <c r="D21" s="65">
        <f>VLOOKUP($A21,'Return Data'!$B$7:$R$2292,10,0)</f>
        <v>9.9122000000000003</v>
      </c>
      <c r="E21" s="66">
        <f t="shared" si="0"/>
        <v>26</v>
      </c>
      <c r="F21" s="65">
        <f>VLOOKUP($A21,'Return Data'!$B$7:$R$2292,11,0)</f>
        <v>30.7392</v>
      </c>
      <c r="G21" s="66">
        <f t="shared" si="1"/>
        <v>8</v>
      </c>
      <c r="H21" s="65">
        <f>VLOOKUP($A21,'Return Data'!$B$7:$R$2292,12,0)</f>
        <v>32.182299999999998</v>
      </c>
      <c r="I21" s="66">
        <f t="shared" si="2"/>
        <v>9</v>
      </c>
      <c r="J21" s="65">
        <f>VLOOKUP($A21,'Return Data'!$B$7:$R$2292,13,0)</f>
        <v>64.6631</v>
      </c>
      <c r="K21" s="66">
        <f t="shared" si="3"/>
        <v>6</v>
      </c>
      <c r="L21" s="65">
        <f>VLOOKUP($A21,'Return Data'!$B$7:$R$2292,17,0)</f>
        <v>33.0379</v>
      </c>
      <c r="M21" s="66">
        <f t="shared" si="4"/>
        <v>7</v>
      </c>
      <c r="N21" s="65">
        <f>VLOOKUP($A21,'Return Data'!$B$7:$R$2292,14,0)</f>
        <v>22.9849</v>
      </c>
      <c r="O21" s="66">
        <f t="shared" si="5"/>
        <v>12</v>
      </c>
      <c r="P21" s="65">
        <f>VLOOKUP($A21,'Return Data'!$B$7:$R$2292,15,0)</f>
        <v>17.099900000000002</v>
      </c>
      <c r="Q21" s="66">
        <f t="shared" si="6"/>
        <v>12</v>
      </c>
      <c r="R21" s="65">
        <f>VLOOKUP($A21,'Return Data'!$B$7:$R$2292,16,0)</f>
        <v>16.834299999999999</v>
      </c>
      <c r="S21" s="67">
        <f t="shared" si="7"/>
        <v>18</v>
      </c>
    </row>
    <row r="22" spans="1:19" x14ac:dyDescent="0.3">
      <c r="A22" s="63" t="s">
        <v>1266</v>
      </c>
      <c r="B22" s="64">
        <f>VLOOKUP($A22,'Return Data'!$B$7:$R$2292,3,0)</f>
        <v>44512</v>
      </c>
      <c r="C22" s="65">
        <f>VLOOKUP($A22,'Return Data'!$B$7:$R$2292,4,0)</f>
        <v>15.117599999999999</v>
      </c>
      <c r="D22" s="65">
        <f>VLOOKUP($A22,'Return Data'!$B$7:$R$2292,10,0)</f>
        <v>8.1544000000000008</v>
      </c>
      <c r="E22" s="66">
        <f t="shared" si="0"/>
        <v>33</v>
      </c>
      <c r="F22" s="65">
        <f>VLOOKUP($A22,'Return Data'!$B$7:$R$2292,11,0)</f>
        <v>12.9941</v>
      </c>
      <c r="G22" s="66">
        <f t="shared" si="1"/>
        <v>34</v>
      </c>
      <c r="H22" s="65">
        <f>VLOOKUP($A22,'Return Data'!$B$7:$R$2292,12,0)</f>
        <v>17.5488</v>
      </c>
      <c r="I22" s="66">
        <f t="shared" si="2"/>
        <v>33</v>
      </c>
      <c r="J22" s="65">
        <f>VLOOKUP($A22,'Return Data'!$B$7:$R$2292,13,0)</f>
        <v>45.307000000000002</v>
      </c>
      <c r="K22" s="66">
        <f t="shared" si="3"/>
        <v>28</v>
      </c>
      <c r="L22" s="65">
        <f>VLOOKUP($A22,'Return Data'!$B$7:$R$2292,17,0)</f>
        <v>16.978400000000001</v>
      </c>
      <c r="M22" s="66">
        <f t="shared" si="4"/>
        <v>33</v>
      </c>
      <c r="N22" s="65"/>
      <c r="O22" s="66"/>
      <c r="P22" s="65"/>
      <c r="Q22" s="66"/>
      <c r="R22" s="65">
        <f>VLOOKUP($A22,'Return Data'!$B$7:$R$2292,16,0)</f>
        <v>17.986499999999999</v>
      </c>
      <c r="S22" s="67">
        <f t="shared" si="7"/>
        <v>12</v>
      </c>
    </row>
    <row r="23" spans="1:19" x14ac:dyDescent="0.3">
      <c r="A23" s="63" t="s">
        <v>1797</v>
      </c>
      <c r="B23" s="64">
        <f>VLOOKUP($A23,'Return Data'!$B$7:$R$2292,3,0)</f>
        <v>44512</v>
      </c>
      <c r="C23" s="65">
        <f>VLOOKUP($A23,'Return Data'!$B$7:$R$2292,4,0)</f>
        <v>54.064799999999998</v>
      </c>
      <c r="D23" s="65">
        <f>VLOOKUP($A23,'Return Data'!$B$7:$R$2292,10,0)</f>
        <v>14.162599999999999</v>
      </c>
      <c r="E23" s="66">
        <f t="shared" si="0"/>
        <v>4</v>
      </c>
      <c r="F23" s="65">
        <f>VLOOKUP($A23,'Return Data'!$B$7:$R$2292,11,0)</f>
        <v>27.573899999999998</v>
      </c>
      <c r="G23" s="66">
        <f t="shared" si="1"/>
        <v>15</v>
      </c>
      <c r="H23" s="65">
        <f>VLOOKUP($A23,'Return Data'!$B$7:$R$2292,12,0)</f>
        <v>25.25</v>
      </c>
      <c r="I23" s="66">
        <f t="shared" si="2"/>
        <v>22</v>
      </c>
      <c r="J23" s="65">
        <f>VLOOKUP($A23,'Return Data'!$B$7:$R$2292,13,0)</f>
        <v>57.711100000000002</v>
      </c>
      <c r="K23" s="66">
        <f t="shared" si="3"/>
        <v>13</v>
      </c>
      <c r="L23" s="65">
        <f>VLOOKUP($A23,'Return Data'!$B$7:$R$2292,17,0)</f>
        <v>24.6782</v>
      </c>
      <c r="M23" s="66">
        <f t="shared" si="4"/>
        <v>23</v>
      </c>
      <c r="N23" s="65">
        <f>VLOOKUP($A23,'Return Data'!$B$7:$R$2292,14,0)</f>
        <v>23.653700000000001</v>
      </c>
      <c r="O23" s="66">
        <f t="shared" si="5"/>
        <v>11</v>
      </c>
      <c r="P23" s="65">
        <f>VLOOKUP($A23,'Return Data'!$B$7:$R$2292,15,0)</f>
        <v>18.104900000000001</v>
      </c>
      <c r="Q23" s="66">
        <f t="shared" si="6"/>
        <v>8</v>
      </c>
      <c r="R23" s="65">
        <f>VLOOKUP($A23,'Return Data'!$B$7:$R$2292,16,0)</f>
        <v>13.698600000000001</v>
      </c>
      <c r="S23" s="67">
        <f t="shared" si="7"/>
        <v>29</v>
      </c>
    </row>
    <row r="24" spans="1:19" x14ac:dyDescent="0.3">
      <c r="A24" s="63" t="s">
        <v>1805</v>
      </c>
      <c r="B24" s="64">
        <f>VLOOKUP($A24,'Return Data'!$B$7:$R$2292,3,0)</f>
        <v>44512</v>
      </c>
      <c r="C24" s="65">
        <f>VLOOKUP($A24,'Return Data'!$B$7:$R$2292,4,0)</f>
        <v>54.551000000000002</v>
      </c>
      <c r="D24" s="65">
        <f>VLOOKUP($A24,'Return Data'!$B$7:$R$2292,10,0)</f>
        <v>8.9364000000000008</v>
      </c>
      <c r="E24" s="66">
        <f t="shared" si="0"/>
        <v>30</v>
      </c>
      <c r="F24" s="65">
        <f>VLOOKUP($A24,'Return Data'!$B$7:$R$2292,11,0)</f>
        <v>20.781600000000001</v>
      </c>
      <c r="G24" s="66">
        <f t="shared" si="1"/>
        <v>32</v>
      </c>
      <c r="H24" s="65">
        <f>VLOOKUP($A24,'Return Data'!$B$7:$R$2292,12,0)</f>
        <v>18.785399999999999</v>
      </c>
      <c r="I24" s="66">
        <f t="shared" si="2"/>
        <v>32</v>
      </c>
      <c r="J24" s="65">
        <f>VLOOKUP($A24,'Return Data'!$B$7:$R$2292,13,0)</f>
        <v>42.0747</v>
      </c>
      <c r="K24" s="66">
        <f t="shared" si="3"/>
        <v>31</v>
      </c>
      <c r="L24" s="65">
        <f>VLOOKUP($A24,'Return Data'!$B$7:$R$2292,17,0)</f>
        <v>21.5733</v>
      </c>
      <c r="M24" s="66">
        <f t="shared" si="4"/>
        <v>29</v>
      </c>
      <c r="N24" s="65">
        <f>VLOOKUP($A24,'Return Data'!$B$7:$R$2292,14,0)</f>
        <v>19.494</v>
      </c>
      <c r="O24" s="66">
        <f t="shared" si="5"/>
        <v>22</v>
      </c>
      <c r="P24" s="65">
        <f>VLOOKUP($A24,'Return Data'!$B$7:$R$2292,15,0)</f>
        <v>16.284600000000001</v>
      </c>
      <c r="Q24" s="66">
        <f t="shared" si="6"/>
        <v>16</v>
      </c>
      <c r="R24" s="65">
        <f>VLOOKUP($A24,'Return Data'!$B$7:$R$2292,16,0)</f>
        <v>14.9482</v>
      </c>
      <c r="S24" s="67">
        <f t="shared" si="7"/>
        <v>25</v>
      </c>
    </row>
    <row r="25" spans="1:19" x14ac:dyDescent="0.3">
      <c r="A25" s="63" t="s">
        <v>1821</v>
      </c>
      <c r="B25" s="64">
        <f>VLOOKUP($A25,'Return Data'!$B$7:$R$2292,3,0)</f>
        <v>44512</v>
      </c>
      <c r="C25" s="65">
        <f>VLOOKUP($A25,'Return Data'!$B$7:$R$2292,4,0)</f>
        <v>125.999</v>
      </c>
      <c r="D25" s="65">
        <f>VLOOKUP($A25,'Return Data'!$B$7:$R$2292,10,0)</f>
        <v>11.1357</v>
      </c>
      <c r="E25" s="66">
        <f t="shared" si="0"/>
        <v>20</v>
      </c>
      <c r="F25" s="65">
        <f>VLOOKUP($A25,'Return Data'!$B$7:$R$2292,11,0)</f>
        <v>22.958200000000001</v>
      </c>
      <c r="G25" s="66">
        <f t="shared" si="1"/>
        <v>26</v>
      </c>
      <c r="H25" s="65">
        <f>VLOOKUP($A25,'Return Data'!$B$7:$R$2292,12,0)</f>
        <v>23.602399999999999</v>
      </c>
      <c r="I25" s="66">
        <f t="shared" si="2"/>
        <v>26</v>
      </c>
      <c r="J25" s="65">
        <f>VLOOKUP($A25,'Return Data'!$B$7:$R$2292,13,0)</f>
        <v>46.476399999999998</v>
      </c>
      <c r="K25" s="66">
        <f t="shared" si="3"/>
        <v>27</v>
      </c>
      <c r="L25" s="65">
        <f>VLOOKUP($A25,'Return Data'!$B$7:$R$2292,17,0)</f>
        <v>23.436299999999999</v>
      </c>
      <c r="M25" s="66">
        <f t="shared" si="4"/>
        <v>25</v>
      </c>
      <c r="N25" s="65">
        <f>VLOOKUP($A25,'Return Data'!$B$7:$R$2292,14,0)</f>
        <v>17.257400000000001</v>
      </c>
      <c r="O25" s="66">
        <f t="shared" si="5"/>
        <v>29</v>
      </c>
      <c r="P25" s="65">
        <f>VLOOKUP($A25,'Return Data'!$B$7:$R$2292,15,0)</f>
        <v>14.245699999999999</v>
      </c>
      <c r="Q25" s="66">
        <f t="shared" si="6"/>
        <v>23</v>
      </c>
      <c r="R25" s="65">
        <f>VLOOKUP($A25,'Return Data'!$B$7:$R$2292,16,0)</f>
        <v>16.593</v>
      </c>
      <c r="S25" s="67">
        <f t="shared" si="7"/>
        <v>20</v>
      </c>
    </row>
    <row r="26" spans="1:19" x14ac:dyDescent="0.3">
      <c r="A26" s="63" t="s">
        <v>2028</v>
      </c>
      <c r="B26" s="64">
        <f>VLOOKUP($A26,'Return Data'!$B$7:$R$2292,3,0)</f>
        <v>44512</v>
      </c>
      <c r="C26" s="65">
        <f>VLOOKUP($A26,'Return Data'!$B$7:$R$2292,4,0)</f>
        <v>69.607299999999995</v>
      </c>
      <c r="D26" s="65">
        <f>VLOOKUP($A26,'Return Data'!$B$7:$R$2292,10,0)</f>
        <v>8.2007999999999992</v>
      </c>
      <c r="E26" s="66">
        <f t="shared" si="0"/>
        <v>32</v>
      </c>
      <c r="F26" s="65">
        <f>VLOOKUP($A26,'Return Data'!$B$7:$R$2292,11,0)</f>
        <v>22.133299999999998</v>
      </c>
      <c r="G26" s="66">
        <f t="shared" si="1"/>
        <v>30</v>
      </c>
      <c r="H26" s="65">
        <f>VLOOKUP($A26,'Return Data'!$B$7:$R$2292,12,0)</f>
        <v>19.600999999999999</v>
      </c>
      <c r="I26" s="66">
        <f t="shared" si="2"/>
        <v>30</v>
      </c>
      <c r="J26" s="65">
        <f>VLOOKUP($A26,'Return Data'!$B$7:$R$2292,13,0)</f>
        <v>36.558500000000002</v>
      </c>
      <c r="K26" s="66">
        <f t="shared" si="3"/>
        <v>33</v>
      </c>
      <c r="L26" s="65">
        <f>VLOOKUP($A26,'Return Data'!$B$7:$R$2292,17,0)</f>
        <v>18.489100000000001</v>
      </c>
      <c r="M26" s="66">
        <f t="shared" si="4"/>
        <v>31</v>
      </c>
      <c r="N26" s="65">
        <f>VLOOKUP($A26,'Return Data'!$B$7:$R$2292,14,0)</f>
        <v>17.484000000000002</v>
      </c>
      <c r="O26" s="66">
        <f t="shared" si="5"/>
        <v>28</v>
      </c>
      <c r="P26" s="65">
        <f>VLOOKUP($A26,'Return Data'!$B$7:$R$2292,15,0)</f>
        <v>11.8225</v>
      </c>
      <c r="Q26" s="66">
        <f t="shared" si="6"/>
        <v>26</v>
      </c>
      <c r="R26" s="65">
        <f>VLOOKUP($A26,'Return Data'!$B$7:$R$2292,16,0)</f>
        <v>9.5161999999999995</v>
      </c>
      <c r="S26" s="67">
        <f t="shared" si="7"/>
        <v>34</v>
      </c>
    </row>
    <row r="27" spans="1:19" x14ac:dyDescent="0.3">
      <c r="A27" s="63" t="s">
        <v>1268</v>
      </c>
      <c r="B27" s="64">
        <f>VLOOKUP($A27,'Return Data'!$B$7:$R$2292,3,0)</f>
        <v>44512</v>
      </c>
      <c r="C27" s="65">
        <f>VLOOKUP($A27,'Return Data'!$B$7:$R$2292,4,0)</f>
        <v>21.6509</v>
      </c>
      <c r="D27" s="65">
        <f>VLOOKUP($A27,'Return Data'!$B$7:$R$2292,10,0)</f>
        <v>13.6942</v>
      </c>
      <c r="E27" s="66">
        <f t="shared" si="0"/>
        <v>6</v>
      </c>
      <c r="F27" s="65">
        <f>VLOOKUP($A27,'Return Data'!$B$7:$R$2292,11,0)</f>
        <v>32.555999999999997</v>
      </c>
      <c r="G27" s="66">
        <f t="shared" si="1"/>
        <v>4</v>
      </c>
      <c r="H27" s="65">
        <f>VLOOKUP($A27,'Return Data'!$B$7:$R$2292,12,0)</f>
        <v>41.8048</v>
      </c>
      <c r="I27" s="66">
        <f t="shared" si="2"/>
        <v>2</v>
      </c>
      <c r="J27" s="65">
        <f>VLOOKUP($A27,'Return Data'!$B$7:$R$2292,13,0)</f>
        <v>73.338899999999995</v>
      </c>
      <c r="K27" s="66">
        <f t="shared" si="3"/>
        <v>3</v>
      </c>
      <c r="L27" s="65">
        <f>VLOOKUP($A27,'Return Data'!$B$7:$R$2292,17,0)</f>
        <v>37.240200000000002</v>
      </c>
      <c r="M27" s="66">
        <f t="shared" si="4"/>
        <v>4</v>
      </c>
      <c r="N27" s="65">
        <f>VLOOKUP($A27,'Return Data'!$B$7:$R$2292,14,0)</f>
        <v>29.634</v>
      </c>
      <c r="O27" s="66">
        <f t="shared" si="5"/>
        <v>4</v>
      </c>
      <c r="P27" s="65"/>
      <c r="Q27" s="66"/>
      <c r="R27" s="65">
        <f>VLOOKUP($A27,'Return Data'!$B$7:$R$2292,16,0)</f>
        <v>18.683900000000001</v>
      </c>
      <c r="S27" s="67">
        <f t="shared" si="7"/>
        <v>8</v>
      </c>
    </row>
    <row r="28" spans="1:19" x14ac:dyDescent="0.3">
      <c r="A28" s="63" t="s">
        <v>1817</v>
      </c>
      <c r="B28" s="64">
        <f>VLOOKUP($A28,'Return Data'!$B$7:$R$2292,3,0)</f>
        <v>44512</v>
      </c>
      <c r="C28" s="65">
        <f>VLOOKUP($A28,'Return Data'!$B$7:$R$2292,4,0)</f>
        <v>35.784700000000001</v>
      </c>
      <c r="D28" s="65">
        <f>VLOOKUP($A28,'Return Data'!$B$7:$R$2292,10,0)</f>
        <v>1.9722</v>
      </c>
      <c r="E28" s="66">
        <f t="shared" si="0"/>
        <v>34</v>
      </c>
      <c r="F28" s="65">
        <f>VLOOKUP($A28,'Return Data'!$B$7:$R$2292,11,0)</f>
        <v>14.8407</v>
      </c>
      <c r="G28" s="66">
        <f t="shared" si="1"/>
        <v>33</v>
      </c>
      <c r="H28" s="65">
        <f>VLOOKUP($A28,'Return Data'!$B$7:$R$2292,12,0)</f>
        <v>12.689299999999999</v>
      </c>
      <c r="I28" s="66">
        <f t="shared" si="2"/>
        <v>34</v>
      </c>
      <c r="J28" s="65">
        <f>VLOOKUP($A28,'Return Data'!$B$7:$R$2292,13,0)</f>
        <v>31.3904</v>
      </c>
      <c r="K28" s="66">
        <f t="shared" si="3"/>
        <v>34</v>
      </c>
      <c r="L28" s="65">
        <f>VLOOKUP($A28,'Return Data'!$B$7:$R$2292,17,0)</f>
        <v>15.5594</v>
      </c>
      <c r="M28" s="66">
        <f t="shared" si="4"/>
        <v>34</v>
      </c>
      <c r="N28" s="65">
        <f>VLOOKUP($A28,'Return Data'!$B$7:$R$2292,14,0)</f>
        <v>14.5365</v>
      </c>
      <c r="O28" s="66">
        <f t="shared" si="5"/>
        <v>31</v>
      </c>
      <c r="P28" s="65">
        <f>VLOOKUP($A28,'Return Data'!$B$7:$R$2292,15,0)</f>
        <v>12.4779</v>
      </c>
      <c r="Q28" s="66">
        <f t="shared" si="6"/>
        <v>25</v>
      </c>
      <c r="R28" s="65">
        <f>VLOOKUP($A28,'Return Data'!$B$7:$R$2292,16,0)</f>
        <v>18.401499999999999</v>
      </c>
      <c r="S28" s="67">
        <f t="shared" si="7"/>
        <v>10</v>
      </c>
    </row>
    <row r="29" spans="1:19" x14ac:dyDescent="0.3">
      <c r="A29" s="63" t="s">
        <v>2012</v>
      </c>
      <c r="B29" s="64">
        <f>VLOOKUP($A29,'Return Data'!$B$7:$R$2292,3,0)</f>
        <v>44512</v>
      </c>
      <c r="C29" s="65">
        <f>VLOOKUP($A29,'Return Data'!$B$7:$R$2292,4,0)</f>
        <v>16.652100000000001</v>
      </c>
      <c r="D29" s="65">
        <f>VLOOKUP($A29,'Return Data'!$B$7:$R$2292,10,0)</f>
        <v>11.833399999999999</v>
      </c>
      <c r="E29" s="66">
        <f t="shared" si="0"/>
        <v>16</v>
      </c>
      <c r="F29" s="65">
        <f>VLOOKUP($A29,'Return Data'!$B$7:$R$2292,11,0)</f>
        <v>25.599399999999999</v>
      </c>
      <c r="G29" s="66">
        <f t="shared" si="1"/>
        <v>22</v>
      </c>
      <c r="H29" s="65">
        <f>VLOOKUP($A29,'Return Data'!$B$7:$R$2292,12,0)</f>
        <v>25.761600000000001</v>
      </c>
      <c r="I29" s="66">
        <f t="shared" si="2"/>
        <v>18</v>
      </c>
      <c r="J29" s="65">
        <f>VLOOKUP($A29,'Return Data'!$B$7:$R$2292,13,0)</f>
        <v>51.590800000000002</v>
      </c>
      <c r="K29" s="66">
        <f t="shared" si="3"/>
        <v>19</v>
      </c>
      <c r="L29" s="65">
        <f>VLOOKUP($A29,'Return Data'!$B$7:$R$2292,17,0)</f>
        <v>23.1065</v>
      </c>
      <c r="M29" s="66">
        <f t="shared" si="4"/>
        <v>26</v>
      </c>
      <c r="N29" s="65">
        <f>VLOOKUP($A29,'Return Data'!$B$7:$R$2292,14,0)</f>
        <v>20.3721</v>
      </c>
      <c r="O29" s="66">
        <f t="shared" si="5"/>
        <v>20</v>
      </c>
      <c r="P29" s="65"/>
      <c r="Q29" s="66"/>
      <c r="R29" s="65">
        <f>VLOOKUP($A29,'Return Data'!$B$7:$R$2292,16,0)</f>
        <v>16.452999999999999</v>
      </c>
      <c r="S29" s="67">
        <f t="shared" si="7"/>
        <v>21</v>
      </c>
    </row>
    <row r="30" spans="1:19" x14ac:dyDescent="0.3">
      <c r="A30" s="63" t="s">
        <v>1269</v>
      </c>
      <c r="B30" s="64">
        <f>VLOOKUP($A30,'Return Data'!$B$7:$R$2292,3,0)</f>
        <v>44512</v>
      </c>
      <c r="C30" s="65">
        <f>VLOOKUP($A30,'Return Data'!$B$7:$R$2292,4,0)</f>
        <v>153.97710000000001</v>
      </c>
      <c r="D30" s="65">
        <f>VLOOKUP($A30,'Return Data'!$B$7:$R$2292,10,0)</f>
        <v>17.792000000000002</v>
      </c>
      <c r="E30" s="66">
        <f t="shared" si="0"/>
        <v>1</v>
      </c>
      <c r="F30" s="65">
        <f>VLOOKUP($A30,'Return Data'!$B$7:$R$2292,11,0)</f>
        <v>34.099400000000003</v>
      </c>
      <c r="G30" s="66">
        <f t="shared" si="1"/>
        <v>2</v>
      </c>
      <c r="H30" s="65">
        <f>VLOOKUP($A30,'Return Data'!$B$7:$R$2292,12,0)</f>
        <v>40.297699999999999</v>
      </c>
      <c r="I30" s="66">
        <f t="shared" si="2"/>
        <v>3</v>
      </c>
      <c r="J30" s="65">
        <f>VLOOKUP($A30,'Return Data'!$B$7:$R$2292,13,0)</f>
        <v>76.165099999999995</v>
      </c>
      <c r="K30" s="66">
        <f t="shared" si="3"/>
        <v>2</v>
      </c>
      <c r="L30" s="65">
        <f>VLOOKUP($A30,'Return Data'!$B$7:$R$2292,17,0)</f>
        <v>26.907299999999999</v>
      </c>
      <c r="M30" s="66">
        <f t="shared" si="4"/>
        <v>16</v>
      </c>
      <c r="N30" s="65">
        <f>VLOOKUP($A30,'Return Data'!$B$7:$R$2292,14,0)</f>
        <v>19.217400000000001</v>
      </c>
      <c r="O30" s="66">
        <f t="shared" si="5"/>
        <v>23</v>
      </c>
      <c r="P30" s="65">
        <f>VLOOKUP($A30,'Return Data'!$B$7:$R$2292,15,0)</f>
        <v>16.223199999999999</v>
      </c>
      <c r="Q30" s="66">
        <f t="shared" si="6"/>
        <v>17</v>
      </c>
      <c r="R30" s="65">
        <f>VLOOKUP($A30,'Return Data'!$B$7:$R$2292,16,0)</f>
        <v>17.860600000000002</v>
      </c>
      <c r="S30" s="67">
        <f t="shared" si="7"/>
        <v>14</v>
      </c>
    </row>
    <row r="31" spans="1:19" x14ac:dyDescent="0.3">
      <c r="A31" s="63" t="s">
        <v>1777</v>
      </c>
      <c r="B31" s="64">
        <f>VLOOKUP($A31,'Return Data'!$B$7:$R$2292,3,0)</f>
        <v>44512</v>
      </c>
      <c r="C31" s="65">
        <f>VLOOKUP($A31,'Return Data'!$B$7:$R$2292,4,0)</f>
        <v>51.5869</v>
      </c>
      <c r="D31" s="65">
        <f>VLOOKUP($A31,'Return Data'!$B$7:$R$2292,10,0)</f>
        <v>12.3393</v>
      </c>
      <c r="E31" s="66">
        <f t="shared" si="0"/>
        <v>12</v>
      </c>
      <c r="F31" s="65">
        <f>VLOOKUP($A31,'Return Data'!$B$7:$R$2292,11,0)</f>
        <v>28.710799999999999</v>
      </c>
      <c r="G31" s="66">
        <f t="shared" si="1"/>
        <v>14</v>
      </c>
      <c r="H31" s="65">
        <f>VLOOKUP($A31,'Return Data'!$B$7:$R$2292,12,0)</f>
        <v>34.832099999999997</v>
      </c>
      <c r="I31" s="66">
        <f t="shared" si="2"/>
        <v>7</v>
      </c>
      <c r="J31" s="65">
        <f>VLOOKUP($A31,'Return Data'!$B$7:$R$2292,13,0)</f>
        <v>55.875700000000002</v>
      </c>
      <c r="K31" s="66">
        <f t="shared" si="3"/>
        <v>16</v>
      </c>
      <c r="L31" s="65">
        <f>VLOOKUP($A31,'Return Data'!$B$7:$R$2292,17,0)</f>
        <v>39.635199999999998</v>
      </c>
      <c r="M31" s="66">
        <f t="shared" si="4"/>
        <v>3</v>
      </c>
      <c r="N31" s="65">
        <f>VLOOKUP($A31,'Return Data'!$B$7:$R$2292,14,0)</f>
        <v>30.9512</v>
      </c>
      <c r="O31" s="66">
        <f t="shared" si="5"/>
        <v>3</v>
      </c>
      <c r="P31" s="65">
        <f>VLOOKUP($A31,'Return Data'!$B$7:$R$2292,15,0)</f>
        <v>22.9695</v>
      </c>
      <c r="Q31" s="66">
        <f t="shared" si="6"/>
        <v>2</v>
      </c>
      <c r="R31" s="65">
        <f>VLOOKUP($A31,'Return Data'!$B$7:$R$2292,16,0)</f>
        <v>21.386900000000001</v>
      </c>
      <c r="S31" s="67">
        <f t="shared" si="7"/>
        <v>3</v>
      </c>
    </row>
    <row r="32" spans="1:19" x14ac:dyDescent="0.3">
      <c r="A32" s="63" t="s">
        <v>1808</v>
      </c>
      <c r="B32" s="64">
        <f>VLOOKUP($A32,'Return Data'!$B$7:$R$2292,3,0)</f>
        <v>44512</v>
      </c>
      <c r="C32" s="65">
        <f>VLOOKUP($A32,'Return Data'!$B$7:$R$2292,4,0)</f>
        <v>27.97</v>
      </c>
      <c r="D32" s="65">
        <f>VLOOKUP($A32,'Return Data'!$B$7:$R$2292,10,0)</f>
        <v>10.3788</v>
      </c>
      <c r="E32" s="66">
        <f t="shared" si="0"/>
        <v>23</v>
      </c>
      <c r="F32" s="65">
        <f>VLOOKUP($A32,'Return Data'!$B$7:$R$2292,11,0)</f>
        <v>30.032499999999999</v>
      </c>
      <c r="G32" s="66">
        <f t="shared" si="1"/>
        <v>10</v>
      </c>
      <c r="H32" s="65">
        <f>VLOOKUP($A32,'Return Data'!$B$7:$R$2292,12,0)</f>
        <v>36.107100000000003</v>
      </c>
      <c r="I32" s="66">
        <f t="shared" si="2"/>
        <v>5</v>
      </c>
      <c r="J32" s="65">
        <f>VLOOKUP($A32,'Return Data'!$B$7:$R$2292,13,0)</f>
        <v>67.685900000000004</v>
      </c>
      <c r="K32" s="66">
        <f t="shared" si="3"/>
        <v>4</v>
      </c>
      <c r="L32" s="65">
        <f>VLOOKUP($A32,'Return Data'!$B$7:$R$2292,17,0)</f>
        <v>43.006</v>
      </c>
      <c r="M32" s="66">
        <f t="shared" si="4"/>
        <v>2</v>
      </c>
      <c r="N32" s="65">
        <f>VLOOKUP($A32,'Return Data'!$B$7:$R$2292,14,0)</f>
        <v>31.575099999999999</v>
      </c>
      <c r="O32" s="66">
        <f t="shared" si="5"/>
        <v>2</v>
      </c>
      <c r="P32" s="65">
        <f>VLOOKUP($A32,'Return Data'!$B$7:$R$2292,15,0)</f>
        <v>22.065200000000001</v>
      </c>
      <c r="Q32" s="66">
        <f t="shared" si="6"/>
        <v>3</v>
      </c>
      <c r="R32" s="65">
        <f>VLOOKUP($A32,'Return Data'!$B$7:$R$2292,16,0)</f>
        <v>16.5961</v>
      </c>
      <c r="S32" s="67">
        <f t="shared" si="7"/>
        <v>19</v>
      </c>
    </row>
    <row r="33" spans="1:19" x14ac:dyDescent="0.3">
      <c r="A33" s="63" t="s">
        <v>1271</v>
      </c>
      <c r="B33" s="64">
        <f>VLOOKUP($A33,'Return Data'!$B$7:$R$2292,3,0)</f>
        <v>44512</v>
      </c>
      <c r="C33" s="65">
        <f>VLOOKUP($A33,'Return Data'!$B$7:$R$2292,4,0)</f>
        <v>245</v>
      </c>
      <c r="D33" s="65">
        <f>VLOOKUP($A33,'Return Data'!$B$7:$R$2292,10,0)</f>
        <v>13.211</v>
      </c>
      <c r="E33" s="66">
        <f t="shared" si="0"/>
        <v>8</v>
      </c>
      <c r="F33" s="65">
        <f>VLOOKUP($A33,'Return Data'!$B$7:$R$2292,11,0)</f>
        <v>34.659799999999997</v>
      </c>
      <c r="G33" s="66">
        <f t="shared" si="1"/>
        <v>1</v>
      </c>
      <c r="H33" s="65">
        <f>VLOOKUP($A33,'Return Data'!$B$7:$R$2292,12,0)</f>
        <v>33.982300000000002</v>
      </c>
      <c r="I33" s="66">
        <f t="shared" si="2"/>
        <v>8</v>
      </c>
      <c r="J33" s="65">
        <f>VLOOKUP($A33,'Return Data'!$B$7:$R$2292,13,0)</f>
        <v>63.1267</v>
      </c>
      <c r="K33" s="66">
        <f t="shared" si="3"/>
        <v>8</v>
      </c>
      <c r="L33" s="65">
        <f>VLOOKUP($A33,'Return Data'!$B$7:$R$2292,17,0)</f>
        <v>31.839400000000001</v>
      </c>
      <c r="M33" s="66">
        <f t="shared" si="4"/>
        <v>10</v>
      </c>
      <c r="N33" s="65">
        <f>VLOOKUP($A33,'Return Data'!$B$7:$R$2292,14,0)</f>
        <v>21.807700000000001</v>
      </c>
      <c r="O33" s="66">
        <f t="shared" si="5"/>
        <v>15</v>
      </c>
      <c r="P33" s="65">
        <f>VLOOKUP($A33,'Return Data'!$B$7:$R$2292,15,0)</f>
        <v>18.242699999999999</v>
      </c>
      <c r="Q33" s="66">
        <f t="shared" si="6"/>
        <v>7</v>
      </c>
      <c r="R33" s="65">
        <f>VLOOKUP($A33,'Return Data'!$B$7:$R$2292,16,0)</f>
        <v>16.399999999999999</v>
      </c>
      <c r="S33" s="67">
        <f t="shared" si="7"/>
        <v>22</v>
      </c>
    </row>
    <row r="34" spans="1:19" x14ac:dyDescent="0.3">
      <c r="A34" s="63" t="s">
        <v>1273</v>
      </c>
      <c r="B34" s="64">
        <f>VLOOKUP($A34,'Return Data'!$B$7:$R$2292,3,0)</f>
        <v>44512</v>
      </c>
      <c r="C34" s="65">
        <f>VLOOKUP($A34,'Return Data'!$B$7:$R$2292,4,0)</f>
        <v>427.48820000000001</v>
      </c>
      <c r="D34" s="65">
        <f>VLOOKUP($A34,'Return Data'!$B$7:$R$2292,10,0)</f>
        <v>11.495900000000001</v>
      </c>
      <c r="E34" s="66">
        <f t="shared" si="0"/>
        <v>17</v>
      </c>
      <c r="F34" s="65">
        <f>VLOOKUP($A34,'Return Data'!$B$7:$R$2292,11,0)</f>
        <v>22.694500000000001</v>
      </c>
      <c r="G34" s="66">
        <f t="shared" si="1"/>
        <v>27</v>
      </c>
      <c r="H34" s="65">
        <f>VLOOKUP($A34,'Return Data'!$B$7:$R$2292,12,0)</f>
        <v>51.185299999999998</v>
      </c>
      <c r="I34" s="66">
        <f t="shared" si="2"/>
        <v>1</v>
      </c>
      <c r="J34" s="65">
        <f>VLOOKUP($A34,'Return Data'!$B$7:$R$2292,13,0)</f>
        <v>85.4499</v>
      </c>
      <c r="K34" s="66">
        <f t="shared" si="3"/>
        <v>1</v>
      </c>
      <c r="L34" s="65">
        <f>VLOOKUP($A34,'Return Data'!$B$7:$R$2292,17,0)</f>
        <v>49.088000000000001</v>
      </c>
      <c r="M34" s="66">
        <f t="shared" si="4"/>
        <v>1</v>
      </c>
      <c r="N34" s="65">
        <f>VLOOKUP($A34,'Return Data'!$B$7:$R$2292,14,0)</f>
        <v>34.899700000000003</v>
      </c>
      <c r="O34" s="66">
        <f t="shared" si="5"/>
        <v>1</v>
      </c>
      <c r="P34" s="65">
        <f>VLOOKUP($A34,'Return Data'!$B$7:$R$2292,15,0)</f>
        <v>25.9238</v>
      </c>
      <c r="Q34" s="66">
        <f t="shared" si="6"/>
        <v>1</v>
      </c>
      <c r="R34" s="65">
        <f>VLOOKUP($A34,'Return Data'!$B$7:$R$2292,16,0)</f>
        <v>19.930499999999999</v>
      </c>
      <c r="S34" s="67">
        <f t="shared" si="7"/>
        <v>4</v>
      </c>
    </row>
    <row r="35" spans="1:19" x14ac:dyDescent="0.3">
      <c r="A35" s="63" t="s">
        <v>1810</v>
      </c>
      <c r="B35" s="64">
        <f>VLOOKUP($A35,'Return Data'!$B$7:$R$2292,3,0)</f>
        <v>44512</v>
      </c>
      <c r="C35" s="65">
        <f>VLOOKUP($A35,'Return Data'!$B$7:$R$2292,4,0)</f>
        <v>79.092799999999997</v>
      </c>
      <c r="D35" s="65">
        <f>VLOOKUP($A35,'Return Data'!$B$7:$R$2292,10,0)</f>
        <v>9.5214999999999996</v>
      </c>
      <c r="E35" s="66">
        <f t="shared" si="0"/>
        <v>28</v>
      </c>
      <c r="F35" s="65">
        <f>VLOOKUP($A35,'Return Data'!$B$7:$R$2292,11,0)</f>
        <v>23.666899999999998</v>
      </c>
      <c r="G35" s="66">
        <f t="shared" si="1"/>
        <v>25</v>
      </c>
      <c r="H35" s="65">
        <f>VLOOKUP($A35,'Return Data'!$B$7:$R$2292,12,0)</f>
        <v>23.2347</v>
      </c>
      <c r="I35" s="66">
        <f t="shared" si="2"/>
        <v>27</v>
      </c>
      <c r="J35" s="65">
        <f>VLOOKUP($A35,'Return Data'!$B$7:$R$2292,13,0)</f>
        <v>51.496699999999997</v>
      </c>
      <c r="K35" s="66">
        <f t="shared" si="3"/>
        <v>21</v>
      </c>
      <c r="L35" s="65">
        <f>VLOOKUP($A35,'Return Data'!$B$7:$R$2292,17,0)</f>
        <v>24.834599999999998</v>
      </c>
      <c r="M35" s="66">
        <f t="shared" si="4"/>
        <v>22</v>
      </c>
      <c r="N35" s="65">
        <f>VLOOKUP($A35,'Return Data'!$B$7:$R$2292,14,0)</f>
        <v>21.513300000000001</v>
      </c>
      <c r="O35" s="66">
        <f t="shared" si="5"/>
        <v>16</v>
      </c>
      <c r="P35" s="65">
        <f>VLOOKUP($A35,'Return Data'!$B$7:$R$2292,15,0)</f>
        <v>16.6873</v>
      </c>
      <c r="Q35" s="66">
        <f t="shared" si="6"/>
        <v>14</v>
      </c>
      <c r="R35" s="65">
        <f>VLOOKUP($A35,'Return Data'!$B$7:$R$2292,16,0)</f>
        <v>13.645799999999999</v>
      </c>
      <c r="S35" s="67">
        <f t="shared" si="7"/>
        <v>31</v>
      </c>
    </row>
    <row r="36" spans="1:19" x14ac:dyDescent="0.3">
      <c r="A36" s="63" t="s">
        <v>1812</v>
      </c>
      <c r="B36" s="64">
        <f>VLOOKUP($A36,'Return Data'!$B$7:$R$2292,3,0)</f>
        <v>44512</v>
      </c>
      <c r="C36" s="65">
        <f>VLOOKUP($A36,'Return Data'!$B$7:$R$2292,4,0)</f>
        <v>15.375400000000001</v>
      </c>
      <c r="D36" s="65">
        <f>VLOOKUP($A36,'Return Data'!$B$7:$R$2292,10,0)</f>
        <v>11.160600000000001</v>
      </c>
      <c r="E36" s="66">
        <f t="shared" si="0"/>
        <v>19</v>
      </c>
      <c r="F36" s="65">
        <f>VLOOKUP($A36,'Return Data'!$B$7:$R$2292,11,0)</f>
        <v>24.1053</v>
      </c>
      <c r="G36" s="66">
        <f t="shared" si="1"/>
        <v>24</v>
      </c>
      <c r="H36" s="65">
        <f>VLOOKUP($A36,'Return Data'!$B$7:$R$2292,12,0)</f>
        <v>19.1051</v>
      </c>
      <c r="I36" s="66">
        <f t="shared" si="2"/>
        <v>31</v>
      </c>
      <c r="J36" s="65">
        <f>VLOOKUP($A36,'Return Data'!$B$7:$R$2292,13,0)</f>
        <v>37.607199999999999</v>
      </c>
      <c r="K36" s="66">
        <f t="shared" si="3"/>
        <v>32</v>
      </c>
      <c r="L36" s="65">
        <f>VLOOKUP($A36,'Return Data'!$B$7:$R$2292,17,0)</f>
        <v>19.220600000000001</v>
      </c>
      <c r="M36" s="66">
        <f t="shared" si="4"/>
        <v>30</v>
      </c>
      <c r="N36" s="65">
        <f>VLOOKUP($A36,'Return Data'!$B$7:$R$2292,14,0)</f>
        <v>15.5877</v>
      </c>
      <c r="O36" s="66">
        <f t="shared" si="5"/>
        <v>30</v>
      </c>
      <c r="P36" s="65"/>
      <c r="Q36" s="66"/>
      <c r="R36" s="65">
        <f>VLOOKUP($A36,'Return Data'!$B$7:$R$2292,16,0)</f>
        <v>14.7532</v>
      </c>
      <c r="S36" s="67">
        <f t="shared" si="7"/>
        <v>26</v>
      </c>
    </row>
    <row r="37" spans="1:19" x14ac:dyDescent="0.3">
      <c r="A37" s="63" t="s">
        <v>1276</v>
      </c>
      <c r="B37" s="64">
        <f>VLOOKUP($A37,'Return Data'!$B$7:$R$2292,3,0)</f>
        <v>44512</v>
      </c>
      <c r="C37" s="65">
        <f>VLOOKUP($A37,'Return Data'!$B$7:$R$2292,4,0)</f>
        <v>17.3203</v>
      </c>
      <c r="D37" s="65">
        <f>VLOOKUP($A37,'Return Data'!$B$7:$R$2292,10,0)</f>
        <v>12.2224</v>
      </c>
      <c r="E37" s="66">
        <f t="shared" si="0"/>
        <v>13</v>
      </c>
      <c r="F37" s="65">
        <f>VLOOKUP($A37,'Return Data'!$B$7:$R$2292,11,0)</f>
        <v>28.930800000000001</v>
      </c>
      <c r="G37" s="66">
        <f t="shared" si="1"/>
        <v>13</v>
      </c>
      <c r="H37" s="65">
        <f>VLOOKUP($A37,'Return Data'!$B$7:$R$2292,12,0)</f>
        <v>30.0059</v>
      </c>
      <c r="I37" s="66">
        <f t="shared" si="2"/>
        <v>12</v>
      </c>
      <c r="J37" s="65">
        <f>VLOOKUP($A37,'Return Data'!$B$7:$R$2292,13,0)</f>
        <v>56.679600000000001</v>
      </c>
      <c r="K37" s="66">
        <f t="shared" si="3"/>
        <v>14</v>
      </c>
      <c r="L37" s="65">
        <f>VLOOKUP($A37,'Return Data'!$B$7:$R$2292,17,0)</f>
        <v>27.2639</v>
      </c>
      <c r="M37" s="66">
        <f t="shared" si="4"/>
        <v>15</v>
      </c>
      <c r="N37" s="65"/>
      <c r="O37" s="66"/>
      <c r="P37" s="65"/>
      <c r="Q37" s="66"/>
      <c r="R37" s="65">
        <f>VLOOKUP($A37,'Return Data'!$B$7:$R$2292,16,0)</f>
        <v>28.5623</v>
      </c>
      <c r="S37" s="67">
        <f t="shared" si="7"/>
        <v>1</v>
      </c>
    </row>
    <row r="38" spans="1:19" x14ac:dyDescent="0.3">
      <c r="A38" s="102" t="s">
        <v>1790</v>
      </c>
      <c r="B38" s="64">
        <f>VLOOKUP($A38,'Return Data'!$B$7:$R$2292,3,0)</f>
        <v>44512</v>
      </c>
      <c r="C38" s="65">
        <f>VLOOKUP($A38,'Return Data'!$B$7:$R$2292,4,0)</f>
        <v>16.851600000000001</v>
      </c>
      <c r="D38" s="65">
        <f>VLOOKUP($A38,'Return Data'!$B$7:$R$2292,10,0)</f>
        <v>11.3588</v>
      </c>
      <c r="E38" s="66">
        <f t="shared" si="0"/>
        <v>18</v>
      </c>
      <c r="F38" s="65">
        <f>VLOOKUP($A38,'Return Data'!$B$7:$R$2292,11,0)</f>
        <v>26.381599999999999</v>
      </c>
      <c r="G38" s="66">
        <f t="shared" si="1"/>
        <v>18</v>
      </c>
      <c r="H38" s="65">
        <f>VLOOKUP($A38,'Return Data'!$B$7:$R$2292,12,0)</f>
        <v>23.790500000000002</v>
      </c>
      <c r="I38" s="66">
        <f t="shared" si="2"/>
        <v>25</v>
      </c>
      <c r="J38" s="65">
        <f>VLOOKUP($A38,'Return Data'!$B$7:$R$2292,13,0)</f>
        <v>44.344099999999997</v>
      </c>
      <c r="K38" s="66">
        <f t="shared" si="3"/>
        <v>29</v>
      </c>
      <c r="L38" s="65">
        <f>VLOOKUP($A38,'Return Data'!$B$7:$R$2292,17,0)</f>
        <v>22.529599999999999</v>
      </c>
      <c r="M38" s="66">
        <f t="shared" si="4"/>
        <v>27</v>
      </c>
      <c r="N38" s="65">
        <f>VLOOKUP($A38,'Return Data'!$B$7:$R$2292,14,0)</f>
        <v>19.865100000000002</v>
      </c>
      <c r="O38" s="66">
        <f t="shared" si="5"/>
        <v>21</v>
      </c>
      <c r="P38" s="65"/>
      <c r="Q38" s="66"/>
      <c r="R38" s="65">
        <f>VLOOKUP($A38,'Return Data'!$B$7:$R$2292,16,0)</f>
        <v>17.7958</v>
      </c>
      <c r="S38" s="67">
        <f t="shared" si="7"/>
        <v>15</v>
      </c>
    </row>
    <row r="39" spans="1:19" x14ac:dyDescent="0.3">
      <c r="A39" s="63" t="s">
        <v>1814</v>
      </c>
      <c r="B39" s="64">
        <f>VLOOKUP($A39,'Return Data'!$B$7:$R$2292,3,0)</f>
        <v>44512</v>
      </c>
      <c r="C39" s="65">
        <f>VLOOKUP($A39,'Return Data'!$B$7:$R$2292,4,0)</f>
        <v>155.47999999999999</v>
      </c>
      <c r="D39" s="65">
        <f>VLOOKUP($A39,'Return Data'!$B$7:$R$2292,10,0)</f>
        <v>10.0665</v>
      </c>
      <c r="E39" s="66">
        <f t="shared" si="0"/>
        <v>24</v>
      </c>
      <c r="F39" s="65">
        <f>VLOOKUP($A39,'Return Data'!$B$7:$R$2292,11,0)</f>
        <v>21.0809</v>
      </c>
      <c r="G39" s="66">
        <f t="shared" si="1"/>
        <v>31</v>
      </c>
      <c r="H39" s="65">
        <f>VLOOKUP($A39,'Return Data'!$B$7:$R$2292,12,0)</f>
        <v>21.506699999999999</v>
      </c>
      <c r="I39" s="66">
        <f t="shared" si="2"/>
        <v>29</v>
      </c>
      <c r="J39" s="65">
        <f>VLOOKUP($A39,'Return Data'!$B$7:$R$2292,13,0)</f>
        <v>42.081699999999998</v>
      </c>
      <c r="K39" s="66">
        <f t="shared" si="3"/>
        <v>30</v>
      </c>
      <c r="L39" s="65">
        <f>VLOOKUP($A39,'Return Data'!$B$7:$R$2292,17,0)</f>
        <v>18.038</v>
      </c>
      <c r="M39" s="66">
        <f t="shared" si="4"/>
        <v>32</v>
      </c>
      <c r="N39" s="65">
        <f>VLOOKUP($A39,'Return Data'!$B$7:$R$2292,14,0)</f>
        <v>14.0822</v>
      </c>
      <c r="O39" s="66">
        <f t="shared" si="5"/>
        <v>32</v>
      </c>
      <c r="P39" s="65">
        <f>VLOOKUP($A39,'Return Data'!$B$7:$R$2292,15,0)</f>
        <v>11.229200000000001</v>
      </c>
      <c r="Q39" s="66">
        <f t="shared" si="6"/>
        <v>27</v>
      </c>
      <c r="R39" s="65">
        <f>VLOOKUP($A39,'Return Data'!$B$7:$R$2292,16,0)</f>
        <v>10.371700000000001</v>
      </c>
      <c r="S39" s="67">
        <f t="shared" si="7"/>
        <v>33</v>
      </c>
    </row>
    <row r="40" spans="1:19" x14ac:dyDescent="0.3">
      <c r="A40" s="63" t="s">
        <v>1800</v>
      </c>
      <c r="B40" s="64">
        <f>VLOOKUP($A40,'Return Data'!$B$7:$R$2292,3,0)</f>
        <v>44512</v>
      </c>
      <c r="C40" s="65">
        <f>VLOOKUP($A40,'Return Data'!$B$7:$R$2292,4,0)</f>
        <v>35.5</v>
      </c>
      <c r="D40" s="65">
        <f>VLOOKUP($A40,'Return Data'!$B$7:$R$2292,10,0)</f>
        <v>12.5198</v>
      </c>
      <c r="E40" s="66">
        <f t="shared" si="0"/>
        <v>11</v>
      </c>
      <c r="F40" s="65">
        <f>VLOOKUP($A40,'Return Data'!$B$7:$R$2292,11,0)</f>
        <v>31.286999999999999</v>
      </c>
      <c r="G40" s="66">
        <f t="shared" si="1"/>
        <v>6</v>
      </c>
      <c r="H40" s="65">
        <f>VLOOKUP($A40,'Return Data'!$B$7:$R$2292,12,0)</f>
        <v>30.8032</v>
      </c>
      <c r="I40" s="66">
        <f t="shared" si="2"/>
        <v>11</v>
      </c>
      <c r="J40" s="65">
        <f>VLOOKUP($A40,'Return Data'!$B$7:$R$2292,13,0)</f>
        <v>56.5946</v>
      </c>
      <c r="K40" s="66">
        <f t="shared" si="3"/>
        <v>15</v>
      </c>
      <c r="L40" s="65">
        <f>VLOOKUP($A40,'Return Data'!$B$7:$R$2292,17,0)</f>
        <v>31.8489</v>
      </c>
      <c r="M40" s="66">
        <f t="shared" si="4"/>
        <v>9</v>
      </c>
      <c r="N40" s="65">
        <f>VLOOKUP($A40,'Return Data'!$B$7:$R$2292,14,0)</f>
        <v>25.542999999999999</v>
      </c>
      <c r="O40" s="66">
        <f t="shared" si="5"/>
        <v>8</v>
      </c>
      <c r="P40" s="65">
        <f>VLOOKUP($A40,'Return Data'!$B$7:$R$2292,15,0)</f>
        <v>17.959499999999998</v>
      </c>
      <c r="Q40" s="66">
        <f t="shared" si="6"/>
        <v>10</v>
      </c>
      <c r="R40" s="65">
        <f>VLOOKUP($A40,'Return Data'!$B$7:$R$2292,16,0)</f>
        <v>12.911899999999999</v>
      </c>
      <c r="S40" s="67">
        <f t="shared" si="7"/>
        <v>32</v>
      </c>
    </row>
    <row r="41" spans="1:19" x14ac:dyDescent="0.3">
      <c r="A41" s="63" t="s">
        <v>1872</v>
      </c>
      <c r="B41" s="64">
        <f>VLOOKUP($A41,'Return Data'!$B$7:$R$2292,3,0)</f>
        <v>44512</v>
      </c>
      <c r="C41" s="65">
        <f>VLOOKUP($A41,'Return Data'!$B$7:$R$2292,4,0)</f>
        <v>277.32479999999998</v>
      </c>
      <c r="D41" s="65">
        <f>VLOOKUP($A41,'Return Data'!$B$7:$R$2292,10,0)</f>
        <v>13.224</v>
      </c>
      <c r="E41" s="66">
        <f t="shared" ref="E41" si="8">RANK(D41,D$8:D$41,0)</f>
        <v>7</v>
      </c>
      <c r="F41" s="65">
        <f>VLOOKUP($A41,'Return Data'!$B$7:$R$2292,11,0)</f>
        <v>30.801600000000001</v>
      </c>
      <c r="G41" s="66">
        <f t="shared" ref="G41" si="9">RANK(F41,F$8:F$41,0)</f>
        <v>7</v>
      </c>
      <c r="H41" s="65">
        <f>VLOOKUP($A41,'Return Data'!$B$7:$R$2292,12,0)</f>
        <v>29.1402</v>
      </c>
      <c r="I41" s="66">
        <f t="shared" ref="I41" si="10">RANK(H41,H$8:H$41,0)</f>
        <v>13</v>
      </c>
      <c r="J41" s="65">
        <f>VLOOKUP($A41,'Return Data'!$B$7:$R$2292,13,0)</f>
        <v>58.786900000000003</v>
      </c>
      <c r="K41" s="66">
        <f t="shared" ref="K41" si="11">RANK(J41,J$8:J$41,0)</f>
        <v>12</v>
      </c>
      <c r="L41" s="65">
        <f>VLOOKUP($A41,'Return Data'!$B$7:$R$2292,17,0)</f>
        <v>36.944600000000001</v>
      </c>
      <c r="M41" s="66">
        <f>RANK(L41,L$8:L$41,0)</f>
        <v>5</v>
      </c>
      <c r="N41" s="65">
        <f>VLOOKUP($A41,'Return Data'!$B$7:$R$2292,14,0)</f>
        <v>28.631499999999999</v>
      </c>
      <c r="O41" s="66">
        <f>RANK(N41,N$8:N$41,0)</f>
        <v>5</v>
      </c>
      <c r="P41" s="65">
        <f>VLOOKUP($A41,'Return Data'!$B$7:$R$2292,15,0)</f>
        <v>21.666499999999999</v>
      </c>
      <c r="Q41" s="66">
        <f>RANK(P41,P$8:P$41,0)</f>
        <v>4</v>
      </c>
      <c r="R41" s="65">
        <f>VLOOKUP($A41,'Return Data'!$B$7:$R$2292,16,0)</f>
        <v>16.959900000000001</v>
      </c>
      <c r="S41" s="67">
        <f t="shared" ref="S41" si="12">RANK(R41,R$8:R$41,0)</f>
        <v>17</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11.332499999999998</v>
      </c>
      <c r="E43" s="74"/>
      <c r="F43" s="75">
        <f>AVERAGE(F8:F41)</f>
        <v>26.603211764705879</v>
      </c>
      <c r="G43" s="74"/>
      <c r="H43" s="75">
        <f>AVERAGE(H8:H41)</f>
        <v>28.037535294117642</v>
      </c>
      <c r="I43" s="74"/>
      <c r="J43" s="75">
        <f>AVERAGE(J8:J41)</f>
        <v>54.903805882352934</v>
      </c>
      <c r="K43" s="74"/>
      <c r="L43" s="75">
        <f>AVERAGE(L8:L41)</f>
        <v>27.773499999999999</v>
      </c>
      <c r="M43" s="74"/>
      <c r="N43" s="75">
        <f>AVERAGE(N8:N41)</f>
        <v>22.279171874999999</v>
      </c>
      <c r="O43" s="74"/>
      <c r="P43" s="75">
        <f>AVERAGE(P8:P41)</f>
        <v>17.120885185185184</v>
      </c>
      <c r="Q43" s="74"/>
      <c r="R43" s="75">
        <f>AVERAGE(R8:R41)</f>
        <v>16.913602941176464</v>
      </c>
      <c r="S43" s="76"/>
    </row>
    <row r="44" spans="1:19" x14ac:dyDescent="0.3">
      <c r="A44" s="73" t="s">
        <v>28</v>
      </c>
      <c r="B44" s="74"/>
      <c r="C44" s="74"/>
      <c r="D44" s="75">
        <f>MIN(D8:D41)</f>
        <v>1.9722</v>
      </c>
      <c r="E44" s="74"/>
      <c r="F44" s="75">
        <f>MIN(F8:F41)</f>
        <v>12.9941</v>
      </c>
      <c r="G44" s="74"/>
      <c r="H44" s="75">
        <f>MIN(H8:H41)</f>
        <v>12.689299999999999</v>
      </c>
      <c r="I44" s="74"/>
      <c r="J44" s="75">
        <f>MIN(J8:J41)</f>
        <v>31.3904</v>
      </c>
      <c r="K44" s="74"/>
      <c r="L44" s="75">
        <f>MIN(L8:L41)</f>
        <v>15.5594</v>
      </c>
      <c r="M44" s="74"/>
      <c r="N44" s="75">
        <f>MIN(N8:N41)</f>
        <v>14.0822</v>
      </c>
      <c r="O44" s="74"/>
      <c r="P44" s="75">
        <f>MIN(P8:P41)</f>
        <v>11.229200000000001</v>
      </c>
      <c r="Q44" s="74"/>
      <c r="R44" s="75">
        <f>MIN(R8:R41)</f>
        <v>9.5161999999999995</v>
      </c>
      <c r="S44" s="76"/>
    </row>
    <row r="45" spans="1:19" ht="15" thickBot="1" x14ac:dyDescent="0.35">
      <c r="A45" s="77" t="s">
        <v>29</v>
      </c>
      <c r="B45" s="78"/>
      <c r="C45" s="78"/>
      <c r="D45" s="79">
        <f>MAX(D8:D41)</f>
        <v>17.792000000000002</v>
      </c>
      <c r="E45" s="78"/>
      <c r="F45" s="79">
        <f>MAX(F8:F41)</f>
        <v>34.659799999999997</v>
      </c>
      <c r="G45" s="78"/>
      <c r="H45" s="79">
        <f>MAX(H8:H41)</f>
        <v>51.185299999999998</v>
      </c>
      <c r="I45" s="78"/>
      <c r="J45" s="79">
        <f>MAX(J8:J41)</f>
        <v>85.4499</v>
      </c>
      <c r="K45" s="78"/>
      <c r="L45" s="79">
        <f>MAX(L8:L41)</f>
        <v>49.088000000000001</v>
      </c>
      <c r="M45" s="78"/>
      <c r="N45" s="79">
        <f>MAX(N8:N41)</f>
        <v>34.899700000000003</v>
      </c>
      <c r="O45" s="78"/>
      <c r="P45" s="79">
        <f>MAX(P8:P41)</f>
        <v>25.9238</v>
      </c>
      <c r="Q45" s="78"/>
      <c r="R45" s="79">
        <f>MAX(R8:R41)</f>
        <v>28.5623</v>
      </c>
      <c r="S45" s="80"/>
    </row>
    <row r="46" spans="1:19" x14ac:dyDescent="0.3">
      <c r="A46" s="112" t="s">
        <v>432</v>
      </c>
    </row>
    <row r="47" spans="1:19" x14ac:dyDescent="0.3">
      <c r="A47" s="14" t="s">
        <v>340</v>
      </c>
    </row>
  </sheetData>
  <sheetProtection algorithmName="SHA-512" hashValue="TJA99mLff9vNPnQdZE61cpmH6EtjJOfa4xMexuwTKR05AlikW7KDLFBVSrOVhDTm/IbVOB5bERzVYV7gSEwR/g==" saltValue="3lWzjsCuSnQzECQP0ps7X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Data'!$B$7:$R$2292,3,0)</f>
        <v>44512</v>
      </c>
      <c r="C8" s="65">
        <f>VLOOKUP($A8,'Return Data'!$B$7:$R$2292,4,0)</f>
        <v>75.627700000000004</v>
      </c>
      <c r="D8" s="65">
        <f>VLOOKUP($A8,'Return Data'!$B$7:$R$2292,10,0)</f>
        <v>7.5635000000000003</v>
      </c>
      <c r="E8" s="66">
        <f t="shared" ref="E8:E21" si="0">RANK(D8,D$8:D$21,0)</f>
        <v>13</v>
      </c>
      <c r="F8" s="65">
        <f>VLOOKUP($A8,'Return Data'!$B$7:$R$2292,11,0)</f>
        <v>18.2958</v>
      </c>
      <c r="G8" s="66">
        <f t="shared" ref="G8:G21" si="1">RANK(F8,F$8:F$21,0)</f>
        <v>13</v>
      </c>
      <c r="H8" s="65">
        <f>VLOOKUP($A8,'Return Data'!$B$7:$R$2292,12,0)</f>
        <v>28.4617</v>
      </c>
      <c r="I8" s="66">
        <f t="shared" ref="I8:I21" si="2">RANK(H8,H$8:H$21,0)</f>
        <v>6</v>
      </c>
      <c r="J8" s="65">
        <f>VLOOKUP($A8,'Return Data'!$B$7:$R$2292,13,0)</f>
        <v>59.914099999999998</v>
      </c>
      <c r="K8" s="66">
        <f t="shared" ref="K8:K21" si="3">RANK(J8,J$8:J$21,0)</f>
        <v>5</v>
      </c>
      <c r="L8" s="65">
        <f>VLOOKUP($A8,'Return Data'!$B$7:$R$2292,17,0)</f>
        <v>27.0732</v>
      </c>
      <c r="M8" s="66">
        <f t="shared" ref="M8:M21" si="4">RANK(L8,L$8:L$21,0)</f>
        <v>9</v>
      </c>
      <c r="N8" s="65">
        <f>VLOOKUP($A8,'Return Data'!$B$7:$R$2292,14,0)</f>
        <v>13.789099999999999</v>
      </c>
      <c r="O8" s="66">
        <f t="shared" ref="O8:O19" si="5">RANK(N8,N$8:N$21,0)</f>
        <v>13</v>
      </c>
      <c r="P8" s="65">
        <f>VLOOKUP($A8,'Return Data'!$B$7:$R$2292,15,0)</f>
        <v>10.912800000000001</v>
      </c>
      <c r="Q8" s="66">
        <f>RANK(P8,P$8:P$21,0)</f>
        <v>11</v>
      </c>
      <c r="R8" s="65">
        <f>VLOOKUP($A8,'Return Data'!$B$7:$R$2292,16,0)</f>
        <v>15.9918</v>
      </c>
      <c r="S8" s="67">
        <f t="shared" ref="S8:S21" si="6">RANK(R8,R$8:R$21,0)</f>
        <v>10</v>
      </c>
    </row>
    <row r="9" spans="1:20" x14ac:dyDescent="0.3">
      <c r="A9" s="63" t="s">
        <v>31</v>
      </c>
      <c r="B9" s="64">
        <f>VLOOKUP($A9,'Return Data'!$B$7:$R$2292,3,0)</f>
        <v>44512</v>
      </c>
      <c r="C9" s="65">
        <f>VLOOKUP($A9,'Return Data'!$B$7:$R$2292,4,0)</f>
        <v>453.31200000000001</v>
      </c>
      <c r="D9" s="65">
        <f>VLOOKUP($A9,'Return Data'!$B$7:$R$2292,10,0)</f>
        <v>11.5397</v>
      </c>
      <c r="E9" s="66">
        <f t="shared" si="0"/>
        <v>7</v>
      </c>
      <c r="F9" s="65">
        <f>VLOOKUP($A9,'Return Data'!$B$7:$R$2292,11,0)</f>
        <v>27.665800000000001</v>
      </c>
      <c r="G9" s="66">
        <f t="shared" si="1"/>
        <v>6</v>
      </c>
      <c r="H9" s="65">
        <f>VLOOKUP($A9,'Return Data'!$B$7:$R$2292,12,0)</f>
        <v>27.0045</v>
      </c>
      <c r="I9" s="66">
        <f t="shared" si="2"/>
        <v>7</v>
      </c>
      <c r="J9" s="65">
        <f>VLOOKUP($A9,'Return Data'!$B$7:$R$2292,13,0)</f>
        <v>54.337400000000002</v>
      </c>
      <c r="K9" s="66">
        <f t="shared" si="3"/>
        <v>8</v>
      </c>
      <c r="L9" s="65">
        <f>VLOOKUP($A9,'Return Data'!$B$7:$R$2292,17,0)</f>
        <v>26.537400000000002</v>
      </c>
      <c r="M9" s="66">
        <f t="shared" si="4"/>
        <v>11</v>
      </c>
      <c r="N9" s="65">
        <f>VLOOKUP($A9,'Return Data'!$B$7:$R$2292,14,0)</f>
        <v>17.981999999999999</v>
      </c>
      <c r="O9" s="66">
        <f t="shared" si="5"/>
        <v>9</v>
      </c>
      <c r="P9" s="65">
        <f>VLOOKUP($A9,'Return Data'!$B$7:$R$2292,15,0)</f>
        <v>15.5344</v>
      </c>
      <c r="Q9" s="66">
        <f>RANK(P9,P$8:P$21,0)</f>
        <v>7</v>
      </c>
      <c r="R9" s="65">
        <f>VLOOKUP($A9,'Return Data'!$B$7:$R$2292,16,0)</f>
        <v>14.7066</v>
      </c>
      <c r="S9" s="67">
        <f t="shared" si="6"/>
        <v>12</v>
      </c>
    </row>
    <row r="10" spans="1:20" x14ac:dyDescent="0.3">
      <c r="A10" s="63" t="s">
        <v>32</v>
      </c>
      <c r="B10" s="64">
        <f>VLOOKUP($A10,'Return Data'!$B$7:$R$2292,3,0)</f>
        <v>44512</v>
      </c>
      <c r="C10" s="65">
        <f>VLOOKUP($A10,'Return Data'!$B$7:$R$2292,4,0)</f>
        <v>252.39</v>
      </c>
      <c r="D10" s="65">
        <f>VLOOKUP($A10,'Return Data'!$B$7:$R$2292,10,0)</f>
        <v>11.647399999999999</v>
      </c>
      <c r="E10" s="66">
        <f t="shared" si="0"/>
        <v>5</v>
      </c>
      <c r="F10" s="65">
        <f>VLOOKUP($A10,'Return Data'!$B$7:$R$2292,11,0)</f>
        <v>22.4481</v>
      </c>
      <c r="G10" s="66">
        <f t="shared" si="1"/>
        <v>12</v>
      </c>
      <c r="H10" s="65">
        <f>VLOOKUP($A10,'Return Data'!$B$7:$R$2292,12,0)</f>
        <v>30.0778</v>
      </c>
      <c r="I10" s="66">
        <f t="shared" si="2"/>
        <v>4</v>
      </c>
      <c r="J10" s="65">
        <f>VLOOKUP($A10,'Return Data'!$B$7:$R$2292,13,0)</f>
        <v>60.584099999999999</v>
      </c>
      <c r="K10" s="66">
        <f t="shared" si="3"/>
        <v>4</v>
      </c>
      <c r="L10" s="65">
        <f>VLOOKUP($A10,'Return Data'!$B$7:$R$2292,17,0)</f>
        <v>33.453499999999998</v>
      </c>
      <c r="M10" s="66">
        <f t="shared" si="4"/>
        <v>2</v>
      </c>
      <c r="N10" s="65">
        <f>VLOOKUP($A10,'Return Data'!$B$7:$R$2292,14,0)</f>
        <v>21.111499999999999</v>
      </c>
      <c r="O10" s="66">
        <f t="shared" si="5"/>
        <v>6</v>
      </c>
      <c r="P10" s="65">
        <f>VLOOKUP($A10,'Return Data'!$B$7:$R$2292,15,0)</f>
        <v>15.8019</v>
      </c>
      <c r="Q10" s="66">
        <f>RANK(P10,P$8:P$21,0)</f>
        <v>5</v>
      </c>
      <c r="R10" s="65">
        <f>VLOOKUP($A10,'Return Data'!$B$7:$R$2292,16,0)</f>
        <v>20.578499999999998</v>
      </c>
      <c r="S10" s="67">
        <f t="shared" si="6"/>
        <v>2</v>
      </c>
    </row>
    <row r="11" spans="1:20" x14ac:dyDescent="0.3">
      <c r="A11" s="63" t="s">
        <v>33</v>
      </c>
      <c r="B11" s="64">
        <f>VLOOKUP($A11,'Return Data'!$B$7:$R$2292,3,0)</f>
        <v>44512</v>
      </c>
      <c r="C11" s="65">
        <f>VLOOKUP($A11,'Return Data'!$B$7:$R$2292,4,0)</f>
        <v>16.559999999999999</v>
      </c>
      <c r="D11" s="65">
        <f>VLOOKUP($A11,'Return Data'!$B$7:$R$2292,10,0)</f>
        <v>10.5474</v>
      </c>
      <c r="E11" s="66">
        <f t="shared" si="0"/>
        <v>11</v>
      </c>
      <c r="F11" s="65">
        <f>VLOOKUP($A11,'Return Data'!$B$7:$R$2292,11,0)</f>
        <v>23.122699999999998</v>
      </c>
      <c r="G11" s="66">
        <f t="shared" si="1"/>
        <v>11</v>
      </c>
      <c r="H11" s="65">
        <f>VLOOKUP($A11,'Return Data'!$B$7:$R$2292,12,0)</f>
        <v>26.315799999999999</v>
      </c>
      <c r="I11" s="66">
        <f t="shared" si="2"/>
        <v>9</v>
      </c>
      <c r="J11" s="65">
        <f>VLOOKUP($A11,'Return Data'!$B$7:$R$2292,13,0)</f>
        <v>53.4754</v>
      </c>
      <c r="K11" s="66">
        <f t="shared" si="3"/>
        <v>9</v>
      </c>
      <c r="L11" s="65">
        <f>VLOOKUP($A11,'Return Data'!$B$7:$R$2292,17,0)</f>
        <v>26.715499999999999</v>
      </c>
      <c r="M11" s="66">
        <f t="shared" si="4"/>
        <v>10</v>
      </c>
      <c r="N11" s="65">
        <f>VLOOKUP($A11,'Return Data'!$B$7:$R$2292,14,0)</f>
        <v>18.291499999999999</v>
      </c>
      <c r="O11" s="66">
        <f t="shared" si="5"/>
        <v>8</v>
      </c>
      <c r="P11" s="65"/>
      <c r="Q11" s="66"/>
      <c r="R11" s="65">
        <f>VLOOKUP($A11,'Return Data'!$B$7:$R$2292,16,0)</f>
        <v>16.885400000000001</v>
      </c>
      <c r="S11" s="67">
        <f t="shared" si="6"/>
        <v>6</v>
      </c>
    </row>
    <row r="12" spans="1:20" x14ac:dyDescent="0.3">
      <c r="A12" s="63" t="s">
        <v>34</v>
      </c>
      <c r="B12" s="64">
        <f>VLOOKUP($A12,'Return Data'!$B$7:$R$2292,3,0)</f>
        <v>44512</v>
      </c>
      <c r="C12" s="65">
        <f>VLOOKUP($A12,'Return Data'!$B$7:$R$2292,4,0)</f>
        <v>89.58</v>
      </c>
      <c r="D12" s="65">
        <f>VLOOKUP($A12,'Return Data'!$B$7:$R$2292,10,0)</f>
        <v>11.570600000000001</v>
      </c>
      <c r="E12" s="66">
        <f t="shared" si="0"/>
        <v>6</v>
      </c>
      <c r="F12" s="65">
        <f>VLOOKUP($A12,'Return Data'!$B$7:$R$2292,11,0)</f>
        <v>29.7133</v>
      </c>
      <c r="G12" s="66">
        <f t="shared" si="1"/>
        <v>2</v>
      </c>
      <c r="H12" s="65">
        <f>VLOOKUP($A12,'Return Data'!$B$7:$R$2292,12,0)</f>
        <v>42.847999999999999</v>
      </c>
      <c r="I12" s="66">
        <f t="shared" si="2"/>
        <v>1</v>
      </c>
      <c r="J12" s="65">
        <f>VLOOKUP($A12,'Return Data'!$B$7:$R$2292,13,0)</f>
        <v>86.936599999999999</v>
      </c>
      <c r="K12" s="66">
        <f t="shared" si="3"/>
        <v>1</v>
      </c>
      <c r="L12" s="65">
        <f>VLOOKUP($A12,'Return Data'!$B$7:$R$2292,17,0)</f>
        <v>38.052</v>
      </c>
      <c r="M12" s="66">
        <f t="shared" si="4"/>
        <v>1</v>
      </c>
      <c r="N12" s="65">
        <f>VLOOKUP($A12,'Return Data'!$B$7:$R$2292,14,0)</f>
        <v>21.872900000000001</v>
      </c>
      <c r="O12" s="66">
        <f t="shared" si="5"/>
        <v>4</v>
      </c>
      <c r="P12" s="65">
        <f>VLOOKUP($A12,'Return Data'!$B$7:$R$2292,15,0)</f>
        <v>18.584900000000001</v>
      </c>
      <c r="Q12" s="66">
        <f t="shared" ref="Q12:Q19" si="7">RANK(P12,P$8:P$21,0)</f>
        <v>1</v>
      </c>
      <c r="R12" s="65">
        <f>VLOOKUP($A12,'Return Data'!$B$7:$R$2292,16,0)</f>
        <v>17.365200000000002</v>
      </c>
      <c r="S12" s="67">
        <f t="shared" si="6"/>
        <v>5</v>
      </c>
    </row>
    <row r="13" spans="1:20" x14ac:dyDescent="0.3">
      <c r="A13" s="63" t="s">
        <v>35</v>
      </c>
      <c r="B13" s="64">
        <f>VLOOKUP($A13,'Return Data'!$B$7:$R$2292,3,0)</f>
        <v>44512</v>
      </c>
      <c r="C13" s="65">
        <f>VLOOKUP($A13,'Return Data'!$B$7:$R$2292,4,0)</f>
        <v>18.071200000000001</v>
      </c>
      <c r="D13" s="65">
        <f>VLOOKUP($A13,'Return Data'!$B$7:$R$2292,10,0)</f>
        <v>11.5327</v>
      </c>
      <c r="E13" s="66">
        <f t="shared" si="0"/>
        <v>8</v>
      </c>
      <c r="F13" s="65">
        <f>VLOOKUP($A13,'Return Data'!$B$7:$R$2292,11,0)</f>
        <v>27.354299999999999</v>
      </c>
      <c r="G13" s="66">
        <f t="shared" si="1"/>
        <v>7</v>
      </c>
      <c r="H13" s="65">
        <f>VLOOKUP($A13,'Return Data'!$B$7:$R$2292,12,0)</f>
        <v>24.765799999999999</v>
      </c>
      <c r="I13" s="66">
        <f t="shared" si="2"/>
        <v>11</v>
      </c>
      <c r="J13" s="65">
        <f>VLOOKUP($A13,'Return Data'!$B$7:$R$2292,13,0)</f>
        <v>45.552399999999999</v>
      </c>
      <c r="K13" s="66">
        <f t="shared" si="3"/>
        <v>12</v>
      </c>
      <c r="L13" s="65">
        <f>VLOOKUP($A13,'Return Data'!$B$7:$R$2292,17,0)</f>
        <v>24.734999999999999</v>
      </c>
      <c r="M13" s="66">
        <f t="shared" si="4"/>
        <v>12</v>
      </c>
      <c r="N13" s="65">
        <f>VLOOKUP($A13,'Return Data'!$B$7:$R$2292,14,0)</f>
        <v>14.5123</v>
      </c>
      <c r="O13" s="66">
        <f t="shared" si="5"/>
        <v>12</v>
      </c>
      <c r="P13" s="65">
        <f>VLOOKUP($A13,'Return Data'!$B$7:$R$2292,15,0)</f>
        <v>10.652100000000001</v>
      </c>
      <c r="Q13" s="66">
        <f t="shared" si="7"/>
        <v>12</v>
      </c>
      <c r="R13" s="65">
        <f>VLOOKUP($A13,'Return Data'!$B$7:$R$2292,16,0)</f>
        <v>10.037599999999999</v>
      </c>
      <c r="S13" s="67">
        <f t="shared" si="6"/>
        <v>14</v>
      </c>
    </row>
    <row r="14" spans="1:20" x14ac:dyDescent="0.3">
      <c r="A14" s="63" t="s">
        <v>36</v>
      </c>
      <c r="B14" s="64">
        <f>VLOOKUP($A14,'Return Data'!$B$7:$R$2292,3,0)</f>
        <v>44512</v>
      </c>
      <c r="C14" s="65">
        <f>VLOOKUP($A14,'Return Data'!$B$7:$R$2292,4,0)</f>
        <v>437.06751794950497</v>
      </c>
      <c r="D14" s="65">
        <f>VLOOKUP($A14,'Return Data'!$B$7:$R$2292,10,0)</f>
        <v>12.4709</v>
      </c>
      <c r="E14" s="66">
        <f t="shared" si="0"/>
        <v>2</v>
      </c>
      <c r="F14" s="65">
        <f>VLOOKUP($A14,'Return Data'!$B$7:$R$2292,11,0)</f>
        <v>26.7532</v>
      </c>
      <c r="G14" s="66">
        <f t="shared" si="1"/>
        <v>8</v>
      </c>
      <c r="H14" s="65">
        <f>VLOOKUP($A14,'Return Data'!$B$7:$R$2292,12,0)</f>
        <v>26.920400000000001</v>
      </c>
      <c r="I14" s="66">
        <f t="shared" si="2"/>
        <v>8</v>
      </c>
      <c r="J14" s="65">
        <f>VLOOKUP($A14,'Return Data'!$B$7:$R$2292,13,0)</f>
        <v>57.495600000000003</v>
      </c>
      <c r="K14" s="66">
        <f t="shared" si="3"/>
        <v>7</v>
      </c>
      <c r="L14" s="65">
        <f>VLOOKUP($A14,'Return Data'!$B$7:$R$2292,17,0)</f>
        <v>27.123699999999999</v>
      </c>
      <c r="M14" s="66">
        <f t="shared" si="4"/>
        <v>8</v>
      </c>
      <c r="N14" s="65">
        <f>VLOOKUP($A14,'Return Data'!$B$7:$R$2292,14,0)</f>
        <v>22.6492</v>
      </c>
      <c r="O14" s="66">
        <f t="shared" si="5"/>
        <v>2</v>
      </c>
      <c r="P14" s="65">
        <f>VLOOKUP($A14,'Return Data'!$B$7:$R$2292,15,0)</f>
        <v>17.3217</v>
      </c>
      <c r="Q14" s="66">
        <f t="shared" si="7"/>
        <v>3</v>
      </c>
      <c r="R14" s="65">
        <f>VLOOKUP($A14,'Return Data'!$B$7:$R$2292,16,0)</f>
        <v>16.697700000000001</v>
      </c>
      <c r="S14" s="67">
        <f t="shared" si="6"/>
        <v>8</v>
      </c>
    </row>
    <row r="15" spans="1:20" x14ac:dyDescent="0.3">
      <c r="A15" s="63" t="s">
        <v>37</v>
      </c>
      <c r="B15" s="64">
        <f>VLOOKUP($A15,'Return Data'!$B$7:$R$2292,3,0)</f>
        <v>44512</v>
      </c>
      <c r="C15" s="65">
        <f>VLOOKUP($A15,'Return Data'!$B$7:$R$2292,4,0)</f>
        <v>59.764000000000003</v>
      </c>
      <c r="D15" s="65">
        <f>VLOOKUP($A15,'Return Data'!$B$7:$R$2292,10,0)</f>
        <v>10.7849</v>
      </c>
      <c r="E15" s="66">
        <f t="shared" si="0"/>
        <v>10</v>
      </c>
      <c r="F15" s="65">
        <f>VLOOKUP($A15,'Return Data'!$B$7:$R$2292,11,0)</f>
        <v>27.837399999999999</v>
      </c>
      <c r="G15" s="66">
        <f t="shared" si="1"/>
        <v>5</v>
      </c>
      <c r="H15" s="65">
        <f>VLOOKUP($A15,'Return Data'!$B$7:$R$2292,12,0)</f>
        <v>30.043299999999999</v>
      </c>
      <c r="I15" s="66">
        <f t="shared" si="2"/>
        <v>5</v>
      </c>
      <c r="J15" s="65">
        <f>VLOOKUP($A15,'Return Data'!$B$7:$R$2292,13,0)</f>
        <v>58.457900000000002</v>
      </c>
      <c r="K15" s="66">
        <f t="shared" si="3"/>
        <v>6</v>
      </c>
      <c r="L15" s="65">
        <f>VLOOKUP($A15,'Return Data'!$B$7:$R$2292,17,0)</f>
        <v>29.691800000000001</v>
      </c>
      <c r="M15" s="66">
        <f t="shared" si="4"/>
        <v>5</v>
      </c>
      <c r="N15" s="65">
        <f>VLOOKUP($A15,'Return Data'!$B$7:$R$2292,14,0)</f>
        <v>20.649000000000001</v>
      </c>
      <c r="O15" s="66">
        <f t="shared" si="5"/>
        <v>7</v>
      </c>
      <c r="P15" s="65">
        <f>VLOOKUP($A15,'Return Data'!$B$7:$R$2292,15,0)</f>
        <v>15.7935</v>
      </c>
      <c r="Q15" s="66">
        <f t="shared" si="7"/>
        <v>6</v>
      </c>
      <c r="R15" s="65">
        <f>VLOOKUP($A15,'Return Data'!$B$7:$R$2292,16,0)</f>
        <v>16.281600000000001</v>
      </c>
      <c r="S15" s="67">
        <f t="shared" si="6"/>
        <v>9</v>
      </c>
    </row>
    <row r="16" spans="1:20" x14ac:dyDescent="0.3">
      <c r="A16" s="63" t="s">
        <v>38</v>
      </c>
      <c r="B16" s="64">
        <f>VLOOKUP($A16,'Return Data'!$B$7:$R$2292,3,0)</f>
        <v>44512</v>
      </c>
      <c r="C16" s="65">
        <f>VLOOKUP($A16,'Return Data'!$B$7:$R$2292,4,0)</f>
        <v>128.00129999999999</v>
      </c>
      <c r="D16" s="65">
        <f>VLOOKUP($A16,'Return Data'!$B$7:$R$2292,10,0)</f>
        <v>11.787100000000001</v>
      </c>
      <c r="E16" s="66">
        <f t="shared" si="0"/>
        <v>4</v>
      </c>
      <c r="F16" s="65">
        <f>VLOOKUP($A16,'Return Data'!$B$7:$R$2292,11,0)</f>
        <v>28.939299999999999</v>
      </c>
      <c r="G16" s="66">
        <f t="shared" si="1"/>
        <v>3</v>
      </c>
      <c r="H16" s="65">
        <f>VLOOKUP($A16,'Return Data'!$B$7:$R$2292,12,0)</f>
        <v>31.832100000000001</v>
      </c>
      <c r="I16" s="66">
        <f t="shared" si="2"/>
        <v>2</v>
      </c>
      <c r="J16" s="65">
        <f>VLOOKUP($A16,'Return Data'!$B$7:$R$2292,13,0)</f>
        <v>63.507599999999996</v>
      </c>
      <c r="K16" s="66">
        <f t="shared" si="3"/>
        <v>3</v>
      </c>
      <c r="L16" s="65">
        <f>VLOOKUP($A16,'Return Data'!$B$7:$R$2292,17,0)</f>
        <v>31.440100000000001</v>
      </c>
      <c r="M16" s="66">
        <f t="shared" si="4"/>
        <v>4</v>
      </c>
      <c r="N16" s="65">
        <f>VLOOKUP($A16,'Return Data'!$B$7:$R$2292,14,0)</f>
        <v>22.974900000000002</v>
      </c>
      <c r="O16" s="66">
        <f t="shared" si="5"/>
        <v>1</v>
      </c>
      <c r="P16" s="65">
        <f>VLOOKUP($A16,'Return Data'!$B$7:$R$2292,15,0)</f>
        <v>18.1937</v>
      </c>
      <c r="Q16" s="66">
        <f t="shared" si="7"/>
        <v>2</v>
      </c>
      <c r="R16" s="65">
        <f>VLOOKUP($A16,'Return Data'!$B$7:$R$2292,16,0)</f>
        <v>16.773499999999999</v>
      </c>
      <c r="S16" s="67">
        <f t="shared" si="6"/>
        <v>7</v>
      </c>
    </row>
    <row r="17" spans="1:19" x14ac:dyDescent="0.3">
      <c r="A17" s="63" t="s">
        <v>39</v>
      </c>
      <c r="B17" s="64">
        <f>VLOOKUP($A17,'Return Data'!$B$7:$R$2292,3,0)</f>
        <v>44512</v>
      </c>
      <c r="C17" s="65">
        <f>VLOOKUP($A17,'Return Data'!$B$7:$R$2292,4,0)</f>
        <v>79.790000000000006</v>
      </c>
      <c r="D17" s="65">
        <f>VLOOKUP($A17,'Return Data'!$B$7:$R$2292,10,0)</f>
        <v>7.2735000000000003</v>
      </c>
      <c r="E17" s="66">
        <f t="shared" si="0"/>
        <v>14</v>
      </c>
      <c r="F17" s="65">
        <f>VLOOKUP($A17,'Return Data'!$B$7:$R$2292,11,0)</f>
        <v>17.875599999999999</v>
      </c>
      <c r="G17" s="66">
        <f t="shared" si="1"/>
        <v>14</v>
      </c>
      <c r="H17" s="65">
        <f>VLOOKUP($A17,'Return Data'!$B$7:$R$2292,12,0)</f>
        <v>18.646799999999999</v>
      </c>
      <c r="I17" s="66">
        <f t="shared" si="2"/>
        <v>14</v>
      </c>
      <c r="J17" s="65">
        <f>VLOOKUP($A17,'Return Data'!$B$7:$R$2292,13,0)</f>
        <v>45.549100000000003</v>
      </c>
      <c r="K17" s="66">
        <f t="shared" si="3"/>
        <v>13</v>
      </c>
      <c r="L17" s="65">
        <f>VLOOKUP($A17,'Return Data'!$B$7:$R$2292,17,0)</f>
        <v>22.548400000000001</v>
      </c>
      <c r="M17" s="66">
        <f t="shared" si="4"/>
        <v>13</v>
      </c>
      <c r="N17" s="65">
        <f>VLOOKUP($A17,'Return Data'!$B$7:$R$2292,14,0)</f>
        <v>14.798500000000001</v>
      </c>
      <c r="O17" s="66">
        <f t="shared" si="5"/>
        <v>11</v>
      </c>
      <c r="P17" s="65">
        <f>VLOOKUP($A17,'Return Data'!$B$7:$R$2292,15,0)</f>
        <v>12.685600000000001</v>
      </c>
      <c r="Q17" s="66">
        <f t="shared" si="7"/>
        <v>10</v>
      </c>
      <c r="R17" s="65">
        <f>VLOOKUP($A17,'Return Data'!$B$7:$R$2292,16,0)</f>
        <v>13.9618</v>
      </c>
      <c r="S17" s="67">
        <f t="shared" si="6"/>
        <v>13</v>
      </c>
    </row>
    <row r="18" spans="1:19" x14ac:dyDescent="0.3">
      <c r="A18" s="63" t="s">
        <v>40</v>
      </c>
      <c r="B18" s="64">
        <f>VLOOKUP($A18,'Return Data'!$B$7:$R$2292,3,0)</f>
        <v>44512</v>
      </c>
      <c r="C18" s="65">
        <f>VLOOKUP($A18,'Return Data'!$B$7:$R$2292,4,0)</f>
        <v>204.964</v>
      </c>
      <c r="D18" s="65">
        <f>VLOOKUP($A18,'Return Data'!$B$7:$R$2292,10,0)</f>
        <v>10.8491</v>
      </c>
      <c r="E18" s="66">
        <f t="shared" si="0"/>
        <v>9</v>
      </c>
      <c r="F18" s="65">
        <f>VLOOKUP($A18,'Return Data'!$B$7:$R$2292,11,0)</f>
        <v>25.047999999999998</v>
      </c>
      <c r="G18" s="66">
        <f t="shared" si="1"/>
        <v>9</v>
      </c>
      <c r="H18" s="65">
        <f>VLOOKUP($A18,'Return Data'!$B$7:$R$2292,12,0)</f>
        <v>21.6374</v>
      </c>
      <c r="I18" s="66">
        <f t="shared" si="2"/>
        <v>13</v>
      </c>
      <c r="J18" s="65">
        <f>VLOOKUP($A18,'Return Data'!$B$7:$R$2292,13,0)</f>
        <v>42.291899999999998</v>
      </c>
      <c r="K18" s="66">
        <f t="shared" si="3"/>
        <v>14</v>
      </c>
      <c r="L18" s="65">
        <f>VLOOKUP($A18,'Return Data'!$B$7:$R$2292,17,0)</f>
        <v>22.1706</v>
      </c>
      <c r="M18" s="66">
        <f t="shared" si="4"/>
        <v>14</v>
      </c>
      <c r="N18" s="65">
        <f>VLOOKUP($A18,'Return Data'!$B$7:$R$2292,14,0)</f>
        <v>17.4558</v>
      </c>
      <c r="O18" s="66">
        <f t="shared" si="5"/>
        <v>10</v>
      </c>
      <c r="P18" s="65">
        <f>VLOOKUP($A18,'Return Data'!$B$7:$R$2292,15,0)</f>
        <v>14.707700000000001</v>
      </c>
      <c r="Q18" s="66">
        <f t="shared" si="7"/>
        <v>9</v>
      </c>
      <c r="R18" s="65">
        <f>VLOOKUP($A18,'Return Data'!$B$7:$R$2292,16,0)</f>
        <v>18.974799999999998</v>
      </c>
      <c r="S18" s="67">
        <f t="shared" si="6"/>
        <v>3</v>
      </c>
    </row>
    <row r="19" spans="1:19" x14ac:dyDescent="0.3">
      <c r="A19" s="63" t="s">
        <v>43</v>
      </c>
      <c r="B19" s="64">
        <f>VLOOKUP($A19,'Return Data'!$B$7:$R$2292,3,0)</f>
        <v>44512</v>
      </c>
      <c r="C19" s="65">
        <f>VLOOKUP($A19,'Return Data'!$B$7:$R$2292,4,0)</f>
        <v>420.9443</v>
      </c>
      <c r="D19" s="65">
        <f>VLOOKUP($A19,'Return Data'!$B$7:$R$2292,10,0)</f>
        <v>14.6777</v>
      </c>
      <c r="E19" s="66">
        <f t="shared" si="0"/>
        <v>1</v>
      </c>
      <c r="F19" s="65">
        <f>VLOOKUP($A19,'Return Data'!$B$7:$R$2292,11,0)</f>
        <v>29.962499999999999</v>
      </c>
      <c r="G19" s="66">
        <f t="shared" si="1"/>
        <v>1</v>
      </c>
      <c r="H19" s="65">
        <f>VLOOKUP($A19,'Return Data'!$B$7:$R$2292,12,0)</f>
        <v>31.730399999999999</v>
      </c>
      <c r="I19" s="66">
        <f t="shared" si="2"/>
        <v>3</v>
      </c>
      <c r="J19" s="65">
        <f>VLOOKUP($A19,'Return Data'!$B$7:$R$2292,13,0)</f>
        <v>76.326099999999997</v>
      </c>
      <c r="K19" s="66">
        <f t="shared" si="3"/>
        <v>2</v>
      </c>
      <c r="L19" s="65">
        <f>VLOOKUP($A19,'Return Data'!$B$7:$R$2292,17,0)</f>
        <v>31.9481</v>
      </c>
      <c r="M19" s="66">
        <f t="shared" si="4"/>
        <v>3</v>
      </c>
      <c r="N19" s="65">
        <f>VLOOKUP($A19,'Return Data'!$B$7:$R$2292,14,0)</f>
        <v>21.430800000000001</v>
      </c>
      <c r="O19" s="66">
        <f t="shared" si="5"/>
        <v>5</v>
      </c>
      <c r="P19" s="65">
        <f>VLOOKUP($A19,'Return Data'!$B$7:$R$2292,15,0)</f>
        <v>14.915100000000001</v>
      </c>
      <c r="Q19" s="66">
        <f t="shared" si="7"/>
        <v>8</v>
      </c>
      <c r="R19" s="65">
        <f>VLOOKUP($A19,'Return Data'!$B$7:$R$2292,16,0)</f>
        <v>18.034600000000001</v>
      </c>
      <c r="S19" s="67">
        <f t="shared" si="6"/>
        <v>4</v>
      </c>
    </row>
    <row r="20" spans="1:19" x14ac:dyDescent="0.3">
      <c r="A20" s="63" t="s">
        <v>44</v>
      </c>
      <c r="B20" s="64">
        <f>VLOOKUP($A20,'Return Data'!$B$7:$R$2292,3,0)</f>
        <v>44512</v>
      </c>
      <c r="C20" s="65">
        <f>VLOOKUP($A20,'Return Data'!$B$7:$R$2292,4,0)</f>
        <v>17.600000000000001</v>
      </c>
      <c r="D20" s="65">
        <f>VLOOKUP($A20,'Return Data'!$B$7:$R$2292,10,0)</f>
        <v>12.244899999999999</v>
      </c>
      <c r="E20" s="66">
        <f t="shared" si="0"/>
        <v>3</v>
      </c>
      <c r="F20" s="65">
        <f>VLOOKUP($A20,'Return Data'!$B$7:$R$2292,11,0)</f>
        <v>28.186499999999999</v>
      </c>
      <c r="G20" s="66">
        <f t="shared" si="1"/>
        <v>4</v>
      </c>
      <c r="H20" s="65">
        <f>VLOOKUP($A20,'Return Data'!$B$7:$R$2292,12,0)</f>
        <v>25.984300000000001</v>
      </c>
      <c r="I20" s="66">
        <f t="shared" si="2"/>
        <v>10</v>
      </c>
      <c r="J20" s="65">
        <f>VLOOKUP($A20,'Return Data'!$B$7:$R$2292,13,0)</f>
        <v>52.777799999999999</v>
      </c>
      <c r="K20" s="66">
        <f t="shared" si="3"/>
        <v>10</v>
      </c>
      <c r="L20" s="65">
        <f>VLOOKUP($A20,'Return Data'!$B$7:$R$2292,17,0)</f>
        <v>28.645399999999999</v>
      </c>
      <c r="M20" s="66">
        <f t="shared" si="4"/>
        <v>7</v>
      </c>
      <c r="N20" s="65"/>
      <c r="O20" s="66"/>
      <c r="P20" s="65"/>
      <c r="Q20" s="66"/>
      <c r="R20" s="65">
        <f>VLOOKUP($A20,'Return Data'!$B$7:$R$2292,16,0)</f>
        <v>21.203600000000002</v>
      </c>
      <c r="S20" s="67">
        <f t="shared" si="6"/>
        <v>1</v>
      </c>
    </row>
    <row r="21" spans="1:19" x14ac:dyDescent="0.3">
      <c r="A21" s="63" t="s">
        <v>45</v>
      </c>
      <c r="B21" s="64">
        <f>VLOOKUP($A21,'Return Data'!$B$7:$R$2292,3,0)</f>
        <v>44512</v>
      </c>
      <c r="C21" s="65">
        <f>VLOOKUP($A21,'Return Data'!$B$7:$R$2292,4,0)</f>
        <v>104.3721</v>
      </c>
      <c r="D21" s="65">
        <f>VLOOKUP($A21,'Return Data'!$B$7:$R$2292,10,0)</f>
        <v>8.9766999999999992</v>
      </c>
      <c r="E21" s="66">
        <f t="shared" si="0"/>
        <v>12</v>
      </c>
      <c r="F21" s="65">
        <f>VLOOKUP($A21,'Return Data'!$B$7:$R$2292,11,0)</f>
        <v>24.1508</v>
      </c>
      <c r="G21" s="66">
        <f t="shared" si="1"/>
        <v>10</v>
      </c>
      <c r="H21" s="65">
        <f>VLOOKUP($A21,'Return Data'!$B$7:$R$2292,12,0)</f>
        <v>23.6188</v>
      </c>
      <c r="I21" s="66">
        <f t="shared" si="2"/>
        <v>12</v>
      </c>
      <c r="J21" s="65">
        <f>VLOOKUP($A21,'Return Data'!$B$7:$R$2292,13,0)</f>
        <v>50.799300000000002</v>
      </c>
      <c r="K21" s="66">
        <f t="shared" si="3"/>
        <v>11</v>
      </c>
      <c r="L21" s="65">
        <f>VLOOKUP($A21,'Return Data'!$B$7:$R$2292,17,0)</f>
        <v>29.041599999999999</v>
      </c>
      <c r="M21" s="66">
        <f t="shared" si="4"/>
        <v>6</v>
      </c>
      <c r="N21" s="65">
        <f>VLOOKUP($A21,'Return Data'!$B$7:$R$2292,14,0)</f>
        <v>22.5547</v>
      </c>
      <c r="O21" s="66">
        <f>RANK(N21,N$8:N$21,0)</f>
        <v>3</v>
      </c>
      <c r="P21" s="65">
        <f>VLOOKUP($A21,'Return Data'!$B$7:$R$2292,15,0)</f>
        <v>17.0746</v>
      </c>
      <c r="Q21" s="66">
        <f>RANK(P21,P$8:P$21,0)</f>
        <v>4</v>
      </c>
      <c r="R21" s="65">
        <f>VLOOKUP($A21,'Return Data'!$B$7:$R$2292,16,0)</f>
        <v>15.449</v>
      </c>
      <c r="S21" s="67">
        <f t="shared" si="6"/>
        <v>11</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10.961864285714285</v>
      </c>
      <c r="E23" s="74"/>
      <c r="F23" s="75">
        <f>AVERAGE(F8:F21)</f>
        <v>25.525235714285714</v>
      </c>
      <c r="G23" s="74"/>
      <c r="H23" s="75">
        <f>AVERAGE(H8:H21)</f>
        <v>27.849078571428571</v>
      </c>
      <c r="I23" s="74"/>
      <c r="J23" s="75">
        <f>AVERAGE(J8:J21)</f>
        <v>57.714664285714285</v>
      </c>
      <c r="K23" s="74"/>
      <c r="L23" s="75">
        <f>AVERAGE(L8:L21)</f>
        <v>28.512592857142856</v>
      </c>
      <c r="M23" s="74"/>
      <c r="N23" s="75">
        <f>AVERAGE(N8:N21)</f>
        <v>19.236323076923075</v>
      </c>
      <c r="O23" s="74"/>
      <c r="P23" s="75">
        <f>AVERAGE(P8:P21)</f>
        <v>15.1815</v>
      </c>
      <c r="Q23" s="74"/>
      <c r="R23" s="75">
        <f>AVERAGE(R8:R21)</f>
        <v>16.638692857142861</v>
      </c>
      <c r="S23" s="76"/>
    </row>
    <row r="24" spans="1:19" x14ac:dyDescent="0.3">
      <c r="A24" s="73" t="s">
        <v>28</v>
      </c>
      <c r="B24" s="74"/>
      <c r="C24" s="74"/>
      <c r="D24" s="75">
        <f>MIN(D8:D21)</f>
        <v>7.2735000000000003</v>
      </c>
      <c r="E24" s="74"/>
      <c r="F24" s="75">
        <f>MIN(F8:F21)</f>
        <v>17.875599999999999</v>
      </c>
      <c r="G24" s="74"/>
      <c r="H24" s="75">
        <f>MIN(H8:H21)</f>
        <v>18.646799999999999</v>
      </c>
      <c r="I24" s="74"/>
      <c r="J24" s="75">
        <f>MIN(J8:J21)</f>
        <v>42.291899999999998</v>
      </c>
      <c r="K24" s="74"/>
      <c r="L24" s="75">
        <f>MIN(L8:L21)</f>
        <v>22.1706</v>
      </c>
      <c r="M24" s="74"/>
      <c r="N24" s="75">
        <f>MIN(N8:N21)</f>
        <v>13.789099999999999</v>
      </c>
      <c r="O24" s="74"/>
      <c r="P24" s="75">
        <f>MIN(P8:P21)</f>
        <v>10.652100000000001</v>
      </c>
      <c r="Q24" s="74"/>
      <c r="R24" s="75">
        <f>MIN(R8:R21)</f>
        <v>10.037599999999999</v>
      </c>
      <c r="S24" s="76"/>
    </row>
    <row r="25" spans="1:19" ht="15" thickBot="1" x14ac:dyDescent="0.35">
      <c r="A25" s="77" t="s">
        <v>29</v>
      </c>
      <c r="B25" s="78"/>
      <c r="C25" s="78"/>
      <c r="D25" s="79">
        <f>MAX(D8:D21)</f>
        <v>14.6777</v>
      </c>
      <c r="E25" s="78"/>
      <c r="F25" s="79">
        <f>MAX(F8:F21)</f>
        <v>29.962499999999999</v>
      </c>
      <c r="G25" s="78"/>
      <c r="H25" s="79">
        <f>MAX(H8:H21)</f>
        <v>42.847999999999999</v>
      </c>
      <c r="I25" s="78"/>
      <c r="J25" s="79">
        <f>MAX(J8:J21)</f>
        <v>86.936599999999999</v>
      </c>
      <c r="K25" s="78"/>
      <c r="L25" s="79">
        <f>MAX(L8:L21)</f>
        <v>38.052</v>
      </c>
      <c r="M25" s="78"/>
      <c r="N25" s="79">
        <f>MAX(N8:N21)</f>
        <v>22.974900000000002</v>
      </c>
      <c r="O25" s="78"/>
      <c r="P25" s="79">
        <f>MAX(P8:P21)</f>
        <v>18.584900000000001</v>
      </c>
      <c r="Q25" s="78"/>
      <c r="R25" s="79">
        <f>MAX(R8:R21)</f>
        <v>21.203600000000002</v>
      </c>
      <c r="S25" s="80"/>
    </row>
    <row r="26" spans="1:19" x14ac:dyDescent="0.3">
      <c r="A26" s="112" t="s">
        <v>432</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1896</v>
      </c>
      <c r="B8" s="64">
        <f>VLOOKUP($A8,'Return Data'!$B$7:$R$2292,3,0)</f>
        <v>44512</v>
      </c>
      <c r="C8" s="65">
        <f>VLOOKUP($A8,'Return Data'!$B$7:$R$2292,4,0)</f>
        <v>765.71</v>
      </c>
      <c r="D8" s="65">
        <f>VLOOKUP($A8,'Return Data'!$B$7:$R$2292,10,0)</f>
        <v>13.4856</v>
      </c>
      <c r="E8" s="66">
        <f>RANK(D8,D$8:D$34,0)</f>
        <v>8</v>
      </c>
      <c r="F8" s="65">
        <f>VLOOKUP($A8,'Return Data'!$B$7:$R$2292,11,0)</f>
        <v>30.2029</v>
      </c>
      <c r="G8" s="66">
        <f>RANK(F8,F$8:F$34,0)</f>
        <v>10</v>
      </c>
      <c r="H8" s="65">
        <f>VLOOKUP($A8,'Return Data'!$B$7:$R$2292,12,0)</f>
        <v>29.5398</v>
      </c>
      <c r="I8" s="66">
        <f>RANK(H8,H$8:H$34,0)</f>
        <v>18</v>
      </c>
      <c r="J8" s="65">
        <f>VLOOKUP($A8,'Return Data'!$B$7:$R$2292,13,0)</f>
        <v>61.334600000000002</v>
      </c>
      <c r="K8" s="66">
        <f>RANK(J8,J$8:J$34,0)</f>
        <v>13</v>
      </c>
      <c r="L8" s="65">
        <f>VLOOKUP($A8,'Return Data'!$B$7:$R$2292,17,0)</f>
        <v>31.7501</v>
      </c>
      <c r="M8" s="66">
        <f>RANK(L8,L$8:L$34,0)</f>
        <v>8</v>
      </c>
      <c r="N8" s="65">
        <f>VLOOKUP($A8,'Return Data'!$B$7:$R$2292,14,0)</f>
        <v>24.465299999999999</v>
      </c>
      <c r="O8" s="66">
        <f>RANK(N8,N$8:N$34,0)</f>
        <v>7</v>
      </c>
      <c r="P8" s="65">
        <f>VLOOKUP($A8,'Return Data'!$B$7:$R$2292,15,0)</f>
        <v>17.446400000000001</v>
      </c>
      <c r="Q8" s="66">
        <f>RANK(P8,P$8:P$34,0)</f>
        <v>14</v>
      </c>
      <c r="R8" s="65">
        <f>VLOOKUP($A8,'Return Data'!$B$7:$R$2292,16,0)</f>
        <v>18.993500000000001</v>
      </c>
      <c r="S8" s="67">
        <f>RANK(R8,R$8:R$34,0)</f>
        <v>11</v>
      </c>
    </row>
    <row r="9" spans="1:20" x14ac:dyDescent="0.3">
      <c r="A9" s="63" t="s">
        <v>900</v>
      </c>
      <c r="B9" s="64">
        <f>VLOOKUP($A9,'Return Data'!$B$7:$R$2292,3,0)</f>
        <v>44512</v>
      </c>
      <c r="C9" s="65">
        <f>VLOOKUP($A9,'Return Data'!$B$7:$R$2292,4,0)</f>
        <v>22.83</v>
      </c>
      <c r="D9" s="65">
        <f>VLOOKUP($A9,'Return Data'!$B$7:$R$2292,10,0)</f>
        <v>13.0198</v>
      </c>
      <c r="E9" s="66">
        <f t="shared" ref="E9:E34" si="0">RANK(D9,D$8:D$34,0)</f>
        <v>9</v>
      </c>
      <c r="F9" s="65">
        <f>VLOOKUP($A9,'Return Data'!$B$7:$R$2292,11,0)</f>
        <v>31.585000000000001</v>
      </c>
      <c r="G9" s="66">
        <f t="shared" ref="G9:G34" si="1">RANK(F9,F$8:F$34,0)</f>
        <v>5</v>
      </c>
      <c r="H9" s="65">
        <f>VLOOKUP($A9,'Return Data'!$B$7:$R$2292,12,0)</f>
        <v>38.868600000000001</v>
      </c>
      <c r="I9" s="66">
        <f t="shared" ref="I9:I34" si="2">RANK(H9,H$8:H$34,0)</f>
        <v>2</v>
      </c>
      <c r="J9" s="65">
        <f>VLOOKUP($A9,'Return Data'!$B$7:$R$2292,13,0)</f>
        <v>64.481300000000005</v>
      </c>
      <c r="K9" s="66">
        <f t="shared" ref="K9:K34" si="3">RANK(J9,J$8:J$34,0)</f>
        <v>9</v>
      </c>
      <c r="L9" s="65">
        <f>VLOOKUP($A9,'Return Data'!$B$7:$R$2292,17,0)</f>
        <v>37.752800000000001</v>
      </c>
      <c r="M9" s="66">
        <f t="shared" ref="M9:M34" si="4">RANK(L9,L$8:L$34,0)</f>
        <v>1</v>
      </c>
      <c r="N9" s="65"/>
      <c r="O9" s="66"/>
      <c r="P9" s="65"/>
      <c r="Q9" s="66"/>
      <c r="R9" s="65">
        <f>VLOOKUP($A9,'Return Data'!$B$7:$R$2292,16,0)</f>
        <v>30.962900000000001</v>
      </c>
      <c r="S9" s="67">
        <f t="shared" ref="S9:S34" si="5">RANK(R9,R$8:R$34,0)</f>
        <v>4</v>
      </c>
    </row>
    <row r="10" spans="1:20" x14ac:dyDescent="0.3">
      <c r="A10" s="63" t="s">
        <v>902</v>
      </c>
      <c r="B10" s="64">
        <f>VLOOKUP($A10,'Return Data'!$B$7:$R$2292,3,0)</f>
        <v>44512</v>
      </c>
      <c r="C10" s="65">
        <f>VLOOKUP($A10,'Return Data'!$B$7:$R$2292,4,0)</f>
        <v>63.91</v>
      </c>
      <c r="D10" s="65">
        <f>VLOOKUP($A10,'Return Data'!$B$7:$R$2292,10,0)</f>
        <v>9.4724000000000004</v>
      </c>
      <c r="E10" s="66">
        <f t="shared" si="0"/>
        <v>23</v>
      </c>
      <c r="F10" s="65">
        <f>VLOOKUP($A10,'Return Data'!$B$7:$R$2292,11,0)</f>
        <v>26.604600000000001</v>
      </c>
      <c r="G10" s="66">
        <f t="shared" si="1"/>
        <v>19</v>
      </c>
      <c r="H10" s="65">
        <f>VLOOKUP($A10,'Return Data'!$B$7:$R$2292,12,0)</f>
        <v>32.182000000000002</v>
      </c>
      <c r="I10" s="66">
        <f t="shared" si="2"/>
        <v>11</v>
      </c>
      <c r="J10" s="65">
        <f>VLOOKUP($A10,'Return Data'!$B$7:$R$2292,13,0)</f>
        <v>52.347999999999999</v>
      </c>
      <c r="K10" s="66">
        <f t="shared" si="3"/>
        <v>23</v>
      </c>
      <c r="L10" s="65">
        <f>VLOOKUP($A10,'Return Data'!$B$7:$R$2292,17,0)</f>
        <v>29.661899999999999</v>
      </c>
      <c r="M10" s="66">
        <f t="shared" si="4"/>
        <v>13</v>
      </c>
      <c r="N10" s="65">
        <f>VLOOKUP($A10,'Return Data'!$B$7:$R$2292,14,0)</f>
        <v>22.9937</v>
      </c>
      <c r="O10" s="66">
        <f t="shared" ref="O10:O34" si="6">RANK(N10,N$8:N$34,0)</f>
        <v>13</v>
      </c>
      <c r="P10" s="65">
        <f>VLOOKUP($A10,'Return Data'!$B$7:$R$2292,15,0)</f>
        <v>16.725100000000001</v>
      </c>
      <c r="Q10" s="66">
        <f t="shared" ref="Q10:Q34" si="7">RANK(P10,P$8:P$34,0)</f>
        <v>18</v>
      </c>
      <c r="R10" s="65">
        <f>VLOOKUP($A10,'Return Data'!$B$7:$R$2292,16,0)</f>
        <v>15.0451</v>
      </c>
      <c r="S10" s="67">
        <f t="shared" si="5"/>
        <v>24</v>
      </c>
    </row>
    <row r="11" spans="1:20" x14ac:dyDescent="0.3">
      <c r="A11" s="63" t="s">
        <v>904</v>
      </c>
      <c r="B11" s="64">
        <f>VLOOKUP($A11,'Return Data'!$B$7:$R$2292,3,0)</f>
        <v>44512</v>
      </c>
      <c r="C11" s="65">
        <f>VLOOKUP($A11,'Return Data'!$B$7:$R$2292,4,0)</f>
        <v>186.51</v>
      </c>
      <c r="D11" s="65">
        <f>VLOOKUP($A11,'Return Data'!$B$7:$R$2292,10,0)</f>
        <v>11.696</v>
      </c>
      <c r="E11" s="66">
        <f t="shared" si="0"/>
        <v>13</v>
      </c>
      <c r="F11" s="65">
        <f>VLOOKUP($A11,'Return Data'!$B$7:$R$2292,11,0)</f>
        <v>30.527000000000001</v>
      </c>
      <c r="G11" s="66">
        <f t="shared" si="1"/>
        <v>7</v>
      </c>
      <c r="H11" s="65">
        <f>VLOOKUP($A11,'Return Data'!$B$7:$R$2292,12,0)</f>
        <v>30.3901</v>
      </c>
      <c r="I11" s="66">
        <f t="shared" si="2"/>
        <v>15</v>
      </c>
      <c r="J11" s="65">
        <f>VLOOKUP($A11,'Return Data'!$B$7:$R$2292,13,0)</f>
        <v>57.312800000000003</v>
      </c>
      <c r="K11" s="66">
        <f t="shared" si="3"/>
        <v>17</v>
      </c>
      <c r="L11" s="65">
        <f>VLOOKUP($A11,'Return Data'!$B$7:$R$2292,17,0)</f>
        <v>35.636499999999998</v>
      </c>
      <c r="M11" s="66">
        <f t="shared" si="4"/>
        <v>3</v>
      </c>
      <c r="N11" s="65">
        <f>VLOOKUP($A11,'Return Data'!$B$7:$R$2292,14,0)</f>
        <v>26.7882</v>
      </c>
      <c r="O11" s="66">
        <f t="shared" si="6"/>
        <v>2</v>
      </c>
      <c r="P11" s="65">
        <f>VLOOKUP($A11,'Return Data'!$B$7:$R$2292,15,0)</f>
        <v>21.581299999999999</v>
      </c>
      <c r="Q11" s="66">
        <f t="shared" si="7"/>
        <v>2</v>
      </c>
      <c r="R11" s="65">
        <f>VLOOKUP($A11,'Return Data'!$B$7:$R$2292,16,0)</f>
        <v>23.9756</v>
      </c>
      <c r="S11" s="67">
        <f t="shared" si="5"/>
        <v>6</v>
      </c>
    </row>
    <row r="12" spans="1:20" x14ac:dyDescent="0.3">
      <c r="A12" s="63" t="s">
        <v>906</v>
      </c>
      <c r="B12" s="64">
        <f>VLOOKUP($A12,'Return Data'!$B$7:$R$2292,3,0)</f>
        <v>44512</v>
      </c>
      <c r="C12" s="65">
        <f>VLOOKUP($A12,'Return Data'!$B$7:$R$2292,4,0)</f>
        <v>402.42399999999998</v>
      </c>
      <c r="D12" s="65">
        <f>VLOOKUP($A12,'Return Data'!$B$7:$R$2292,10,0)</f>
        <v>7.2409999999999997</v>
      </c>
      <c r="E12" s="66">
        <f t="shared" si="0"/>
        <v>27</v>
      </c>
      <c r="F12" s="65">
        <f>VLOOKUP($A12,'Return Data'!$B$7:$R$2292,11,0)</f>
        <v>21.777699999999999</v>
      </c>
      <c r="G12" s="66">
        <f t="shared" si="1"/>
        <v>26</v>
      </c>
      <c r="H12" s="65">
        <f>VLOOKUP($A12,'Return Data'!$B$7:$R$2292,12,0)</f>
        <v>26.79</v>
      </c>
      <c r="I12" s="66">
        <f t="shared" si="2"/>
        <v>24</v>
      </c>
      <c r="J12" s="65">
        <f>VLOOKUP($A12,'Return Data'!$B$7:$R$2292,13,0)</f>
        <v>56.168999999999997</v>
      </c>
      <c r="K12" s="66">
        <f t="shared" si="3"/>
        <v>19</v>
      </c>
      <c r="L12" s="65">
        <f>VLOOKUP($A12,'Return Data'!$B$7:$R$2292,17,0)</f>
        <v>28.134</v>
      </c>
      <c r="M12" s="66">
        <f t="shared" si="4"/>
        <v>19</v>
      </c>
      <c r="N12" s="65">
        <f>VLOOKUP($A12,'Return Data'!$B$7:$R$2292,14,0)</f>
        <v>23.7316</v>
      </c>
      <c r="O12" s="66">
        <f t="shared" si="6"/>
        <v>10</v>
      </c>
      <c r="P12" s="65">
        <f>VLOOKUP($A12,'Return Data'!$B$7:$R$2292,15,0)</f>
        <v>17.832699999999999</v>
      </c>
      <c r="Q12" s="66">
        <f t="shared" si="7"/>
        <v>12</v>
      </c>
      <c r="R12" s="65">
        <f>VLOOKUP($A12,'Return Data'!$B$7:$R$2292,16,0)</f>
        <v>18.305599999999998</v>
      </c>
      <c r="S12" s="67">
        <f t="shared" si="5"/>
        <v>14</v>
      </c>
    </row>
    <row r="13" spans="1:20" x14ac:dyDescent="0.3">
      <c r="A13" s="63" t="s">
        <v>908</v>
      </c>
      <c r="B13" s="64">
        <f>VLOOKUP($A13,'Return Data'!$B$7:$R$2292,3,0)</f>
        <v>44512</v>
      </c>
      <c r="C13" s="65">
        <f>VLOOKUP($A13,'Return Data'!$B$7:$R$2292,4,0)</f>
        <v>60.704000000000001</v>
      </c>
      <c r="D13" s="65">
        <f>VLOOKUP($A13,'Return Data'!$B$7:$R$2292,10,0)</f>
        <v>10.666700000000001</v>
      </c>
      <c r="E13" s="66">
        <f t="shared" si="0"/>
        <v>18</v>
      </c>
      <c r="F13" s="65">
        <f>VLOOKUP($A13,'Return Data'!$B$7:$R$2292,11,0)</f>
        <v>27.147400000000001</v>
      </c>
      <c r="G13" s="66">
        <f t="shared" si="1"/>
        <v>17</v>
      </c>
      <c r="H13" s="65">
        <f>VLOOKUP($A13,'Return Data'!$B$7:$R$2292,12,0)</f>
        <v>28.384399999999999</v>
      </c>
      <c r="I13" s="66">
        <f t="shared" si="2"/>
        <v>20</v>
      </c>
      <c r="J13" s="65">
        <f>VLOOKUP($A13,'Return Data'!$B$7:$R$2292,13,0)</f>
        <v>57.570399999999999</v>
      </c>
      <c r="K13" s="66">
        <f t="shared" si="3"/>
        <v>16</v>
      </c>
      <c r="L13" s="65">
        <f>VLOOKUP($A13,'Return Data'!$B$7:$R$2292,17,0)</f>
        <v>31.851400000000002</v>
      </c>
      <c r="M13" s="66">
        <f t="shared" si="4"/>
        <v>7</v>
      </c>
      <c r="N13" s="65">
        <f>VLOOKUP($A13,'Return Data'!$B$7:$R$2292,14,0)</f>
        <v>25.889600000000002</v>
      </c>
      <c r="O13" s="66">
        <f t="shared" si="6"/>
        <v>3</v>
      </c>
      <c r="P13" s="65">
        <f>VLOOKUP($A13,'Return Data'!$B$7:$R$2292,15,0)</f>
        <v>20.176100000000002</v>
      </c>
      <c r="Q13" s="66">
        <f t="shared" si="7"/>
        <v>4</v>
      </c>
      <c r="R13" s="65">
        <f>VLOOKUP($A13,'Return Data'!$B$7:$R$2292,16,0)</f>
        <v>17.715399999999999</v>
      </c>
      <c r="S13" s="67">
        <f t="shared" si="5"/>
        <v>16</v>
      </c>
    </row>
    <row r="14" spans="1:20" x14ac:dyDescent="0.3">
      <c r="A14" s="63" t="s">
        <v>911</v>
      </c>
      <c r="B14" s="64">
        <f>VLOOKUP($A14,'Return Data'!$B$7:$R$2292,3,0)</f>
        <v>44512</v>
      </c>
      <c r="C14" s="65">
        <f>VLOOKUP($A14,'Return Data'!$B$7:$R$2292,4,0)</f>
        <v>140.4666</v>
      </c>
      <c r="D14" s="65">
        <f>VLOOKUP($A14,'Return Data'!$B$7:$R$2292,10,0)</f>
        <v>13.5989</v>
      </c>
      <c r="E14" s="66">
        <f t="shared" si="0"/>
        <v>6</v>
      </c>
      <c r="F14" s="65">
        <f>VLOOKUP($A14,'Return Data'!$B$7:$R$2292,11,0)</f>
        <v>30.168900000000001</v>
      </c>
      <c r="G14" s="66">
        <f t="shared" si="1"/>
        <v>11</v>
      </c>
      <c r="H14" s="65">
        <f>VLOOKUP($A14,'Return Data'!$B$7:$R$2292,12,0)</f>
        <v>32.700200000000002</v>
      </c>
      <c r="I14" s="66">
        <f t="shared" si="2"/>
        <v>10</v>
      </c>
      <c r="J14" s="65">
        <f>VLOOKUP($A14,'Return Data'!$B$7:$R$2292,13,0)</f>
        <v>66.399100000000004</v>
      </c>
      <c r="K14" s="66">
        <f t="shared" si="3"/>
        <v>6</v>
      </c>
      <c r="L14" s="65">
        <f>VLOOKUP($A14,'Return Data'!$B$7:$R$2292,17,0)</f>
        <v>30.3673</v>
      </c>
      <c r="M14" s="66">
        <f t="shared" si="4"/>
        <v>12</v>
      </c>
      <c r="N14" s="65">
        <f>VLOOKUP($A14,'Return Data'!$B$7:$R$2292,14,0)</f>
        <v>21.665299999999998</v>
      </c>
      <c r="O14" s="66">
        <f t="shared" si="6"/>
        <v>17</v>
      </c>
      <c r="P14" s="65">
        <f>VLOOKUP($A14,'Return Data'!$B$7:$R$2292,15,0)</f>
        <v>16.110700000000001</v>
      </c>
      <c r="Q14" s="66">
        <f t="shared" si="7"/>
        <v>20</v>
      </c>
      <c r="R14" s="65">
        <f>VLOOKUP($A14,'Return Data'!$B$7:$R$2292,16,0)</f>
        <v>16.707699999999999</v>
      </c>
      <c r="S14" s="67">
        <f t="shared" si="5"/>
        <v>19</v>
      </c>
    </row>
    <row r="15" spans="1:20" x14ac:dyDescent="0.3">
      <c r="A15" s="63" t="s">
        <v>2025</v>
      </c>
      <c r="B15" s="64">
        <f>VLOOKUP($A15,'Return Data'!$B$7:$R$2292,3,0)</f>
        <v>44512</v>
      </c>
      <c r="C15" s="65">
        <f>VLOOKUP($A15,'Return Data'!$B$7:$R$2292,4,0)</f>
        <v>201.24600000000001</v>
      </c>
      <c r="D15" s="65">
        <f>VLOOKUP($A15,'Return Data'!$B$7:$R$2292,10,0)</f>
        <v>15.6088</v>
      </c>
      <c r="E15" s="66">
        <f t="shared" si="0"/>
        <v>4</v>
      </c>
      <c r="F15" s="65">
        <f>VLOOKUP($A15,'Return Data'!$B$7:$R$2292,11,0)</f>
        <v>30.471699999999998</v>
      </c>
      <c r="G15" s="66">
        <f t="shared" si="1"/>
        <v>8</v>
      </c>
      <c r="H15" s="65">
        <f>VLOOKUP($A15,'Return Data'!$B$7:$R$2292,12,0)</f>
        <v>35.868699999999997</v>
      </c>
      <c r="I15" s="66">
        <f t="shared" si="2"/>
        <v>5</v>
      </c>
      <c r="J15" s="65">
        <f>VLOOKUP($A15,'Return Data'!$B$7:$R$2292,13,0)</f>
        <v>72.138999999999996</v>
      </c>
      <c r="K15" s="66">
        <f t="shared" si="3"/>
        <v>2</v>
      </c>
      <c r="L15" s="65">
        <f>VLOOKUP($A15,'Return Data'!$B$7:$R$2292,17,0)</f>
        <v>31.746600000000001</v>
      </c>
      <c r="M15" s="66">
        <f t="shared" si="4"/>
        <v>9</v>
      </c>
      <c r="N15" s="65">
        <f>VLOOKUP($A15,'Return Data'!$B$7:$R$2292,14,0)</f>
        <v>23.580400000000001</v>
      </c>
      <c r="O15" s="66">
        <f t="shared" si="6"/>
        <v>11</v>
      </c>
      <c r="P15" s="65">
        <f>VLOOKUP($A15,'Return Data'!$B$7:$R$2292,15,0)</f>
        <v>17.2789</v>
      </c>
      <c r="Q15" s="66">
        <f t="shared" si="7"/>
        <v>15</v>
      </c>
      <c r="R15" s="65">
        <f>VLOOKUP($A15,'Return Data'!$B$7:$R$2292,16,0)</f>
        <v>13.2173</v>
      </c>
      <c r="S15" s="67">
        <f t="shared" si="5"/>
        <v>27</v>
      </c>
    </row>
    <row r="16" spans="1:20" x14ac:dyDescent="0.3">
      <c r="A16" s="63" t="s">
        <v>912</v>
      </c>
      <c r="B16" s="64">
        <f>VLOOKUP($A16,'Return Data'!$B$7:$R$2292,3,0)</f>
        <v>44512</v>
      </c>
      <c r="C16" s="65">
        <f>VLOOKUP($A16,'Return Data'!$B$7:$R$2292,4,0)</f>
        <v>17.279900000000001</v>
      </c>
      <c r="D16" s="65">
        <f>VLOOKUP($A16,'Return Data'!$B$7:$R$2292,10,0)</f>
        <v>10.6898</v>
      </c>
      <c r="E16" s="66">
        <f t="shared" si="0"/>
        <v>17</v>
      </c>
      <c r="F16" s="65">
        <f>VLOOKUP($A16,'Return Data'!$B$7:$R$2292,11,0)</f>
        <v>27.697500000000002</v>
      </c>
      <c r="G16" s="66">
        <f t="shared" si="1"/>
        <v>15</v>
      </c>
      <c r="H16" s="65">
        <f>VLOOKUP($A16,'Return Data'!$B$7:$R$2292,12,0)</f>
        <v>26.9666</v>
      </c>
      <c r="I16" s="66">
        <f t="shared" si="2"/>
        <v>23</v>
      </c>
      <c r="J16" s="65">
        <f>VLOOKUP($A16,'Return Data'!$B$7:$R$2292,13,0)</f>
        <v>54.682600000000001</v>
      </c>
      <c r="K16" s="66">
        <f t="shared" si="3"/>
        <v>21</v>
      </c>
      <c r="L16" s="65">
        <f>VLOOKUP($A16,'Return Data'!$B$7:$R$2292,17,0)</f>
        <v>29.381699999999999</v>
      </c>
      <c r="M16" s="66">
        <f t="shared" si="4"/>
        <v>15</v>
      </c>
      <c r="N16" s="65"/>
      <c r="O16" s="66"/>
      <c r="P16" s="65"/>
      <c r="Q16" s="66"/>
      <c r="R16" s="65">
        <f>VLOOKUP($A16,'Return Data'!$B$7:$R$2292,16,0)</f>
        <v>23.116199999999999</v>
      </c>
      <c r="S16" s="67">
        <f t="shared" si="5"/>
        <v>7</v>
      </c>
    </row>
    <row r="17" spans="1:19" x14ac:dyDescent="0.3">
      <c r="A17" s="63" t="s">
        <v>915</v>
      </c>
      <c r="B17" s="64">
        <f>VLOOKUP($A17,'Return Data'!$B$7:$R$2292,3,0)</f>
        <v>44512</v>
      </c>
      <c r="C17" s="65">
        <f>VLOOKUP($A17,'Return Data'!$B$7:$R$2292,4,0)</f>
        <v>604.61</v>
      </c>
      <c r="D17" s="65">
        <f>VLOOKUP($A17,'Return Data'!$B$7:$R$2292,10,0)</f>
        <v>16.425599999999999</v>
      </c>
      <c r="E17" s="66">
        <f t="shared" si="0"/>
        <v>1</v>
      </c>
      <c r="F17" s="65">
        <f>VLOOKUP($A17,'Return Data'!$B$7:$R$2292,11,0)</f>
        <v>30.989899999999999</v>
      </c>
      <c r="G17" s="66">
        <f t="shared" si="1"/>
        <v>6</v>
      </c>
      <c r="H17" s="65">
        <f>VLOOKUP($A17,'Return Data'!$B$7:$R$2292,12,0)</f>
        <v>37.448799999999999</v>
      </c>
      <c r="I17" s="66">
        <f t="shared" si="2"/>
        <v>4</v>
      </c>
      <c r="J17" s="65">
        <f>VLOOKUP($A17,'Return Data'!$B$7:$R$2292,13,0)</f>
        <v>70.471100000000007</v>
      </c>
      <c r="K17" s="66">
        <f t="shared" si="3"/>
        <v>3</v>
      </c>
      <c r="L17" s="65">
        <f>VLOOKUP($A17,'Return Data'!$B$7:$R$2292,17,0)</f>
        <v>31.507100000000001</v>
      </c>
      <c r="M17" s="66">
        <f t="shared" si="4"/>
        <v>10</v>
      </c>
      <c r="N17" s="65">
        <f>VLOOKUP($A17,'Return Data'!$B$7:$R$2292,14,0)</f>
        <v>22.819299999999998</v>
      </c>
      <c r="O17" s="66">
        <f t="shared" si="6"/>
        <v>15</v>
      </c>
      <c r="P17" s="65">
        <f>VLOOKUP($A17,'Return Data'!$B$7:$R$2292,15,0)</f>
        <v>17.517700000000001</v>
      </c>
      <c r="Q17" s="66">
        <f t="shared" si="7"/>
        <v>13</v>
      </c>
      <c r="R17" s="65">
        <f>VLOOKUP($A17,'Return Data'!$B$7:$R$2292,16,0)</f>
        <v>16.648299999999999</v>
      </c>
      <c r="S17" s="67">
        <f t="shared" si="5"/>
        <v>20</v>
      </c>
    </row>
    <row r="18" spans="1:19" x14ac:dyDescent="0.3">
      <c r="A18" s="63" t="s">
        <v>916</v>
      </c>
      <c r="B18" s="64">
        <f>VLOOKUP($A18,'Return Data'!$B$7:$R$2292,3,0)</f>
        <v>44512</v>
      </c>
      <c r="C18" s="65">
        <f>VLOOKUP($A18,'Return Data'!$B$7:$R$2292,4,0)</f>
        <v>80.44</v>
      </c>
      <c r="D18" s="65">
        <f>VLOOKUP($A18,'Return Data'!$B$7:$R$2292,10,0)</f>
        <v>9.9657999999999998</v>
      </c>
      <c r="E18" s="66">
        <f t="shared" si="0"/>
        <v>22</v>
      </c>
      <c r="F18" s="65">
        <f>VLOOKUP($A18,'Return Data'!$B$7:$R$2292,11,0)</f>
        <v>24.558700000000002</v>
      </c>
      <c r="G18" s="66">
        <f t="shared" si="1"/>
        <v>23</v>
      </c>
      <c r="H18" s="65">
        <f>VLOOKUP($A18,'Return Data'!$B$7:$R$2292,12,0)</f>
        <v>27.6218</v>
      </c>
      <c r="I18" s="66">
        <f t="shared" si="2"/>
        <v>22</v>
      </c>
      <c r="J18" s="65">
        <f>VLOOKUP($A18,'Return Data'!$B$7:$R$2292,13,0)</f>
        <v>55.349600000000002</v>
      </c>
      <c r="K18" s="66">
        <f t="shared" si="3"/>
        <v>20</v>
      </c>
      <c r="L18" s="65">
        <f>VLOOKUP($A18,'Return Data'!$B$7:$R$2292,17,0)</f>
        <v>28.196100000000001</v>
      </c>
      <c r="M18" s="66">
        <f t="shared" si="4"/>
        <v>18</v>
      </c>
      <c r="N18" s="65">
        <f>VLOOKUP($A18,'Return Data'!$B$7:$R$2292,14,0)</f>
        <v>20.579000000000001</v>
      </c>
      <c r="O18" s="66">
        <f t="shared" si="6"/>
        <v>20</v>
      </c>
      <c r="P18" s="65">
        <f>VLOOKUP($A18,'Return Data'!$B$7:$R$2292,15,0)</f>
        <v>17.074999999999999</v>
      </c>
      <c r="Q18" s="66">
        <f t="shared" si="7"/>
        <v>17</v>
      </c>
      <c r="R18" s="65">
        <f>VLOOKUP($A18,'Return Data'!$B$7:$R$2292,16,0)</f>
        <v>15.273999999999999</v>
      </c>
      <c r="S18" s="67">
        <f t="shared" si="5"/>
        <v>23</v>
      </c>
    </row>
    <row r="19" spans="1:19" x14ac:dyDescent="0.3">
      <c r="A19" s="63" t="s">
        <v>919</v>
      </c>
      <c r="B19" s="64">
        <f>VLOOKUP($A19,'Return Data'!$B$7:$R$2292,3,0)</f>
        <v>44512</v>
      </c>
      <c r="C19" s="65">
        <f>VLOOKUP($A19,'Return Data'!$B$7:$R$2292,4,0)</f>
        <v>61.58</v>
      </c>
      <c r="D19" s="65">
        <f>VLOOKUP($A19,'Return Data'!$B$7:$R$2292,10,0)</f>
        <v>9.1456999999999997</v>
      </c>
      <c r="E19" s="66">
        <f t="shared" si="0"/>
        <v>24</v>
      </c>
      <c r="F19" s="65">
        <f>VLOOKUP($A19,'Return Data'!$B$7:$R$2292,11,0)</f>
        <v>26.0852</v>
      </c>
      <c r="G19" s="66">
        <f t="shared" si="1"/>
        <v>21</v>
      </c>
      <c r="H19" s="65">
        <f>VLOOKUP($A19,'Return Data'!$B$7:$R$2292,12,0)</f>
        <v>22.5473</v>
      </c>
      <c r="I19" s="66">
        <f t="shared" si="2"/>
        <v>26</v>
      </c>
      <c r="J19" s="65">
        <f>VLOOKUP($A19,'Return Data'!$B$7:$R$2292,13,0)</f>
        <v>48.6004</v>
      </c>
      <c r="K19" s="66">
        <f t="shared" si="3"/>
        <v>25</v>
      </c>
      <c r="L19" s="65">
        <f>VLOOKUP($A19,'Return Data'!$B$7:$R$2292,17,0)</f>
        <v>24.752199999999998</v>
      </c>
      <c r="M19" s="66">
        <f t="shared" si="4"/>
        <v>24</v>
      </c>
      <c r="N19" s="65">
        <f>VLOOKUP($A19,'Return Data'!$B$7:$R$2292,14,0)</f>
        <v>21.387699999999999</v>
      </c>
      <c r="O19" s="66">
        <f t="shared" si="6"/>
        <v>18</v>
      </c>
      <c r="P19" s="65">
        <f>VLOOKUP($A19,'Return Data'!$B$7:$R$2292,15,0)</f>
        <v>19.401</v>
      </c>
      <c r="Q19" s="66">
        <f t="shared" si="7"/>
        <v>6</v>
      </c>
      <c r="R19" s="65">
        <f>VLOOKUP($A19,'Return Data'!$B$7:$R$2292,16,0)</f>
        <v>18.409300000000002</v>
      </c>
      <c r="S19" s="67">
        <f t="shared" si="5"/>
        <v>13</v>
      </c>
    </row>
    <row r="20" spans="1:19" x14ac:dyDescent="0.3">
      <c r="A20" s="63" t="s">
        <v>921</v>
      </c>
      <c r="B20" s="64">
        <f>VLOOKUP($A20,'Return Data'!$B$7:$R$2292,3,0)</f>
        <v>44512</v>
      </c>
      <c r="C20" s="65">
        <f>VLOOKUP($A20,'Return Data'!$B$7:$R$2292,4,0)</f>
        <v>220.786</v>
      </c>
      <c r="D20" s="65">
        <f>VLOOKUP($A20,'Return Data'!$B$7:$R$2292,10,0)</f>
        <v>8.5268999999999995</v>
      </c>
      <c r="E20" s="66">
        <f t="shared" si="0"/>
        <v>25</v>
      </c>
      <c r="F20" s="65">
        <f>VLOOKUP($A20,'Return Data'!$B$7:$R$2292,11,0)</f>
        <v>22.252700000000001</v>
      </c>
      <c r="G20" s="66">
        <f t="shared" si="1"/>
        <v>24</v>
      </c>
      <c r="H20" s="65">
        <f>VLOOKUP($A20,'Return Data'!$B$7:$R$2292,12,0)</f>
        <v>25.319099999999999</v>
      </c>
      <c r="I20" s="66">
        <f t="shared" si="2"/>
        <v>25</v>
      </c>
      <c r="J20" s="65">
        <f>VLOOKUP($A20,'Return Data'!$B$7:$R$2292,13,0)</f>
        <v>50.892600000000002</v>
      </c>
      <c r="K20" s="66">
        <f t="shared" si="3"/>
        <v>24</v>
      </c>
      <c r="L20" s="65">
        <f>VLOOKUP($A20,'Return Data'!$B$7:$R$2292,17,0)</f>
        <v>28.261099999999999</v>
      </c>
      <c r="M20" s="66">
        <f t="shared" si="4"/>
        <v>17</v>
      </c>
      <c r="N20" s="65">
        <f>VLOOKUP($A20,'Return Data'!$B$7:$R$2292,14,0)</f>
        <v>24.174700000000001</v>
      </c>
      <c r="O20" s="66">
        <f t="shared" si="6"/>
        <v>9</v>
      </c>
      <c r="P20" s="65">
        <f>VLOOKUP($A20,'Return Data'!$B$7:$R$2292,15,0)</f>
        <v>18.484200000000001</v>
      </c>
      <c r="Q20" s="66">
        <f t="shared" si="7"/>
        <v>10</v>
      </c>
      <c r="R20" s="65">
        <f>VLOOKUP($A20,'Return Data'!$B$7:$R$2292,16,0)</f>
        <v>18.0303</v>
      </c>
      <c r="S20" s="67">
        <f t="shared" si="5"/>
        <v>15</v>
      </c>
    </row>
    <row r="21" spans="1:19" x14ac:dyDescent="0.3">
      <c r="A21" s="63" t="s">
        <v>922</v>
      </c>
      <c r="B21" s="64">
        <f>VLOOKUP($A21,'Return Data'!$B$7:$R$2292,3,0)</f>
        <v>44512</v>
      </c>
      <c r="C21" s="65">
        <f>VLOOKUP($A21,'Return Data'!$B$7:$R$2292,4,0)</f>
        <v>78.600999999999999</v>
      </c>
      <c r="D21" s="65">
        <f>VLOOKUP($A21,'Return Data'!$B$7:$R$2292,10,0)</f>
        <v>11.162800000000001</v>
      </c>
      <c r="E21" s="66">
        <f t="shared" si="0"/>
        <v>15</v>
      </c>
      <c r="F21" s="65">
        <f>VLOOKUP($A21,'Return Data'!$B$7:$R$2292,11,0)</f>
        <v>25.685199999999998</v>
      </c>
      <c r="G21" s="66">
        <f t="shared" si="1"/>
        <v>22</v>
      </c>
      <c r="H21" s="65">
        <f>VLOOKUP($A21,'Return Data'!$B$7:$R$2292,12,0)</f>
        <v>27.655000000000001</v>
      </c>
      <c r="I21" s="66">
        <f t="shared" si="2"/>
        <v>21</v>
      </c>
      <c r="J21" s="65">
        <f>VLOOKUP($A21,'Return Data'!$B$7:$R$2292,13,0)</f>
        <v>46.258899999999997</v>
      </c>
      <c r="K21" s="66">
        <f t="shared" si="3"/>
        <v>27</v>
      </c>
      <c r="L21" s="65">
        <f>VLOOKUP($A21,'Return Data'!$B$7:$R$2292,17,0)</f>
        <v>25.3628</v>
      </c>
      <c r="M21" s="66">
        <f t="shared" si="4"/>
        <v>22</v>
      </c>
      <c r="N21" s="65">
        <f>VLOOKUP($A21,'Return Data'!$B$7:$R$2292,14,0)</f>
        <v>18.582899999999999</v>
      </c>
      <c r="O21" s="66">
        <f t="shared" si="6"/>
        <v>22</v>
      </c>
      <c r="P21" s="65">
        <f>VLOOKUP($A21,'Return Data'!$B$7:$R$2292,15,0)</f>
        <v>15.5204</v>
      </c>
      <c r="Q21" s="66">
        <f t="shared" si="7"/>
        <v>21</v>
      </c>
      <c r="R21" s="65">
        <f>VLOOKUP($A21,'Return Data'!$B$7:$R$2292,16,0)</f>
        <v>15.718400000000001</v>
      </c>
      <c r="S21" s="67">
        <f t="shared" si="5"/>
        <v>22</v>
      </c>
    </row>
    <row r="22" spans="1:19" x14ac:dyDescent="0.3">
      <c r="A22" s="63" t="s">
        <v>924</v>
      </c>
      <c r="B22" s="64">
        <f>VLOOKUP($A22,'Return Data'!$B$7:$R$2292,3,0)</f>
        <v>44512</v>
      </c>
      <c r="C22" s="65">
        <f>VLOOKUP($A22,'Return Data'!$B$7:$R$2292,4,0)</f>
        <v>27.670999999999999</v>
      </c>
      <c r="D22" s="65">
        <f>VLOOKUP($A22,'Return Data'!$B$7:$R$2292,10,0)</f>
        <v>12.7349</v>
      </c>
      <c r="E22" s="66">
        <f t="shared" si="0"/>
        <v>10</v>
      </c>
      <c r="F22" s="65">
        <f>VLOOKUP($A22,'Return Data'!$B$7:$R$2292,11,0)</f>
        <v>30.4559</v>
      </c>
      <c r="G22" s="66">
        <f t="shared" si="1"/>
        <v>9</v>
      </c>
      <c r="H22" s="65">
        <f>VLOOKUP($A22,'Return Data'!$B$7:$R$2292,12,0)</f>
        <v>32.132899999999999</v>
      </c>
      <c r="I22" s="66">
        <f t="shared" si="2"/>
        <v>12</v>
      </c>
      <c r="J22" s="65">
        <f>VLOOKUP($A22,'Return Data'!$B$7:$R$2292,13,0)</f>
        <v>54.614199999999997</v>
      </c>
      <c r="K22" s="66">
        <f t="shared" si="3"/>
        <v>22</v>
      </c>
      <c r="L22" s="65">
        <f>VLOOKUP($A22,'Return Data'!$B$7:$R$2292,17,0)</f>
        <v>28.432099999999998</v>
      </c>
      <c r="M22" s="66">
        <f t="shared" si="4"/>
        <v>16</v>
      </c>
      <c r="N22" s="65">
        <f>VLOOKUP($A22,'Return Data'!$B$7:$R$2292,14,0)</f>
        <v>24.1935</v>
      </c>
      <c r="O22" s="66">
        <f t="shared" si="6"/>
        <v>8</v>
      </c>
      <c r="P22" s="65">
        <f>VLOOKUP($A22,'Return Data'!$B$7:$R$2292,15,0)</f>
        <v>19.243200000000002</v>
      </c>
      <c r="Q22" s="66">
        <f t="shared" si="7"/>
        <v>7</v>
      </c>
      <c r="R22" s="65">
        <f>VLOOKUP($A22,'Return Data'!$B$7:$R$2292,16,0)</f>
        <v>16.358699999999999</v>
      </c>
      <c r="S22" s="67">
        <f t="shared" si="5"/>
        <v>21</v>
      </c>
    </row>
    <row r="23" spans="1:19" x14ac:dyDescent="0.3">
      <c r="A23" s="63" t="s">
        <v>926</v>
      </c>
      <c r="B23" s="64">
        <f>VLOOKUP($A23,'Return Data'!$B$7:$R$2292,3,0)</f>
        <v>44512</v>
      </c>
      <c r="C23" s="65">
        <f>VLOOKUP($A23,'Return Data'!$B$7:$R$2292,4,0)</f>
        <v>18.4099</v>
      </c>
      <c r="D23" s="65">
        <f>VLOOKUP($A23,'Return Data'!$B$7:$R$2292,10,0)</f>
        <v>15.916</v>
      </c>
      <c r="E23" s="66">
        <f t="shared" si="0"/>
        <v>2</v>
      </c>
      <c r="F23" s="65">
        <f>VLOOKUP($A23,'Return Data'!$B$7:$R$2292,11,0)</f>
        <v>32.451999999999998</v>
      </c>
      <c r="G23" s="66">
        <f t="shared" si="1"/>
        <v>4</v>
      </c>
      <c r="H23" s="65">
        <f>VLOOKUP($A23,'Return Data'!$B$7:$R$2292,12,0)</f>
        <v>38.945799999999998</v>
      </c>
      <c r="I23" s="66">
        <f t="shared" si="2"/>
        <v>1</v>
      </c>
      <c r="J23" s="65">
        <f>VLOOKUP($A23,'Return Data'!$B$7:$R$2292,13,0)</f>
        <v>72.372500000000002</v>
      </c>
      <c r="K23" s="66">
        <f t="shared" si="3"/>
        <v>1</v>
      </c>
      <c r="L23" s="65"/>
      <c r="M23" s="66"/>
      <c r="N23" s="65"/>
      <c r="O23" s="66"/>
      <c r="P23" s="65"/>
      <c r="Q23" s="66"/>
      <c r="R23" s="65">
        <f>VLOOKUP($A23,'Return Data'!$B$7:$R$2292,16,0)</f>
        <v>38.562399999999997</v>
      </c>
      <c r="S23" s="67">
        <f t="shared" si="5"/>
        <v>1</v>
      </c>
    </row>
    <row r="24" spans="1:19" x14ac:dyDescent="0.3">
      <c r="A24" s="63" t="s">
        <v>928</v>
      </c>
      <c r="B24" s="64">
        <f>VLOOKUP($A24,'Return Data'!$B$7:$R$2292,3,0)</f>
        <v>44512</v>
      </c>
      <c r="C24" s="65">
        <f>VLOOKUP($A24,'Return Data'!$B$7:$R$2292,4,0)</f>
        <v>110.785</v>
      </c>
      <c r="D24" s="65">
        <f>VLOOKUP($A24,'Return Data'!$B$7:$R$2292,10,0)</f>
        <v>10.745100000000001</v>
      </c>
      <c r="E24" s="66">
        <f t="shared" si="0"/>
        <v>16</v>
      </c>
      <c r="F24" s="65">
        <f>VLOOKUP($A24,'Return Data'!$B$7:$R$2292,11,0)</f>
        <v>26.714200000000002</v>
      </c>
      <c r="G24" s="66">
        <f t="shared" si="1"/>
        <v>18</v>
      </c>
      <c r="H24" s="65">
        <f>VLOOKUP($A24,'Return Data'!$B$7:$R$2292,12,0)</f>
        <v>29.645900000000001</v>
      </c>
      <c r="I24" s="66">
        <f t="shared" si="2"/>
        <v>17</v>
      </c>
      <c r="J24" s="65">
        <f>VLOOKUP($A24,'Return Data'!$B$7:$R$2292,13,0)</f>
        <v>60.316299999999998</v>
      </c>
      <c r="K24" s="66">
        <f t="shared" si="3"/>
        <v>14</v>
      </c>
      <c r="L24" s="65">
        <f>VLOOKUP($A24,'Return Data'!$B$7:$R$2292,17,0)</f>
        <v>36.064599999999999</v>
      </c>
      <c r="M24" s="66">
        <f t="shared" si="4"/>
        <v>2</v>
      </c>
      <c r="N24" s="65">
        <f>VLOOKUP($A24,'Return Data'!$B$7:$R$2292,14,0)</f>
        <v>29.688199999999998</v>
      </c>
      <c r="O24" s="66">
        <f t="shared" si="6"/>
        <v>1</v>
      </c>
      <c r="P24" s="65">
        <f>VLOOKUP($A24,'Return Data'!$B$7:$R$2292,15,0)</f>
        <v>23.463699999999999</v>
      </c>
      <c r="Q24" s="66">
        <f t="shared" si="7"/>
        <v>1</v>
      </c>
      <c r="R24" s="65">
        <f>VLOOKUP($A24,'Return Data'!$B$7:$R$2292,16,0)</f>
        <v>26.248799999999999</v>
      </c>
      <c r="S24" s="67">
        <f t="shared" si="5"/>
        <v>5</v>
      </c>
    </row>
    <row r="25" spans="1:19" x14ac:dyDescent="0.3">
      <c r="A25" s="63" t="s">
        <v>930</v>
      </c>
      <c r="B25" s="64">
        <f>VLOOKUP($A25,'Return Data'!$B$7:$R$2292,3,0)</f>
        <v>44512</v>
      </c>
      <c r="C25" s="65">
        <f>VLOOKUP($A25,'Return Data'!$B$7:$R$2292,4,0)</f>
        <v>18.066700000000001</v>
      </c>
      <c r="D25" s="65">
        <f>VLOOKUP($A25,'Return Data'!$B$7:$R$2292,10,0)</f>
        <v>9.9863999999999997</v>
      </c>
      <c r="E25" s="66">
        <f t="shared" si="0"/>
        <v>21</v>
      </c>
      <c r="F25" s="65">
        <f>VLOOKUP($A25,'Return Data'!$B$7:$R$2292,11,0)</f>
        <v>33.1999</v>
      </c>
      <c r="G25" s="66">
        <f t="shared" si="1"/>
        <v>3</v>
      </c>
      <c r="H25" s="65">
        <f>VLOOKUP($A25,'Return Data'!$B$7:$R$2292,12,0)</f>
        <v>33.205800000000004</v>
      </c>
      <c r="I25" s="66">
        <f t="shared" si="2"/>
        <v>9</v>
      </c>
      <c r="J25" s="65">
        <f>VLOOKUP($A25,'Return Data'!$B$7:$R$2292,13,0)</f>
        <v>64.957999999999998</v>
      </c>
      <c r="K25" s="66">
        <f t="shared" si="3"/>
        <v>8</v>
      </c>
      <c r="L25" s="65"/>
      <c r="M25" s="66"/>
      <c r="N25" s="65"/>
      <c r="O25" s="66"/>
      <c r="P25" s="65"/>
      <c r="Q25" s="66"/>
      <c r="R25" s="65">
        <f>VLOOKUP($A25,'Return Data'!$B$7:$R$2292,16,0)</f>
        <v>33.002099999999999</v>
      </c>
      <c r="S25" s="67">
        <f t="shared" si="5"/>
        <v>3</v>
      </c>
    </row>
    <row r="26" spans="1:19" x14ac:dyDescent="0.3">
      <c r="A26" s="63" t="s">
        <v>2013</v>
      </c>
      <c r="B26" s="64">
        <f>VLOOKUP($A26,'Return Data'!$B$7:$R$2292,3,0)</f>
        <v>44512</v>
      </c>
      <c r="C26" s="65">
        <f>VLOOKUP($A26,'Return Data'!$B$7:$R$2292,4,0)</f>
        <v>28.154399999999999</v>
      </c>
      <c r="D26" s="65">
        <f>VLOOKUP($A26,'Return Data'!$B$7:$R$2292,10,0)</f>
        <v>14.548</v>
      </c>
      <c r="E26" s="66">
        <f t="shared" si="0"/>
        <v>5</v>
      </c>
      <c r="F26" s="65">
        <f>VLOOKUP($A26,'Return Data'!$B$7:$R$2292,11,0)</f>
        <v>30.064399999999999</v>
      </c>
      <c r="G26" s="66">
        <f t="shared" si="1"/>
        <v>12</v>
      </c>
      <c r="H26" s="65">
        <f>VLOOKUP($A26,'Return Data'!$B$7:$R$2292,12,0)</f>
        <v>34.8371</v>
      </c>
      <c r="I26" s="66">
        <f t="shared" si="2"/>
        <v>7</v>
      </c>
      <c r="J26" s="65">
        <f>VLOOKUP($A26,'Return Data'!$B$7:$R$2292,13,0)</f>
        <v>65.947000000000003</v>
      </c>
      <c r="K26" s="66">
        <f t="shared" si="3"/>
        <v>7</v>
      </c>
      <c r="L26" s="65">
        <f>VLOOKUP($A26,'Return Data'!$B$7:$R$2292,17,0)</f>
        <v>29.658000000000001</v>
      </c>
      <c r="M26" s="66">
        <f t="shared" si="4"/>
        <v>14</v>
      </c>
      <c r="N26" s="65">
        <f>VLOOKUP($A26,'Return Data'!$B$7:$R$2292,14,0)</f>
        <v>24.891100000000002</v>
      </c>
      <c r="O26" s="66">
        <f t="shared" si="6"/>
        <v>6</v>
      </c>
      <c r="P26" s="65">
        <f>VLOOKUP($A26,'Return Data'!$B$7:$R$2292,15,0)</f>
        <v>18.5703</v>
      </c>
      <c r="Q26" s="66">
        <f t="shared" si="7"/>
        <v>8</v>
      </c>
      <c r="R26" s="65">
        <f>VLOOKUP($A26,'Return Data'!$B$7:$R$2292,16,0)</f>
        <v>19.0473</v>
      </c>
      <c r="S26" s="67">
        <f t="shared" si="5"/>
        <v>10</v>
      </c>
    </row>
    <row r="27" spans="1:19" x14ac:dyDescent="0.3">
      <c r="A27" s="63" t="s">
        <v>933</v>
      </c>
      <c r="B27" s="64">
        <f>VLOOKUP($A27,'Return Data'!$B$7:$R$2292,3,0)</f>
        <v>44512</v>
      </c>
      <c r="C27" s="65">
        <f>VLOOKUP($A27,'Return Data'!$B$7:$R$2292,4,0)</f>
        <v>909.80859999999996</v>
      </c>
      <c r="D27" s="65">
        <f>VLOOKUP($A27,'Return Data'!$B$7:$R$2292,10,0)</f>
        <v>11.402100000000001</v>
      </c>
      <c r="E27" s="66">
        <f t="shared" si="0"/>
        <v>14</v>
      </c>
      <c r="F27" s="65">
        <f>VLOOKUP($A27,'Return Data'!$B$7:$R$2292,11,0)</f>
        <v>27.979900000000001</v>
      </c>
      <c r="G27" s="66">
        <f t="shared" si="1"/>
        <v>14</v>
      </c>
      <c r="H27" s="65">
        <f>VLOOKUP($A27,'Return Data'!$B$7:$R$2292,12,0)</f>
        <v>28.632300000000001</v>
      </c>
      <c r="I27" s="66">
        <f t="shared" si="2"/>
        <v>19</v>
      </c>
      <c r="J27" s="65">
        <f>VLOOKUP($A27,'Return Data'!$B$7:$R$2292,13,0)</f>
        <v>57.024799999999999</v>
      </c>
      <c r="K27" s="66">
        <f t="shared" si="3"/>
        <v>18</v>
      </c>
      <c r="L27" s="65">
        <f>VLOOKUP($A27,'Return Data'!$B$7:$R$2292,17,0)</f>
        <v>27.956299999999999</v>
      </c>
      <c r="M27" s="66">
        <f t="shared" si="4"/>
        <v>20</v>
      </c>
      <c r="N27" s="65">
        <f>VLOOKUP($A27,'Return Data'!$B$7:$R$2292,14,0)</f>
        <v>20.398199999999999</v>
      </c>
      <c r="O27" s="66">
        <f t="shared" si="6"/>
        <v>21</v>
      </c>
      <c r="P27" s="65">
        <f>VLOOKUP($A27,'Return Data'!$B$7:$R$2292,15,0)</f>
        <v>14.533799999999999</v>
      </c>
      <c r="Q27" s="66">
        <f t="shared" si="7"/>
        <v>22</v>
      </c>
      <c r="R27" s="65">
        <f>VLOOKUP($A27,'Return Data'!$B$7:$R$2292,16,0)</f>
        <v>14.5847</v>
      </c>
      <c r="S27" s="67">
        <f t="shared" si="5"/>
        <v>26</v>
      </c>
    </row>
    <row r="28" spans="1:19" x14ac:dyDescent="0.3">
      <c r="A28" s="63" t="s">
        <v>935</v>
      </c>
      <c r="B28" s="64">
        <f>VLOOKUP($A28,'Return Data'!$B$7:$R$2292,3,0)</f>
        <v>44512</v>
      </c>
      <c r="C28" s="65">
        <f>VLOOKUP($A28,'Return Data'!$B$7:$R$2292,4,0)</f>
        <v>205.14</v>
      </c>
      <c r="D28" s="65">
        <f>VLOOKUP($A28,'Return Data'!$B$7:$R$2292,10,0)</f>
        <v>12.184200000000001</v>
      </c>
      <c r="E28" s="66">
        <f t="shared" si="0"/>
        <v>12</v>
      </c>
      <c r="F28" s="65">
        <f>VLOOKUP($A28,'Return Data'!$B$7:$R$2292,11,0)</f>
        <v>29.157</v>
      </c>
      <c r="G28" s="66">
        <f t="shared" si="1"/>
        <v>13</v>
      </c>
      <c r="H28" s="65">
        <f>VLOOKUP($A28,'Return Data'!$B$7:$R$2292,12,0)</f>
        <v>31.079899999999999</v>
      </c>
      <c r="I28" s="66">
        <f t="shared" si="2"/>
        <v>14</v>
      </c>
      <c r="J28" s="65">
        <f>VLOOKUP($A28,'Return Data'!$B$7:$R$2292,13,0)</f>
        <v>61.337000000000003</v>
      </c>
      <c r="K28" s="66">
        <f t="shared" si="3"/>
        <v>12</v>
      </c>
      <c r="L28" s="65">
        <f>VLOOKUP($A28,'Return Data'!$B$7:$R$2292,17,0)</f>
        <v>34.74</v>
      </c>
      <c r="M28" s="66">
        <f t="shared" si="4"/>
        <v>5</v>
      </c>
      <c r="N28" s="65">
        <f>VLOOKUP($A28,'Return Data'!$B$7:$R$2292,14,0)</f>
        <v>25.3019</v>
      </c>
      <c r="O28" s="66">
        <f t="shared" si="6"/>
        <v>5</v>
      </c>
      <c r="P28" s="65">
        <f>VLOOKUP($A28,'Return Data'!$B$7:$R$2292,15,0)</f>
        <v>20.2516</v>
      </c>
      <c r="Q28" s="66">
        <f t="shared" si="7"/>
        <v>3</v>
      </c>
      <c r="R28" s="65">
        <f>VLOOKUP($A28,'Return Data'!$B$7:$R$2292,16,0)</f>
        <v>22.377199999999998</v>
      </c>
      <c r="S28" s="67">
        <f t="shared" si="5"/>
        <v>8</v>
      </c>
    </row>
    <row r="29" spans="1:19" x14ac:dyDescent="0.3">
      <c r="A29" s="63" t="s">
        <v>937</v>
      </c>
      <c r="B29" s="64">
        <f>VLOOKUP($A29,'Return Data'!$B$7:$R$2292,3,0)</f>
        <v>44512</v>
      </c>
      <c r="C29" s="65">
        <f>VLOOKUP($A29,'Return Data'!$B$7:$R$2292,4,0)</f>
        <v>70.796999999999997</v>
      </c>
      <c r="D29" s="65">
        <f>VLOOKUP($A29,'Return Data'!$B$7:$R$2292,10,0)</f>
        <v>13.536799999999999</v>
      </c>
      <c r="E29" s="66">
        <f t="shared" si="0"/>
        <v>7</v>
      </c>
      <c r="F29" s="65">
        <f>VLOOKUP($A29,'Return Data'!$B$7:$R$2292,11,0)</f>
        <v>21.463200000000001</v>
      </c>
      <c r="G29" s="66">
        <f t="shared" si="1"/>
        <v>27</v>
      </c>
      <c r="H29" s="65">
        <f>VLOOKUP($A29,'Return Data'!$B$7:$R$2292,12,0)</f>
        <v>38.313499999999998</v>
      </c>
      <c r="I29" s="66">
        <f t="shared" si="2"/>
        <v>3</v>
      </c>
      <c r="J29" s="65">
        <f>VLOOKUP($A29,'Return Data'!$B$7:$R$2292,13,0)</f>
        <v>66.955500000000001</v>
      </c>
      <c r="K29" s="66">
        <f t="shared" si="3"/>
        <v>5</v>
      </c>
      <c r="L29" s="65">
        <f>VLOOKUP($A29,'Return Data'!$B$7:$R$2292,17,0)</f>
        <v>35.341299999999997</v>
      </c>
      <c r="M29" s="66">
        <f t="shared" si="4"/>
        <v>4</v>
      </c>
      <c r="N29" s="65">
        <f>VLOOKUP($A29,'Return Data'!$B$7:$R$2292,14,0)</f>
        <v>25.461400000000001</v>
      </c>
      <c r="O29" s="66">
        <f t="shared" si="6"/>
        <v>4</v>
      </c>
      <c r="P29" s="65">
        <f>VLOOKUP($A29,'Return Data'!$B$7:$R$2292,15,0)</f>
        <v>17.847200000000001</v>
      </c>
      <c r="Q29" s="66">
        <f t="shared" si="7"/>
        <v>11</v>
      </c>
      <c r="R29" s="65">
        <f>VLOOKUP($A29,'Return Data'!$B$7:$R$2292,16,0)</f>
        <v>19.588000000000001</v>
      </c>
      <c r="S29" s="67">
        <f t="shared" si="5"/>
        <v>9</v>
      </c>
    </row>
    <row r="30" spans="1:19" x14ac:dyDescent="0.3">
      <c r="A30" s="63" t="s">
        <v>1900</v>
      </c>
      <c r="B30" s="64">
        <f>VLOOKUP($A30,'Return Data'!$B$7:$R$2292,3,0)</f>
        <v>44512</v>
      </c>
      <c r="C30" s="65">
        <f>VLOOKUP($A30,'Return Data'!$B$7:$R$2292,4,0)</f>
        <v>398.03989999999999</v>
      </c>
      <c r="D30" s="65">
        <f>VLOOKUP($A30,'Return Data'!$B$7:$R$2292,10,0)</f>
        <v>10.651999999999999</v>
      </c>
      <c r="E30" s="66">
        <f t="shared" si="0"/>
        <v>19</v>
      </c>
      <c r="F30" s="65">
        <f>VLOOKUP($A30,'Return Data'!$B$7:$R$2292,11,0)</f>
        <v>27.3005</v>
      </c>
      <c r="G30" s="66">
        <f t="shared" si="1"/>
        <v>16</v>
      </c>
      <c r="H30" s="65">
        <f>VLOOKUP($A30,'Return Data'!$B$7:$R$2292,12,0)</f>
        <v>30.138400000000001</v>
      </c>
      <c r="I30" s="66">
        <f t="shared" si="2"/>
        <v>16</v>
      </c>
      <c r="J30" s="65">
        <f>VLOOKUP($A30,'Return Data'!$B$7:$R$2292,13,0)</f>
        <v>63.362000000000002</v>
      </c>
      <c r="K30" s="66">
        <f t="shared" si="3"/>
        <v>10</v>
      </c>
      <c r="L30" s="65">
        <f>VLOOKUP($A30,'Return Data'!$B$7:$R$2292,17,0)</f>
        <v>30.780100000000001</v>
      </c>
      <c r="M30" s="66">
        <f t="shared" si="4"/>
        <v>11</v>
      </c>
      <c r="N30" s="65">
        <f>VLOOKUP($A30,'Return Data'!$B$7:$R$2292,14,0)</f>
        <v>23.564399999999999</v>
      </c>
      <c r="O30" s="66">
        <f t="shared" si="6"/>
        <v>12</v>
      </c>
      <c r="P30" s="65">
        <f>VLOOKUP($A30,'Return Data'!$B$7:$R$2292,15,0)</f>
        <v>18.511900000000001</v>
      </c>
      <c r="Q30" s="66">
        <f t="shared" si="7"/>
        <v>9</v>
      </c>
      <c r="R30" s="65">
        <f>VLOOKUP($A30,'Return Data'!$B$7:$R$2292,16,0)</f>
        <v>18.457699999999999</v>
      </c>
      <c r="S30" s="67">
        <f t="shared" si="5"/>
        <v>12</v>
      </c>
    </row>
    <row r="31" spans="1:19" x14ac:dyDescent="0.3">
      <c r="A31" s="63" t="s">
        <v>939</v>
      </c>
      <c r="B31" s="64">
        <f>VLOOKUP($A31,'Return Data'!$B$7:$R$2292,3,0)</f>
        <v>44512</v>
      </c>
      <c r="C31" s="65">
        <f>VLOOKUP($A31,'Return Data'!$B$7:$R$2292,4,0)</f>
        <v>62.069600000000001</v>
      </c>
      <c r="D31" s="65">
        <f>VLOOKUP($A31,'Return Data'!$B$7:$R$2292,10,0)</f>
        <v>12.676600000000001</v>
      </c>
      <c r="E31" s="66">
        <f t="shared" si="0"/>
        <v>11</v>
      </c>
      <c r="F31" s="65">
        <f>VLOOKUP($A31,'Return Data'!$B$7:$R$2292,11,0)</f>
        <v>33.791200000000003</v>
      </c>
      <c r="G31" s="66">
        <f t="shared" si="1"/>
        <v>2</v>
      </c>
      <c r="H31" s="65">
        <f>VLOOKUP($A31,'Return Data'!$B$7:$R$2292,12,0)</f>
        <v>31.907499999999999</v>
      </c>
      <c r="I31" s="66">
        <f t="shared" si="2"/>
        <v>13</v>
      </c>
      <c r="J31" s="65">
        <f>VLOOKUP($A31,'Return Data'!$B$7:$R$2292,13,0)</f>
        <v>62.740200000000002</v>
      </c>
      <c r="K31" s="66">
        <f t="shared" si="3"/>
        <v>11</v>
      </c>
      <c r="L31" s="65">
        <f>VLOOKUP($A31,'Return Data'!$B$7:$R$2292,17,0)</f>
        <v>26.8322</v>
      </c>
      <c r="M31" s="66">
        <f t="shared" si="4"/>
        <v>21</v>
      </c>
      <c r="N31" s="65">
        <f>VLOOKUP($A31,'Return Data'!$B$7:$R$2292,14,0)</f>
        <v>22.875399999999999</v>
      </c>
      <c r="O31" s="66">
        <f t="shared" si="6"/>
        <v>14</v>
      </c>
      <c r="P31" s="65">
        <f>VLOOKUP($A31,'Return Data'!$B$7:$R$2292,15,0)</f>
        <v>19.731200000000001</v>
      </c>
      <c r="Q31" s="66">
        <f t="shared" si="7"/>
        <v>5</v>
      </c>
      <c r="R31" s="65">
        <f>VLOOKUP($A31,'Return Data'!$B$7:$R$2292,16,0)</f>
        <v>17.087199999999999</v>
      </c>
      <c r="S31" s="67">
        <f t="shared" si="5"/>
        <v>18</v>
      </c>
    </row>
    <row r="32" spans="1:19" x14ac:dyDescent="0.3">
      <c r="A32" s="63" t="s">
        <v>941</v>
      </c>
      <c r="B32" s="64">
        <f>VLOOKUP($A32,'Return Data'!$B$7:$R$2292,3,0)</f>
        <v>44512</v>
      </c>
      <c r="C32" s="65">
        <f>VLOOKUP($A32,'Return Data'!$B$7:$R$2292,4,0)</f>
        <v>368.86529999999999</v>
      </c>
      <c r="D32" s="65">
        <f>VLOOKUP($A32,'Return Data'!$B$7:$R$2292,10,0)</f>
        <v>7.4962999999999997</v>
      </c>
      <c r="E32" s="66">
        <f t="shared" si="0"/>
        <v>26</v>
      </c>
      <c r="F32" s="65">
        <f>VLOOKUP($A32,'Return Data'!$B$7:$R$2292,11,0)</f>
        <v>22.152000000000001</v>
      </c>
      <c r="G32" s="66">
        <f t="shared" si="1"/>
        <v>25</v>
      </c>
      <c r="H32" s="65">
        <f>VLOOKUP($A32,'Return Data'!$B$7:$R$2292,12,0)</f>
        <v>22.364899999999999</v>
      </c>
      <c r="I32" s="66">
        <f t="shared" si="2"/>
        <v>27</v>
      </c>
      <c r="J32" s="65">
        <f>VLOOKUP($A32,'Return Data'!$B$7:$R$2292,13,0)</f>
        <v>47.800800000000002</v>
      </c>
      <c r="K32" s="66">
        <f t="shared" si="3"/>
        <v>26</v>
      </c>
      <c r="L32" s="65">
        <f>VLOOKUP($A32,'Return Data'!$B$7:$R$2292,17,0)</f>
        <v>25.224799999999998</v>
      </c>
      <c r="M32" s="66">
        <f t="shared" si="4"/>
        <v>23</v>
      </c>
      <c r="N32" s="65">
        <f>VLOOKUP($A32,'Return Data'!$B$7:$R$2292,14,0)</f>
        <v>22.6601</v>
      </c>
      <c r="O32" s="66">
        <f t="shared" si="6"/>
        <v>16</v>
      </c>
      <c r="P32" s="65">
        <f>VLOOKUP($A32,'Return Data'!$B$7:$R$2292,15,0)</f>
        <v>17.1648</v>
      </c>
      <c r="Q32" s="66">
        <f t="shared" si="7"/>
        <v>16</v>
      </c>
      <c r="R32" s="65">
        <f>VLOOKUP($A32,'Return Data'!$B$7:$R$2292,16,0)</f>
        <v>17.421900000000001</v>
      </c>
      <c r="S32" s="67">
        <f t="shared" si="5"/>
        <v>17</v>
      </c>
    </row>
    <row r="33" spans="1:19" x14ac:dyDescent="0.3">
      <c r="A33" s="63" t="s">
        <v>942</v>
      </c>
      <c r="B33" s="64">
        <f>VLOOKUP($A33,'Return Data'!$B$7:$R$2292,3,0)</f>
        <v>44512</v>
      </c>
      <c r="C33" s="65">
        <f>VLOOKUP($A33,'Return Data'!$B$7:$R$2292,4,0)</f>
        <v>18.03</v>
      </c>
      <c r="D33" s="65">
        <f>VLOOKUP($A33,'Return Data'!$B$7:$R$2292,10,0)</f>
        <v>15.6511</v>
      </c>
      <c r="E33" s="66">
        <f t="shared" si="0"/>
        <v>3</v>
      </c>
      <c r="F33" s="65">
        <f>VLOOKUP($A33,'Return Data'!$B$7:$R$2292,11,0)</f>
        <v>36.694499999999998</v>
      </c>
      <c r="G33" s="66">
        <f t="shared" si="1"/>
        <v>1</v>
      </c>
      <c r="H33" s="65">
        <f>VLOOKUP($A33,'Return Data'!$B$7:$R$2292,12,0)</f>
        <v>35.157400000000003</v>
      </c>
      <c r="I33" s="66">
        <f t="shared" si="2"/>
        <v>6</v>
      </c>
      <c r="J33" s="65">
        <f>VLOOKUP($A33,'Return Data'!$B$7:$R$2292,13,0)</f>
        <v>58.435899999999997</v>
      </c>
      <c r="K33" s="66">
        <f t="shared" si="3"/>
        <v>15</v>
      </c>
      <c r="L33" s="65"/>
      <c r="M33" s="66"/>
      <c r="N33" s="65"/>
      <c r="O33" s="66"/>
      <c r="P33" s="65"/>
      <c r="Q33" s="66"/>
      <c r="R33" s="65">
        <f>VLOOKUP($A33,'Return Data'!$B$7:$R$2292,16,0)</f>
        <v>35.569499999999998</v>
      </c>
      <c r="S33" s="67">
        <f t="shared" si="5"/>
        <v>2</v>
      </c>
    </row>
    <row r="34" spans="1:19" x14ac:dyDescent="0.3">
      <c r="A34" s="63" t="s">
        <v>944</v>
      </c>
      <c r="B34" s="64">
        <f>VLOOKUP($A34,'Return Data'!$B$7:$R$2292,3,0)</f>
        <v>44512</v>
      </c>
      <c r="C34" s="65">
        <f>VLOOKUP($A34,'Return Data'!$B$7:$R$2292,4,0)</f>
        <v>108.6784</v>
      </c>
      <c r="D34" s="65">
        <f>VLOOKUP($A34,'Return Data'!$B$7:$R$2292,10,0)</f>
        <v>10.634600000000001</v>
      </c>
      <c r="E34" s="66">
        <f t="shared" si="0"/>
        <v>20</v>
      </c>
      <c r="F34" s="65">
        <f>VLOOKUP($A34,'Return Data'!$B$7:$R$2292,11,0)</f>
        <v>26.346</v>
      </c>
      <c r="G34" s="66">
        <f t="shared" si="1"/>
        <v>20</v>
      </c>
      <c r="H34" s="65">
        <f>VLOOKUP($A34,'Return Data'!$B$7:$R$2292,12,0)</f>
        <v>33.750999999999998</v>
      </c>
      <c r="I34" s="66">
        <f t="shared" si="2"/>
        <v>8</v>
      </c>
      <c r="J34" s="65">
        <f>VLOOKUP($A34,'Return Data'!$B$7:$R$2292,13,0)</f>
        <v>68.36</v>
      </c>
      <c r="K34" s="66">
        <f t="shared" si="3"/>
        <v>4</v>
      </c>
      <c r="L34" s="65">
        <f>VLOOKUP($A34,'Return Data'!$B$7:$R$2292,17,0)</f>
        <v>32.137599999999999</v>
      </c>
      <c r="M34" s="66">
        <f t="shared" si="4"/>
        <v>6</v>
      </c>
      <c r="N34" s="65">
        <f>VLOOKUP($A34,'Return Data'!$B$7:$R$2292,14,0)</f>
        <v>21.3734</v>
      </c>
      <c r="O34" s="66">
        <f t="shared" si="6"/>
        <v>19</v>
      </c>
      <c r="P34" s="65">
        <f>VLOOKUP($A34,'Return Data'!$B$7:$R$2292,15,0)</f>
        <v>16.444299999999998</v>
      </c>
      <c r="Q34" s="66">
        <f t="shared" si="7"/>
        <v>19</v>
      </c>
      <c r="R34" s="65">
        <f>VLOOKUP($A34,'Return Data'!$B$7:$R$2292,16,0)</f>
        <v>15.0067</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11.809996296296298</v>
      </c>
      <c r="E36" s="74"/>
      <c r="F36" s="75">
        <f>AVERAGE(F8:F34)</f>
        <v>28.27870740740741</v>
      </c>
      <c r="G36" s="74"/>
      <c r="H36" s="75">
        <f>AVERAGE(H8:H34)</f>
        <v>31.199807407407405</v>
      </c>
      <c r="I36" s="74"/>
      <c r="J36" s="75">
        <f>AVERAGE(J8:J34)</f>
        <v>59.934577777777768</v>
      </c>
      <c r="K36" s="74"/>
      <c r="L36" s="75">
        <f>AVERAGE(L8:L34)</f>
        <v>30.480358333333339</v>
      </c>
      <c r="M36" s="74"/>
      <c r="N36" s="75">
        <f>AVERAGE(N8:N34)</f>
        <v>23.502968181818176</v>
      </c>
      <c r="O36" s="74"/>
      <c r="P36" s="75">
        <f>AVERAGE(P8:P34)</f>
        <v>18.22325</v>
      </c>
      <c r="Q36" s="74"/>
      <c r="R36" s="75">
        <f>AVERAGE(R8:R34)</f>
        <v>20.57154814814815</v>
      </c>
      <c r="S36" s="76"/>
    </row>
    <row r="37" spans="1:19" x14ac:dyDescent="0.3">
      <c r="A37" s="73" t="s">
        <v>28</v>
      </c>
      <c r="B37" s="74"/>
      <c r="C37" s="74"/>
      <c r="D37" s="75">
        <f>MIN(D8:D34)</f>
        <v>7.2409999999999997</v>
      </c>
      <c r="E37" s="74"/>
      <c r="F37" s="75">
        <f>MIN(F8:F34)</f>
        <v>21.463200000000001</v>
      </c>
      <c r="G37" s="74"/>
      <c r="H37" s="75">
        <f>MIN(H8:H34)</f>
        <v>22.364899999999999</v>
      </c>
      <c r="I37" s="74"/>
      <c r="J37" s="75">
        <f>MIN(J8:J34)</f>
        <v>46.258899999999997</v>
      </c>
      <c r="K37" s="74"/>
      <c r="L37" s="75">
        <f>MIN(L8:L34)</f>
        <v>24.752199999999998</v>
      </c>
      <c r="M37" s="74"/>
      <c r="N37" s="75">
        <f>MIN(N8:N34)</f>
        <v>18.582899999999999</v>
      </c>
      <c r="O37" s="74"/>
      <c r="P37" s="75">
        <f>MIN(P8:P34)</f>
        <v>14.533799999999999</v>
      </c>
      <c r="Q37" s="74"/>
      <c r="R37" s="75">
        <f>MIN(R8:R34)</f>
        <v>13.2173</v>
      </c>
      <c r="S37" s="76"/>
    </row>
    <row r="38" spans="1:19" ht="15" thickBot="1" x14ac:dyDescent="0.35">
      <c r="A38" s="77" t="s">
        <v>29</v>
      </c>
      <c r="B38" s="78"/>
      <c r="C38" s="78"/>
      <c r="D38" s="79">
        <f>MAX(D8:D34)</f>
        <v>16.425599999999999</v>
      </c>
      <c r="E38" s="78"/>
      <c r="F38" s="79">
        <f>MAX(F8:F34)</f>
        <v>36.694499999999998</v>
      </c>
      <c r="G38" s="78"/>
      <c r="H38" s="79">
        <f>MAX(H8:H34)</f>
        <v>38.945799999999998</v>
      </c>
      <c r="I38" s="78"/>
      <c r="J38" s="79">
        <f>MAX(J8:J34)</f>
        <v>72.372500000000002</v>
      </c>
      <c r="K38" s="78"/>
      <c r="L38" s="79">
        <f>MAX(L8:L34)</f>
        <v>37.752800000000001</v>
      </c>
      <c r="M38" s="78"/>
      <c r="N38" s="79">
        <f>MAX(N8:N34)</f>
        <v>29.688199999999998</v>
      </c>
      <c r="O38" s="78"/>
      <c r="P38" s="79">
        <f>MAX(P8:P34)</f>
        <v>23.463699999999999</v>
      </c>
      <c r="Q38" s="78"/>
      <c r="R38" s="79">
        <f>MAX(R8:R34)</f>
        <v>38.562399999999997</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1895</v>
      </c>
      <c r="B8" s="64">
        <f>VLOOKUP($A8,'Return Data'!$B$7:$R$2292,3,0)</f>
        <v>44512</v>
      </c>
      <c r="C8" s="65">
        <f>VLOOKUP($A8,'Return Data'!$B$7:$R$2292,4,0)</f>
        <v>856.06425211937903</v>
      </c>
      <c r="D8" s="65">
        <f>VLOOKUP($A8,'Return Data'!$B$7:$R$2292,10,0)</f>
        <v>13.2318</v>
      </c>
      <c r="E8" s="66">
        <f t="shared" ref="E8:E34" si="0">RANK(D8,D$8:D$34,0)</f>
        <v>7</v>
      </c>
      <c r="F8" s="65">
        <f>VLOOKUP($A8,'Return Data'!$B$7:$R$2292,11,0)</f>
        <v>29.645600000000002</v>
      </c>
      <c r="G8" s="66">
        <f t="shared" ref="G8:G34" si="1">RANK(F8,F$8:F$34,0)</f>
        <v>10</v>
      </c>
      <c r="H8" s="65">
        <f>VLOOKUP($A8,'Return Data'!$B$7:$R$2292,12,0)</f>
        <v>28.719100000000001</v>
      </c>
      <c r="I8" s="66">
        <f>RANK(H8,H$8:H$34,0)</f>
        <v>17</v>
      </c>
      <c r="J8" s="65">
        <f>VLOOKUP($A8,'Return Data'!$B$7:$R$2292,13,0)</f>
        <v>59.9495</v>
      </c>
      <c r="K8" s="66">
        <f>RANK(J8,J$8:J$34,0)</f>
        <v>12</v>
      </c>
      <c r="L8" s="65">
        <f>VLOOKUP($A8,'Return Data'!$B$7:$R$2292,17,0)</f>
        <v>30.5688</v>
      </c>
      <c r="M8" s="66">
        <f>RANK(L8,L$8:L$34,0)</f>
        <v>8</v>
      </c>
      <c r="N8" s="65">
        <f>VLOOKUP($A8,'Return Data'!$B$7:$R$2292,14,0)</f>
        <v>23.356100000000001</v>
      </c>
      <c r="O8" s="66">
        <f>RANK(N8,N$8:N$34,0)</f>
        <v>6</v>
      </c>
      <c r="P8" s="65">
        <f>VLOOKUP($A8,'Return Data'!$B$7:$R$2292,15,0)</f>
        <v>16.2468</v>
      </c>
      <c r="Q8" s="66">
        <f>RANK(P8,P$8:P$34,0)</f>
        <v>15</v>
      </c>
      <c r="R8" s="65">
        <f>VLOOKUP($A8,'Return Data'!$B$7:$R$2292,16,0)</f>
        <v>18.383400000000002</v>
      </c>
      <c r="S8" s="67">
        <f>RANK(R8,R$8:R$34,0)</f>
        <v>12</v>
      </c>
    </row>
    <row r="9" spans="1:20" x14ac:dyDescent="0.3">
      <c r="A9" s="63" t="s">
        <v>901</v>
      </c>
      <c r="B9" s="64">
        <f>VLOOKUP($A9,'Return Data'!$B$7:$R$2292,3,0)</f>
        <v>44512</v>
      </c>
      <c r="C9" s="65">
        <f>VLOOKUP($A9,'Return Data'!$B$7:$R$2292,4,0)</f>
        <v>21.67</v>
      </c>
      <c r="D9" s="65">
        <f>VLOOKUP($A9,'Return Data'!$B$7:$R$2292,10,0)</f>
        <v>12.571400000000001</v>
      </c>
      <c r="E9" s="66">
        <f t="shared" si="0"/>
        <v>9</v>
      </c>
      <c r="F9" s="65">
        <f>VLOOKUP($A9,'Return Data'!$B$7:$R$2292,11,0)</f>
        <v>30.542200000000001</v>
      </c>
      <c r="G9" s="66">
        <f t="shared" si="1"/>
        <v>5</v>
      </c>
      <c r="H9" s="65">
        <f>VLOOKUP($A9,'Return Data'!$B$7:$R$2292,12,0)</f>
        <v>37.238799999999998</v>
      </c>
      <c r="I9" s="66">
        <f t="shared" ref="I9:I34" si="2">RANK(H9,H$8:H$34,0)</f>
        <v>1</v>
      </c>
      <c r="J9" s="65">
        <f>VLOOKUP($A9,'Return Data'!$B$7:$R$2292,13,0)</f>
        <v>61.958100000000002</v>
      </c>
      <c r="K9" s="66">
        <f t="shared" ref="K9:K34" si="3">RANK(J9,J$8:J$34,0)</f>
        <v>10</v>
      </c>
      <c r="L9" s="65">
        <f>VLOOKUP($A9,'Return Data'!$B$7:$R$2292,17,0)</f>
        <v>35.574800000000003</v>
      </c>
      <c r="M9" s="66">
        <f t="shared" ref="M9:M34" si="4">RANK(L9,L$8:L$34,0)</f>
        <v>1</v>
      </c>
      <c r="N9" s="65"/>
      <c r="O9" s="66"/>
      <c r="P9" s="65"/>
      <c r="Q9" s="66"/>
      <c r="R9" s="65">
        <f>VLOOKUP($A9,'Return Data'!$B$7:$R$2292,16,0)</f>
        <v>28.7502</v>
      </c>
      <c r="S9" s="67">
        <f t="shared" ref="S9:S34" si="5">RANK(R9,R$8:R$34,0)</f>
        <v>4</v>
      </c>
    </row>
    <row r="10" spans="1:20" x14ac:dyDescent="0.3">
      <c r="A10" s="63" t="s">
        <v>903</v>
      </c>
      <c r="B10" s="64">
        <f>VLOOKUP($A10,'Return Data'!$B$7:$R$2292,3,0)</f>
        <v>44512</v>
      </c>
      <c r="C10" s="65">
        <f>VLOOKUP($A10,'Return Data'!$B$7:$R$2292,4,0)</f>
        <v>57.86</v>
      </c>
      <c r="D10" s="65">
        <f>VLOOKUP($A10,'Return Data'!$B$7:$R$2292,10,0)</f>
        <v>9.2110000000000003</v>
      </c>
      <c r="E10" s="66">
        <f t="shared" si="0"/>
        <v>23</v>
      </c>
      <c r="F10" s="65">
        <f>VLOOKUP($A10,'Return Data'!$B$7:$R$2292,11,0)</f>
        <v>26.029199999999999</v>
      </c>
      <c r="G10" s="66">
        <f t="shared" si="1"/>
        <v>19</v>
      </c>
      <c r="H10" s="65">
        <f>VLOOKUP($A10,'Return Data'!$B$7:$R$2292,12,0)</f>
        <v>31.2316</v>
      </c>
      <c r="I10" s="66">
        <f t="shared" si="2"/>
        <v>11</v>
      </c>
      <c r="J10" s="65">
        <f>VLOOKUP($A10,'Return Data'!$B$7:$R$2292,13,0)</f>
        <v>50.834200000000003</v>
      </c>
      <c r="K10" s="66">
        <f t="shared" si="3"/>
        <v>23</v>
      </c>
      <c r="L10" s="65">
        <f>VLOOKUP($A10,'Return Data'!$B$7:$R$2292,17,0)</f>
        <v>28.267199999999999</v>
      </c>
      <c r="M10" s="66">
        <f t="shared" si="4"/>
        <v>13</v>
      </c>
      <c r="N10" s="65">
        <f>VLOOKUP($A10,'Return Data'!$B$7:$R$2292,14,0)</f>
        <v>21.602699999999999</v>
      </c>
      <c r="O10" s="66">
        <f t="shared" ref="O10:O34" si="6">RANK(N10,N$8:N$34,0)</f>
        <v>15</v>
      </c>
      <c r="P10" s="65">
        <f>VLOOKUP($A10,'Return Data'!$B$7:$R$2292,15,0)</f>
        <v>15.375</v>
      </c>
      <c r="Q10" s="66">
        <f t="shared" ref="Q10:Q34" si="7">RANK(P10,P$8:P$34,0)</f>
        <v>19</v>
      </c>
      <c r="R10" s="65">
        <f>VLOOKUP($A10,'Return Data'!$B$7:$R$2292,16,0)</f>
        <v>14.3766</v>
      </c>
      <c r="S10" s="67">
        <f t="shared" si="5"/>
        <v>18</v>
      </c>
    </row>
    <row r="11" spans="1:20" x14ac:dyDescent="0.3">
      <c r="A11" s="63" t="s">
        <v>905</v>
      </c>
      <c r="B11" s="64">
        <f>VLOOKUP($A11,'Return Data'!$B$7:$R$2292,3,0)</f>
        <v>44512</v>
      </c>
      <c r="C11" s="65">
        <f>VLOOKUP($A11,'Return Data'!$B$7:$R$2292,4,0)</f>
        <v>169.58</v>
      </c>
      <c r="D11" s="65">
        <f>VLOOKUP($A11,'Return Data'!$B$7:$R$2292,10,0)</f>
        <v>11.3607</v>
      </c>
      <c r="E11" s="66">
        <f t="shared" si="0"/>
        <v>13</v>
      </c>
      <c r="F11" s="65">
        <f>VLOOKUP($A11,'Return Data'!$B$7:$R$2292,11,0)</f>
        <v>29.727699999999999</v>
      </c>
      <c r="G11" s="66">
        <f t="shared" si="1"/>
        <v>8</v>
      </c>
      <c r="H11" s="65">
        <f>VLOOKUP($A11,'Return Data'!$B$7:$R$2292,12,0)</f>
        <v>29.2333</v>
      </c>
      <c r="I11" s="66">
        <f t="shared" si="2"/>
        <v>16</v>
      </c>
      <c r="J11" s="65">
        <f>VLOOKUP($A11,'Return Data'!$B$7:$R$2292,13,0)</f>
        <v>55.435400000000001</v>
      </c>
      <c r="K11" s="66">
        <f t="shared" si="3"/>
        <v>17</v>
      </c>
      <c r="L11" s="65">
        <f>VLOOKUP($A11,'Return Data'!$B$7:$R$2292,17,0)</f>
        <v>34.035899999999998</v>
      </c>
      <c r="M11" s="66">
        <f t="shared" si="4"/>
        <v>4</v>
      </c>
      <c r="N11" s="65">
        <f>VLOOKUP($A11,'Return Data'!$B$7:$R$2292,14,0)</f>
        <v>25.3095</v>
      </c>
      <c r="O11" s="66">
        <f t="shared" si="6"/>
        <v>2</v>
      </c>
      <c r="P11" s="65">
        <f>VLOOKUP($A11,'Return Data'!$B$7:$R$2292,15,0)</f>
        <v>20.113800000000001</v>
      </c>
      <c r="Q11" s="66">
        <f t="shared" si="7"/>
        <v>2</v>
      </c>
      <c r="R11" s="65">
        <f>VLOOKUP($A11,'Return Data'!$B$7:$R$2292,16,0)</f>
        <v>18.489999999999998</v>
      </c>
      <c r="S11" s="67">
        <f t="shared" si="5"/>
        <v>11</v>
      </c>
    </row>
    <row r="12" spans="1:20" x14ac:dyDescent="0.3">
      <c r="A12" s="63" t="s">
        <v>907</v>
      </c>
      <c r="B12" s="64">
        <f>VLOOKUP($A12,'Return Data'!$B$7:$R$2292,3,0)</f>
        <v>44512</v>
      </c>
      <c r="C12" s="65">
        <f>VLOOKUP($A12,'Return Data'!$B$7:$R$2292,4,0)</f>
        <v>373.48399999999998</v>
      </c>
      <c r="D12" s="65">
        <f>VLOOKUP($A12,'Return Data'!$B$7:$R$2292,10,0)</f>
        <v>6.9916</v>
      </c>
      <c r="E12" s="66">
        <f t="shared" si="0"/>
        <v>27</v>
      </c>
      <c r="F12" s="65">
        <f>VLOOKUP($A12,'Return Data'!$B$7:$R$2292,11,0)</f>
        <v>21.209900000000001</v>
      </c>
      <c r="G12" s="66">
        <f t="shared" si="1"/>
        <v>26</v>
      </c>
      <c r="H12" s="65">
        <f>VLOOKUP($A12,'Return Data'!$B$7:$R$2292,12,0)</f>
        <v>25.904399999999999</v>
      </c>
      <c r="I12" s="66">
        <f t="shared" si="2"/>
        <v>23</v>
      </c>
      <c r="J12" s="65">
        <f>VLOOKUP($A12,'Return Data'!$B$7:$R$2292,13,0)</f>
        <v>54.706200000000003</v>
      </c>
      <c r="K12" s="66">
        <f t="shared" si="3"/>
        <v>19</v>
      </c>
      <c r="L12" s="65">
        <f>VLOOKUP($A12,'Return Data'!$B$7:$R$2292,17,0)</f>
        <v>26.938600000000001</v>
      </c>
      <c r="M12" s="66">
        <f t="shared" si="4"/>
        <v>17</v>
      </c>
      <c r="N12" s="65">
        <f>VLOOKUP($A12,'Return Data'!$B$7:$R$2292,14,0)</f>
        <v>22.559100000000001</v>
      </c>
      <c r="O12" s="66">
        <f t="shared" si="6"/>
        <v>10</v>
      </c>
      <c r="P12" s="65">
        <f>VLOOKUP($A12,'Return Data'!$B$7:$R$2292,15,0)</f>
        <v>16.648199999999999</v>
      </c>
      <c r="Q12" s="66">
        <f t="shared" si="7"/>
        <v>12</v>
      </c>
      <c r="R12" s="65">
        <f>VLOOKUP($A12,'Return Data'!$B$7:$R$2292,16,0)</f>
        <v>18.332899999999999</v>
      </c>
      <c r="S12" s="67">
        <f t="shared" si="5"/>
        <v>13</v>
      </c>
    </row>
    <row r="13" spans="1:20" x14ac:dyDescent="0.3">
      <c r="A13" s="63" t="s">
        <v>909</v>
      </c>
      <c r="B13" s="64">
        <f>VLOOKUP($A13,'Return Data'!$B$7:$R$2292,3,0)</f>
        <v>44512</v>
      </c>
      <c r="C13" s="65">
        <f>VLOOKUP($A13,'Return Data'!$B$7:$R$2292,4,0)</f>
        <v>54.606999999999999</v>
      </c>
      <c r="D13" s="65">
        <f>VLOOKUP($A13,'Return Data'!$B$7:$R$2292,10,0)</f>
        <v>10.2325</v>
      </c>
      <c r="E13" s="66">
        <f t="shared" si="0"/>
        <v>19</v>
      </c>
      <c r="F13" s="65">
        <f>VLOOKUP($A13,'Return Data'!$B$7:$R$2292,11,0)</f>
        <v>26.142299999999999</v>
      </c>
      <c r="G13" s="66">
        <f t="shared" si="1"/>
        <v>17</v>
      </c>
      <c r="H13" s="65">
        <f>VLOOKUP($A13,'Return Data'!$B$7:$R$2292,12,0)</f>
        <v>26.895600000000002</v>
      </c>
      <c r="I13" s="66">
        <f t="shared" si="2"/>
        <v>20</v>
      </c>
      <c r="J13" s="65">
        <f>VLOOKUP($A13,'Return Data'!$B$7:$R$2292,13,0)</f>
        <v>55.146700000000003</v>
      </c>
      <c r="K13" s="66">
        <f t="shared" si="3"/>
        <v>18</v>
      </c>
      <c r="L13" s="65">
        <f>VLOOKUP($A13,'Return Data'!$B$7:$R$2292,17,0)</f>
        <v>29.8184</v>
      </c>
      <c r="M13" s="66">
        <f t="shared" si="4"/>
        <v>11</v>
      </c>
      <c r="N13" s="65">
        <f>VLOOKUP($A13,'Return Data'!$B$7:$R$2292,14,0)</f>
        <v>23.956499999999998</v>
      </c>
      <c r="O13" s="66">
        <f t="shared" si="6"/>
        <v>4</v>
      </c>
      <c r="P13" s="65">
        <f>VLOOKUP($A13,'Return Data'!$B$7:$R$2292,15,0)</f>
        <v>18.6692</v>
      </c>
      <c r="Q13" s="66">
        <f t="shared" si="7"/>
        <v>4</v>
      </c>
      <c r="R13" s="65">
        <f>VLOOKUP($A13,'Return Data'!$B$7:$R$2292,16,0)</f>
        <v>12.489100000000001</v>
      </c>
      <c r="S13" s="67">
        <f t="shared" si="5"/>
        <v>27</v>
      </c>
    </row>
    <row r="14" spans="1:20" x14ac:dyDescent="0.3">
      <c r="A14" s="63" t="s">
        <v>910</v>
      </c>
      <c r="B14" s="64">
        <f>VLOOKUP($A14,'Return Data'!$B$7:$R$2292,3,0)</f>
        <v>44512</v>
      </c>
      <c r="C14" s="65">
        <f>VLOOKUP($A14,'Return Data'!$B$7:$R$2292,4,0)</f>
        <v>131.38319999999999</v>
      </c>
      <c r="D14" s="65">
        <f>VLOOKUP($A14,'Return Data'!$B$7:$R$2292,10,0)</f>
        <v>13.3956</v>
      </c>
      <c r="E14" s="66">
        <f t="shared" si="0"/>
        <v>6</v>
      </c>
      <c r="F14" s="65">
        <f>VLOOKUP($A14,'Return Data'!$B$7:$R$2292,11,0)</f>
        <v>29.703499999999998</v>
      </c>
      <c r="G14" s="66">
        <f t="shared" si="1"/>
        <v>9</v>
      </c>
      <c r="H14" s="65">
        <f>VLOOKUP($A14,'Return Data'!$B$7:$R$2292,12,0)</f>
        <v>31.988399999999999</v>
      </c>
      <c r="I14" s="66">
        <f t="shared" si="2"/>
        <v>9</v>
      </c>
      <c r="J14" s="65">
        <f>VLOOKUP($A14,'Return Data'!$B$7:$R$2292,13,0)</f>
        <v>65.170100000000005</v>
      </c>
      <c r="K14" s="66">
        <f t="shared" si="3"/>
        <v>5</v>
      </c>
      <c r="L14" s="65">
        <f>VLOOKUP($A14,'Return Data'!$B$7:$R$2292,17,0)</f>
        <v>29.257999999999999</v>
      </c>
      <c r="M14" s="66">
        <f t="shared" si="4"/>
        <v>12</v>
      </c>
      <c r="N14" s="65">
        <f>VLOOKUP($A14,'Return Data'!$B$7:$R$2292,14,0)</f>
        <v>20.687799999999999</v>
      </c>
      <c r="O14" s="66">
        <f t="shared" si="6"/>
        <v>18</v>
      </c>
      <c r="P14" s="65">
        <f>VLOOKUP($A14,'Return Data'!$B$7:$R$2292,15,0)</f>
        <v>15.1858</v>
      </c>
      <c r="Q14" s="66">
        <f t="shared" si="7"/>
        <v>20</v>
      </c>
      <c r="R14" s="65">
        <f>VLOOKUP($A14,'Return Data'!$B$7:$R$2292,16,0)</f>
        <v>16.6648</v>
      </c>
      <c r="S14" s="67">
        <f t="shared" si="5"/>
        <v>15</v>
      </c>
    </row>
    <row r="15" spans="1:20" x14ac:dyDescent="0.3">
      <c r="A15" s="63" t="s">
        <v>2026</v>
      </c>
      <c r="B15" s="64">
        <f>VLOOKUP($A15,'Return Data'!$B$7:$R$2292,3,0)</f>
        <v>44512</v>
      </c>
      <c r="C15" s="65">
        <f>VLOOKUP($A15,'Return Data'!$B$7:$R$2292,4,0)</f>
        <v>265.84967908009799</v>
      </c>
      <c r="D15" s="65">
        <f>VLOOKUP($A15,'Return Data'!$B$7:$R$2292,10,0)</f>
        <v>15.4682</v>
      </c>
      <c r="E15" s="66">
        <f t="shared" si="0"/>
        <v>2</v>
      </c>
      <c r="F15" s="65">
        <f>VLOOKUP($A15,'Return Data'!$B$7:$R$2292,11,0)</f>
        <v>30.128</v>
      </c>
      <c r="G15" s="66">
        <f t="shared" si="1"/>
        <v>7</v>
      </c>
      <c r="H15" s="65">
        <f>VLOOKUP($A15,'Return Data'!$B$7:$R$2292,12,0)</f>
        <v>35.2607</v>
      </c>
      <c r="I15" s="66">
        <f t="shared" si="2"/>
        <v>5</v>
      </c>
      <c r="J15" s="65">
        <f>VLOOKUP($A15,'Return Data'!$B$7:$R$2292,13,0)</f>
        <v>71.181100000000001</v>
      </c>
      <c r="K15" s="66">
        <f t="shared" si="3"/>
        <v>1</v>
      </c>
      <c r="L15" s="65">
        <f>VLOOKUP($A15,'Return Data'!$B$7:$R$2292,17,0)</f>
        <v>31.181999999999999</v>
      </c>
      <c r="M15" s="66">
        <f t="shared" si="4"/>
        <v>7</v>
      </c>
      <c r="N15" s="65">
        <f>VLOOKUP($A15,'Return Data'!$B$7:$R$2292,14,0)</f>
        <v>23.1632</v>
      </c>
      <c r="O15" s="66">
        <f t="shared" si="6"/>
        <v>7</v>
      </c>
      <c r="P15" s="65">
        <f>VLOOKUP($A15,'Return Data'!$B$7:$R$2292,15,0)</f>
        <v>16.9908</v>
      </c>
      <c r="Q15" s="66">
        <f t="shared" si="7"/>
        <v>11</v>
      </c>
      <c r="R15" s="65">
        <f>VLOOKUP($A15,'Return Data'!$B$7:$R$2292,16,0)</f>
        <v>12.547800000000001</v>
      </c>
      <c r="S15" s="67">
        <f t="shared" si="5"/>
        <v>26</v>
      </c>
    </row>
    <row r="16" spans="1:20" x14ac:dyDescent="0.3">
      <c r="A16" s="63" t="s">
        <v>913</v>
      </c>
      <c r="B16" s="64">
        <f>VLOOKUP($A16,'Return Data'!$B$7:$R$2292,3,0)</f>
        <v>44512</v>
      </c>
      <c r="C16" s="65">
        <f>VLOOKUP($A16,'Return Data'!$B$7:$R$2292,4,0)</f>
        <v>16.5456</v>
      </c>
      <c r="D16" s="65">
        <f>VLOOKUP($A16,'Return Data'!$B$7:$R$2292,10,0)</f>
        <v>10.2202</v>
      </c>
      <c r="E16" s="66">
        <f t="shared" si="0"/>
        <v>20</v>
      </c>
      <c r="F16" s="65">
        <f>VLOOKUP($A16,'Return Data'!$B$7:$R$2292,11,0)</f>
        <v>26.6145</v>
      </c>
      <c r="G16" s="66">
        <f t="shared" si="1"/>
        <v>16</v>
      </c>
      <c r="H16" s="65">
        <f>VLOOKUP($A16,'Return Data'!$B$7:$R$2292,12,0)</f>
        <v>25.366299999999999</v>
      </c>
      <c r="I16" s="66">
        <f t="shared" si="2"/>
        <v>24</v>
      </c>
      <c r="J16" s="65">
        <f>VLOOKUP($A16,'Return Data'!$B$7:$R$2292,13,0)</f>
        <v>52.086100000000002</v>
      </c>
      <c r="K16" s="66">
        <f t="shared" si="3"/>
        <v>22</v>
      </c>
      <c r="L16" s="65">
        <f>VLOOKUP($A16,'Return Data'!$B$7:$R$2292,17,0)</f>
        <v>27.240300000000001</v>
      </c>
      <c r="M16" s="66">
        <f t="shared" si="4"/>
        <v>15</v>
      </c>
      <c r="N16" s="65"/>
      <c r="O16" s="66"/>
      <c r="P16" s="65"/>
      <c r="Q16" s="66"/>
      <c r="R16" s="65">
        <f>VLOOKUP($A16,'Return Data'!$B$7:$R$2292,16,0)</f>
        <v>21.100200000000001</v>
      </c>
      <c r="S16" s="67">
        <f t="shared" si="5"/>
        <v>7</v>
      </c>
    </row>
    <row r="17" spans="1:19" x14ac:dyDescent="0.3">
      <c r="A17" s="63" t="s">
        <v>914</v>
      </c>
      <c r="B17" s="64">
        <f>VLOOKUP($A17,'Return Data'!$B$7:$R$2292,3,0)</f>
        <v>44512</v>
      </c>
      <c r="C17" s="65">
        <f>VLOOKUP($A17,'Return Data'!$B$7:$R$2292,4,0)</f>
        <v>558.66</v>
      </c>
      <c r="D17" s="65">
        <f>VLOOKUP($A17,'Return Data'!$B$7:$R$2292,10,0)</f>
        <v>16.1938</v>
      </c>
      <c r="E17" s="66">
        <f t="shared" si="0"/>
        <v>1</v>
      </c>
      <c r="F17" s="65">
        <f>VLOOKUP($A17,'Return Data'!$B$7:$R$2292,11,0)</f>
        <v>30.479299999999999</v>
      </c>
      <c r="G17" s="66">
        <f t="shared" si="1"/>
        <v>6</v>
      </c>
      <c r="H17" s="65">
        <f>VLOOKUP($A17,'Return Data'!$B$7:$R$2292,12,0)</f>
        <v>36.698599999999999</v>
      </c>
      <c r="I17" s="66">
        <f t="shared" si="2"/>
        <v>3</v>
      </c>
      <c r="J17" s="65">
        <f>VLOOKUP($A17,'Return Data'!$B$7:$R$2292,13,0)</f>
        <v>69.183199999999999</v>
      </c>
      <c r="K17" s="66">
        <f t="shared" si="3"/>
        <v>2</v>
      </c>
      <c r="L17" s="65">
        <f>VLOOKUP($A17,'Return Data'!$B$7:$R$2292,17,0)</f>
        <v>30.514199999999999</v>
      </c>
      <c r="M17" s="66">
        <f t="shared" si="4"/>
        <v>9</v>
      </c>
      <c r="N17" s="65">
        <f>VLOOKUP($A17,'Return Data'!$B$7:$R$2292,14,0)</f>
        <v>21.8445</v>
      </c>
      <c r="O17" s="66">
        <f t="shared" si="6"/>
        <v>13</v>
      </c>
      <c r="P17" s="65">
        <f>VLOOKUP($A17,'Return Data'!$B$7:$R$2292,15,0)</f>
        <v>16.382999999999999</v>
      </c>
      <c r="Q17" s="66">
        <f t="shared" si="7"/>
        <v>14</v>
      </c>
      <c r="R17" s="65">
        <f>VLOOKUP($A17,'Return Data'!$B$7:$R$2292,16,0)</f>
        <v>18.792000000000002</v>
      </c>
      <c r="S17" s="67">
        <f t="shared" si="5"/>
        <v>9</v>
      </c>
    </row>
    <row r="18" spans="1:19" x14ac:dyDescent="0.3">
      <c r="A18" s="63" t="s">
        <v>917</v>
      </c>
      <c r="B18" s="64">
        <f>VLOOKUP($A18,'Return Data'!$B$7:$R$2292,3,0)</f>
        <v>44512</v>
      </c>
      <c r="C18" s="65">
        <f>VLOOKUP($A18,'Return Data'!$B$7:$R$2292,4,0)</f>
        <v>72.069999999999993</v>
      </c>
      <c r="D18" s="65">
        <f>VLOOKUP($A18,'Return Data'!$B$7:$R$2292,10,0)</f>
        <v>9.6288</v>
      </c>
      <c r="E18" s="66">
        <f t="shared" si="0"/>
        <v>21</v>
      </c>
      <c r="F18" s="65">
        <f>VLOOKUP($A18,'Return Data'!$B$7:$R$2292,11,0)</f>
        <v>23.810300000000002</v>
      </c>
      <c r="G18" s="66">
        <f t="shared" si="1"/>
        <v>23</v>
      </c>
      <c r="H18" s="65">
        <f>VLOOKUP($A18,'Return Data'!$B$7:$R$2292,12,0)</f>
        <v>26.505199999999999</v>
      </c>
      <c r="I18" s="66">
        <f t="shared" si="2"/>
        <v>22</v>
      </c>
      <c r="J18" s="65">
        <f>VLOOKUP($A18,'Return Data'!$B$7:$R$2292,13,0)</f>
        <v>53.503700000000002</v>
      </c>
      <c r="K18" s="66">
        <f t="shared" si="3"/>
        <v>20</v>
      </c>
      <c r="L18" s="65">
        <f>VLOOKUP($A18,'Return Data'!$B$7:$R$2292,17,0)</f>
        <v>26.6678</v>
      </c>
      <c r="M18" s="66">
        <f t="shared" si="4"/>
        <v>19</v>
      </c>
      <c r="N18" s="65">
        <f>VLOOKUP($A18,'Return Data'!$B$7:$R$2292,14,0)</f>
        <v>19.127400000000002</v>
      </c>
      <c r="O18" s="66">
        <f t="shared" si="6"/>
        <v>21</v>
      </c>
      <c r="P18" s="65">
        <f>VLOOKUP($A18,'Return Data'!$B$7:$R$2292,15,0)</f>
        <v>15.5182</v>
      </c>
      <c r="Q18" s="66">
        <f t="shared" si="7"/>
        <v>18</v>
      </c>
      <c r="R18" s="65">
        <f>VLOOKUP($A18,'Return Data'!$B$7:$R$2292,16,0)</f>
        <v>12.9057</v>
      </c>
      <c r="S18" s="67">
        <f t="shared" si="5"/>
        <v>23</v>
      </c>
    </row>
    <row r="19" spans="1:19" x14ac:dyDescent="0.3">
      <c r="A19" s="63" t="s">
        <v>918</v>
      </c>
      <c r="B19" s="64">
        <f>VLOOKUP($A19,'Return Data'!$B$7:$R$2292,3,0)</f>
        <v>44512</v>
      </c>
      <c r="C19" s="65">
        <f>VLOOKUP($A19,'Return Data'!$B$7:$R$2292,4,0)</f>
        <v>54.39</v>
      </c>
      <c r="D19" s="65">
        <f>VLOOKUP($A19,'Return Data'!$B$7:$R$2292,10,0)</f>
        <v>8.7799999999999994</v>
      </c>
      <c r="E19" s="66">
        <f t="shared" si="0"/>
        <v>24</v>
      </c>
      <c r="F19" s="65">
        <f>VLOOKUP($A19,'Return Data'!$B$7:$R$2292,11,0)</f>
        <v>25.236000000000001</v>
      </c>
      <c r="G19" s="66">
        <f t="shared" si="1"/>
        <v>21</v>
      </c>
      <c r="H19" s="65">
        <f>VLOOKUP($A19,'Return Data'!$B$7:$R$2292,12,0)</f>
        <v>21.324999999999999</v>
      </c>
      <c r="I19" s="66">
        <f t="shared" si="2"/>
        <v>27</v>
      </c>
      <c r="J19" s="65">
        <f>VLOOKUP($A19,'Return Data'!$B$7:$R$2292,13,0)</f>
        <v>46.564300000000003</v>
      </c>
      <c r="K19" s="66">
        <f t="shared" si="3"/>
        <v>25</v>
      </c>
      <c r="L19" s="65">
        <f>VLOOKUP($A19,'Return Data'!$B$7:$R$2292,17,0)</f>
        <v>23.188400000000001</v>
      </c>
      <c r="M19" s="66">
        <f t="shared" si="4"/>
        <v>24</v>
      </c>
      <c r="N19" s="65">
        <f>VLOOKUP($A19,'Return Data'!$B$7:$R$2292,14,0)</f>
        <v>19.911200000000001</v>
      </c>
      <c r="O19" s="66">
        <f t="shared" si="6"/>
        <v>19</v>
      </c>
      <c r="P19" s="65">
        <f>VLOOKUP($A19,'Return Data'!$B$7:$R$2292,15,0)</f>
        <v>17.765999999999998</v>
      </c>
      <c r="Q19" s="66">
        <f t="shared" si="7"/>
        <v>6</v>
      </c>
      <c r="R19" s="65">
        <f>VLOOKUP($A19,'Return Data'!$B$7:$R$2292,16,0)</f>
        <v>12.6</v>
      </c>
      <c r="S19" s="67">
        <f t="shared" si="5"/>
        <v>25</v>
      </c>
    </row>
    <row r="20" spans="1:19" x14ac:dyDescent="0.3">
      <c r="A20" s="63" t="s">
        <v>920</v>
      </c>
      <c r="B20" s="64">
        <f>VLOOKUP($A20,'Return Data'!$B$7:$R$2292,3,0)</f>
        <v>44512</v>
      </c>
      <c r="C20" s="65">
        <f>VLOOKUP($A20,'Return Data'!$B$7:$R$2292,4,0)</f>
        <v>200.62899999999999</v>
      </c>
      <c r="D20" s="65">
        <f>VLOOKUP($A20,'Return Data'!$B$7:$R$2292,10,0)</f>
        <v>8.1902000000000008</v>
      </c>
      <c r="E20" s="66">
        <f t="shared" si="0"/>
        <v>25</v>
      </c>
      <c r="F20" s="65">
        <f>VLOOKUP($A20,'Return Data'!$B$7:$R$2292,11,0)</f>
        <v>21.502800000000001</v>
      </c>
      <c r="G20" s="66">
        <f t="shared" si="1"/>
        <v>24</v>
      </c>
      <c r="H20" s="65">
        <f>VLOOKUP($A20,'Return Data'!$B$7:$R$2292,12,0)</f>
        <v>24.177700000000002</v>
      </c>
      <c r="I20" s="66">
        <f t="shared" si="2"/>
        <v>25</v>
      </c>
      <c r="J20" s="65">
        <f>VLOOKUP($A20,'Return Data'!$B$7:$R$2292,13,0)</f>
        <v>49.073399999999999</v>
      </c>
      <c r="K20" s="66">
        <f t="shared" si="3"/>
        <v>24</v>
      </c>
      <c r="L20" s="65">
        <f>VLOOKUP($A20,'Return Data'!$B$7:$R$2292,17,0)</f>
        <v>26.764299999999999</v>
      </c>
      <c r="M20" s="66">
        <f t="shared" si="4"/>
        <v>18</v>
      </c>
      <c r="N20" s="65">
        <f>VLOOKUP($A20,'Return Data'!$B$7:$R$2292,14,0)</f>
        <v>22.782399999999999</v>
      </c>
      <c r="O20" s="66">
        <f t="shared" si="6"/>
        <v>8</v>
      </c>
      <c r="P20" s="65">
        <f>VLOOKUP($A20,'Return Data'!$B$7:$R$2292,15,0)</f>
        <v>17.076699999999999</v>
      </c>
      <c r="Q20" s="66">
        <f t="shared" si="7"/>
        <v>10</v>
      </c>
      <c r="R20" s="65">
        <f>VLOOKUP($A20,'Return Data'!$B$7:$R$2292,16,0)</f>
        <v>19.0641</v>
      </c>
      <c r="S20" s="67">
        <f t="shared" si="5"/>
        <v>8</v>
      </c>
    </row>
    <row r="21" spans="1:19" x14ac:dyDescent="0.3">
      <c r="A21" s="63" t="s">
        <v>923</v>
      </c>
      <c r="B21" s="64">
        <f>VLOOKUP($A21,'Return Data'!$B$7:$R$2292,3,0)</f>
        <v>44512</v>
      </c>
      <c r="C21" s="65">
        <f>VLOOKUP($A21,'Return Data'!$B$7:$R$2292,4,0)</f>
        <v>73.403999999999996</v>
      </c>
      <c r="D21" s="65">
        <f>VLOOKUP($A21,'Return Data'!$B$7:$R$2292,10,0)</f>
        <v>10.9056</v>
      </c>
      <c r="E21" s="66">
        <f t="shared" si="0"/>
        <v>15</v>
      </c>
      <c r="F21" s="65">
        <f>VLOOKUP($A21,'Return Data'!$B$7:$R$2292,11,0)</f>
        <v>25.102699999999999</v>
      </c>
      <c r="G21" s="66">
        <f t="shared" si="1"/>
        <v>22</v>
      </c>
      <c r="H21" s="65">
        <f>VLOOKUP($A21,'Return Data'!$B$7:$R$2292,12,0)</f>
        <v>26.7925</v>
      </c>
      <c r="I21" s="66">
        <f t="shared" si="2"/>
        <v>21</v>
      </c>
      <c r="J21" s="65">
        <f>VLOOKUP($A21,'Return Data'!$B$7:$R$2292,13,0)</f>
        <v>44.964100000000002</v>
      </c>
      <c r="K21" s="66">
        <f t="shared" si="3"/>
        <v>27</v>
      </c>
      <c r="L21" s="65">
        <f>VLOOKUP($A21,'Return Data'!$B$7:$R$2292,17,0)</f>
        <v>24.2851</v>
      </c>
      <c r="M21" s="66">
        <f t="shared" si="4"/>
        <v>23</v>
      </c>
      <c r="N21" s="65">
        <f>VLOOKUP($A21,'Return Data'!$B$7:$R$2292,14,0)</f>
        <v>17.558599999999998</v>
      </c>
      <c r="O21" s="66">
        <f t="shared" si="6"/>
        <v>22</v>
      </c>
      <c r="P21" s="65">
        <f>VLOOKUP($A21,'Return Data'!$B$7:$R$2292,15,0)</f>
        <v>14.5571</v>
      </c>
      <c r="Q21" s="66">
        <f t="shared" si="7"/>
        <v>21</v>
      </c>
      <c r="R21" s="65">
        <f>VLOOKUP($A21,'Return Data'!$B$7:$R$2292,16,0)</f>
        <v>13.735799999999999</v>
      </c>
      <c r="S21" s="67">
        <f t="shared" si="5"/>
        <v>19</v>
      </c>
    </row>
    <row r="22" spans="1:19" x14ac:dyDescent="0.3">
      <c r="A22" s="63" t="s">
        <v>925</v>
      </c>
      <c r="B22" s="64">
        <f>VLOOKUP($A22,'Return Data'!$B$7:$R$2292,3,0)</f>
        <v>44512</v>
      </c>
      <c r="C22" s="65">
        <f>VLOOKUP($A22,'Return Data'!$B$7:$R$2292,4,0)</f>
        <v>25.2804</v>
      </c>
      <c r="D22" s="65">
        <f>VLOOKUP($A22,'Return Data'!$B$7:$R$2292,10,0)</f>
        <v>12.292</v>
      </c>
      <c r="E22" s="66">
        <f t="shared" si="0"/>
        <v>11</v>
      </c>
      <c r="F22" s="65">
        <f>VLOOKUP($A22,'Return Data'!$B$7:$R$2292,11,0)</f>
        <v>29.401499999999999</v>
      </c>
      <c r="G22" s="66">
        <f t="shared" si="1"/>
        <v>11</v>
      </c>
      <c r="H22" s="65">
        <f>VLOOKUP($A22,'Return Data'!$B$7:$R$2292,12,0)</f>
        <v>30.540099999999999</v>
      </c>
      <c r="I22" s="66">
        <f t="shared" si="2"/>
        <v>13</v>
      </c>
      <c r="J22" s="65">
        <f>VLOOKUP($A22,'Return Data'!$B$7:$R$2292,13,0)</f>
        <v>52.1614</v>
      </c>
      <c r="K22" s="66">
        <f t="shared" si="3"/>
        <v>21</v>
      </c>
      <c r="L22" s="65">
        <f>VLOOKUP($A22,'Return Data'!$B$7:$R$2292,17,0)</f>
        <v>26.354700000000001</v>
      </c>
      <c r="M22" s="66">
        <f t="shared" si="4"/>
        <v>20</v>
      </c>
      <c r="N22" s="65">
        <f>VLOOKUP($A22,'Return Data'!$B$7:$R$2292,14,0)</f>
        <v>22.387899999999998</v>
      </c>
      <c r="O22" s="66">
        <f t="shared" si="6"/>
        <v>12</v>
      </c>
      <c r="P22" s="65">
        <f>VLOOKUP($A22,'Return Data'!$B$7:$R$2292,15,0)</f>
        <v>17.415199999999999</v>
      </c>
      <c r="Q22" s="66">
        <f t="shared" si="7"/>
        <v>8</v>
      </c>
      <c r="R22" s="65">
        <f>VLOOKUP($A22,'Return Data'!$B$7:$R$2292,16,0)</f>
        <v>14.8042</v>
      </c>
      <c r="S22" s="67">
        <f t="shared" si="5"/>
        <v>17</v>
      </c>
    </row>
    <row r="23" spans="1:19" x14ac:dyDescent="0.3">
      <c r="A23" s="63" t="s">
        <v>927</v>
      </c>
      <c r="B23" s="64">
        <f>VLOOKUP($A23,'Return Data'!$B$7:$R$2292,3,0)</f>
        <v>44512</v>
      </c>
      <c r="C23" s="65">
        <f>VLOOKUP($A23,'Return Data'!$B$7:$R$2292,4,0)</f>
        <v>17.783999999999999</v>
      </c>
      <c r="D23" s="65">
        <f>VLOOKUP($A23,'Return Data'!$B$7:$R$2292,10,0)</f>
        <v>15.3367</v>
      </c>
      <c r="E23" s="66">
        <f t="shared" si="0"/>
        <v>3</v>
      </c>
      <c r="F23" s="65">
        <f>VLOOKUP($A23,'Return Data'!$B$7:$R$2292,11,0)</f>
        <v>31.151399999999999</v>
      </c>
      <c r="G23" s="66">
        <f t="shared" si="1"/>
        <v>4</v>
      </c>
      <c r="H23" s="65">
        <f>VLOOKUP($A23,'Return Data'!$B$7:$R$2292,12,0)</f>
        <v>36.953800000000001</v>
      </c>
      <c r="I23" s="66">
        <f t="shared" si="2"/>
        <v>2</v>
      </c>
      <c r="J23" s="65">
        <f>VLOOKUP($A23,'Return Data'!$B$7:$R$2292,13,0)</f>
        <v>69.129800000000003</v>
      </c>
      <c r="K23" s="66">
        <f t="shared" si="3"/>
        <v>3</v>
      </c>
      <c r="L23" s="65"/>
      <c r="M23" s="66"/>
      <c r="N23" s="65"/>
      <c r="O23" s="66"/>
      <c r="P23" s="65"/>
      <c r="Q23" s="66"/>
      <c r="R23" s="65">
        <f>VLOOKUP($A23,'Return Data'!$B$7:$R$2292,16,0)</f>
        <v>36.0246</v>
      </c>
      <c r="S23" s="67">
        <f t="shared" si="5"/>
        <v>1</v>
      </c>
    </row>
    <row r="24" spans="1:19" x14ac:dyDescent="0.3">
      <c r="A24" s="63" t="s">
        <v>929</v>
      </c>
      <c r="B24" s="64">
        <f>VLOOKUP($A24,'Return Data'!$B$7:$R$2292,3,0)</f>
        <v>44512</v>
      </c>
      <c r="C24" s="65">
        <f>VLOOKUP($A24,'Return Data'!$B$7:$R$2292,4,0)</f>
        <v>101.97199999999999</v>
      </c>
      <c r="D24" s="65">
        <f>VLOOKUP($A24,'Return Data'!$B$7:$R$2292,10,0)</f>
        <v>10.4633</v>
      </c>
      <c r="E24" s="66">
        <f t="shared" si="0"/>
        <v>17</v>
      </c>
      <c r="F24" s="65">
        <f>VLOOKUP($A24,'Return Data'!$B$7:$R$2292,11,0)</f>
        <v>26.0688</v>
      </c>
      <c r="G24" s="66">
        <f t="shared" si="1"/>
        <v>18</v>
      </c>
      <c r="H24" s="65">
        <f>VLOOKUP($A24,'Return Data'!$B$7:$R$2292,12,0)</f>
        <v>28.656700000000001</v>
      </c>
      <c r="I24" s="66">
        <f t="shared" si="2"/>
        <v>18</v>
      </c>
      <c r="J24" s="65">
        <f>VLOOKUP($A24,'Return Data'!$B$7:$R$2292,13,0)</f>
        <v>58.659399999999998</v>
      </c>
      <c r="K24" s="66">
        <f t="shared" si="3"/>
        <v>14</v>
      </c>
      <c r="L24" s="65">
        <f>VLOOKUP($A24,'Return Data'!$B$7:$R$2292,17,0)</f>
        <v>34.691099999999999</v>
      </c>
      <c r="M24" s="66">
        <f t="shared" si="4"/>
        <v>2</v>
      </c>
      <c r="N24" s="65">
        <f>VLOOKUP($A24,'Return Data'!$B$7:$R$2292,14,0)</f>
        <v>28.344100000000001</v>
      </c>
      <c r="O24" s="66">
        <f t="shared" si="6"/>
        <v>1</v>
      </c>
      <c r="P24" s="65">
        <f>VLOOKUP($A24,'Return Data'!$B$7:$R$2292,15,0)</f>
        <v>22.351900000000001</v>
      </c>
      <c r="Q24" s="66">
        <f t="shared" si="7"/>
        <v>1</v>
      </c>
      <c r="R24" s="65">
        <f>VLOOKUP($A24,'Return Data'!$B$7:$R$2292,16,0)</f>
        <v>22.694800000000001</v>
      </c>
      <c r="S24" s="67">
        <f t="shared" si="5"/>
        <v>6</v>
      </c>
    </row>
    <row r="25" spans="1:19" x14ac:dyDescent="0.3">
      <c r="A25" s="63" t="s">
        <v>931</v>
      </c>
      <c r="B25" s="64">
        <f>VLOOKUP($A25,'Return Data'!$B$7:$R$2292,3,0)</f>
        <v>44512</v>
      </c>
      <c r="C25" s="65">
        <f>VLOOKUP($A25,'Return Data'!$B$7:$R$2292,4,0)</f>
        <v>17.422799999999999</v>
      </c>
      <c r="D25" s="65">
        <f>VLOOKUP($A25,'Return Data'!$B$7:$R$2292,10,0)</f>
        <v>9.5119000000000007</v>
      </c>
      <c r="E25" s="66">
        <f t="shared" si="0"/>
        <v>22</v>
      </c>
      <c r="F25" s="65">
        <f>VLOOKUP($A25,'Return Data'!$B$7:$R$2292,11,0)</f>
        <v>32.044899999999998</v>
      </c>
      <c r="G25" s="66">
        <f t="shared" si="1"/>
        <v>3</v>
      </c>
      <c r="H25" s="65">
        <f>VLOOKUP($A25,'Return Data'!$B$7:$R$2292,12,0)</f>
        <v>31.479900000000001</v>
      </c>
      <c r="I25" s="66">
        <f t="shared" si="2"/>
        <v>10</v>
      </c>
      <c r="J25" s="65">
        <f>VLOOKUP($A25,'Return Data'!$B$7:$R$2292,13,0)</f>
        <v>62.125300000000003</v>
      </c>
      <c r="K25" s="66">
        <f t="shared" si="3"/>
        <v>9</v>
      </c>
      <c r="L25" s="65"/>
      <c r="M25" s="66"/>
      <c r="N25" s="65"/>
      <c r="O25" s="66"/>
      <c r="P25" s="65"/>
      <c r="Q25" s="66"/>
      <c r="R25" s="65">
        <f>VLOOKUP($A25,'Return Data'!$B$7:$R$2292,16,0)</f>
        <v>30.695</v>
      </c>
      <c r="S25" s="67">
        <f t="shared" si="5"/>
        <v>3</v>
      </c>
    </row>
    <row r="26" spans="1:19" x14ac:dyDescent="0.3">
      <c r="A26" s="63" t="s">
        <v>2014</v>
      </c>
      <c r="B26" s="64">
        <f>VLOOKUP($A26,'Return Data'!$B$7:$R$2292,3,0)</f>
        <v>44512</v>
      </c>
      <c r="C26" s="65">
        <f>VLOOKUP($A26,'Return Data'!$B$7:$R$2292,4,0)</f>
        <v>25.266500000000001</v>
      </c>
      <c r="D26" s="65">
        <f>VLOOKUP($A26,'Return Data'!$B$7:$R$2292,10,0)</f>
        <v>13.9717</v>
      </c>
      <c r="E26" s="66">
        <f t="shared" si="0"/>
        <v>5</v>
      </c>
      <c r="F26" s="65">
        <f>VLOOKUP($A26,'Return Data'!$B$7:$R$2292,11,0)</f>
        <v>28.7636</v>
      </c>
      <c r="G26" s="66">
        <f t="shared" si="1"/>
        <v>12</v>
      </c>
      <c r="H26" s="65">
        <f>VLOOKUP($A26,'Return Data'!$B$7:$R$2292,12,0)</f>
        <v>32.765700000000002</v>
      </c>
      <c r="I26" s="66">
        <f t="shared" si="2"/>
        <v>8</v>
      </c>
      <c r="J26" s="65">
        <f>VLOOKUP($A26,'Return Data'!$B$7:$R$2292,13,0)</f>
        <v>62.564999999999998</v>
      </c>
      <c r="K26" s="66">
        <f t="shared" si="3"/>
        <v>7</v>
      </c>
      <c r="L26" s="65">
        <f>VLOOKUP($A26,'Return Data'!$B$7:$R$2292,17,0)</f>
        <v>27.1235</v>
      </c>
      <c r="M26" s="66">
        <f t="shared" si="4"/>
        <v>16</v>
      </c>
      <c r="N26" s="65">
        <f>VLOOKUP($A26,'Return Data'!$B$7:$R$2292,14,0)</f>
        <v>22.452500000000001</v>
      </c>
      <c r="O26" s="66">
        <f t="shared" si="6"/>
        <v>11</v>
      </c>
      <c r="P26" s="65">
        <f>VLOOKUP($A26,'Return Data'!$B$7:$R$2292,15,0)</f>
        <v>16.439800000000002</v>
      </c>
      <c r="Q26" s="66">
        <f t="shared" si="7"/>
        <v>13</v>
      </c>
      <c r="R26" s="65">
        <f>VLOOKUP($A26,'Return Data'!$B$7:$R$2292,16,0)</f>
        <v>16.896899999999999</v>
      </c>
      <c r="S26" s="67">
        <f t="shared" si="5"/>
        <v>14</v>
      </c>
    </row>
    <row r="27" spans="1:19" x14ac:dyDescent="0.3">
      <c r="A27" s="63" t="s">
        <v>932</v>
      </c>
      <c r="B27" s="64">
        <f>VLOOKUP($A27,'Return Data'!$B$7:$R$2292,3,0)</f>
        <v>44512</v>
      </c>
      <c r="C27" s="65">
        <f>VLOOKUP($A27,'Return Data'!$B$7:$R$2292,4,0)</f>
        <v>862.41210000000001</v>
      </c>
      <c r="D27" s="65">
        <f>VLOOKUP($A27,'Return Data'!$B$7:$R$2292,10,0)</f>
        <v>11.269</v>
      </c>
      <c r="E27" s="66">
        <f t="shared" si="0"/>
        <v>14</v>
      </c>
      <c r="F27" s="65">
        <f>VLOOKUP($A27,'Return Data'!$B$7:$R$2292,11,0)</f>
        <v>27.674199999999999</v>
      </c>
      <c r="G27" s="66">
        <f t="shared" si="1"/>
        <v>14</v>
      </c>
      <c r="H27" s="65">
        <f>VLOOKUP($A27,'Return Data'!$B$7:$R$2292,12,0)</f>
        <v>28.162700000000001</v>
      </c>
      <c r="I27" s="66">
        <f t="shared" si="2"/>
        <v>19</v>
      </c>
      <c r="J27" s="65">
        <f>VLOOKUP($A27,'Return Data'!$B$7:$R$2292,13,0)</f>
        <v>56.241199999999999</v>
      </c>
      <c r="K27" s="66">
        <f t="shared" si="3"/>
        <v>16</v>
      </c>
      <c r="L27" s="65">
        <f>VLOOKUP($A27,'Return Data'!$B$7:$R$2292,17,0)</f>
        <v>27.305299999999999</v>
      </c>
      <c r="M27" s="66">
        <f t="shared" si="4"/>
        <v>14</v>
      </c>
      <c r="N27" s="65">
        <f>VLOOKUP($A27,'Return Data'!$B$7:$R$2292,14,0)</f>
        <v>19.768000000000001</v>
      </c>
      <c r="O27" s="66">
        <f t="shared" si="6"/>
        <v>20</v>
      </c>
      <c r="P27" s="65">
        <f>VLOOKUP($A27,'Return Data'!$B$7:$R$2292,15,0)</f>
        <v>13.866400000000001</v>
      </c>
      <c r="Q27" s="66">
        <f t="shared" si="7"/>
        <v>22</v>
      </c>
      <c r="R27" s="65">
        <f>VLOOKUP($A27,'Return Data'!$B$7:$R$2292,16,0)</f>
        <v>18.610299999999999</v>
      </c>
      <c r="S27" s="67">
        <f t="shared" si="5"/>
        <v>10</v>
      </c>
    </row>
    <row r="28" spans="1:19" x14ac:dyDescent="0.3">
      <c r="A28" s="63" t="s">
        <v>934</v>
      </c>
      <c r="B28" s="64">
        <f>VLOOKUP($A28,'Return Data'!$B$7:$R$2292,3,0)</f>
        <v>44512</v>
      </c>
      <c r="C28" s="65">
        <f>VLOOKUP($A28,'Return Data'!$B$7:$R$2292,4,0)</f>
        <v>188.14</v>
      </c>
      <c r="D28" s="65">
        <f>VLOOKUP($A28,'Return Data'!$B$7:$R$2292,10,0)</f>
        <v>11.8749</v>
      </c>
      <c r="E28" s="66">
        <f t="shared" si="0"/>
        <v>12</v>
      </c>
      <c r="F28" s="65">
        <f>VLOOKUP($A28,'Return Data'!$B$7:$R$2292,11,0)</f>
        <v>28.4407</v>
      </c>
      <c r="G28" s="66">
        <f t="shared" si="1"/>
        <v>13</v>
      </c>
      <c r="H28" s="65">
        <f>VLOOKUP($A28,'Return Data'!$B$7:$R$2292,12,0)</f>
        <v>30.002800000000001</v>
      </c>
      <c r="I28" s="66">
        <f t="shared" si="2"/>
        <v>14</v>
      </c>
      <c r="J28" s="65">
        <f>VLOOKUP($A28,'Return Data'!$B$7:$R$2292,13,0)</f>
        <v>59.562399999999997</v>
      </c>
      <c r="K28" s="66">
        <f t="shared" si="3"/>
        <v>13</v>
      </c>
      <c r="L28" s="65">
        <f>VLOOKUP($A28,'Return Data'!$B$7:$R$2292,17,0)</f>
        <v>33.2592</v>
      </c>
      <c r="M28" s="66">
        <f t="shared" si="4"/>
        <v>5</v>
      </c>
      <c r="N28" s="65">
        <f>VLOOKUP($A28,'Return Data'!$B$7:$R$2292,14,0)</f>
        <v>23.886700000000001</v>
      </c>
      <c r="O28" s="66">
        <f t="shared" si="6"/>
        <v>5</v>
      </c>
      <c r="P28" s="65">
        <f>VLOOKUP($A28,'Return Data'!$B$7:$R$2292,15,0)</f>
        <v>18.920100000000001</v>
      </c>
      <c r="Q28" s="66">
        <f t="shared" si="7"/>
        <v>3</v>
      </c>
      <c r="R28" s="65">
        <f>VLOOKUP($A28,'Return Data'!$B$7:$R$2292,16,0)</f>
        <v>25.306899999999999</v>
      </c>
      <c r="S28" s="67">
        <f t="shared" si="5"/>
        <v>5</v>
      </c>
    </row>
    <row r="29" spans="1:19" x14ac:dyDescent="0.3">
      <c r="A29" s="63" t="s">
        <v>936</v>
      </c>
      <c r="B29" s="64">
        <f>VLOOKUP($A29,'Return Data'!$B$7:$R$2292,3,0)</f>
        <v>44512</v>
      </c>
      <c r="C29" s="65">
        <f>VLOOKUP($A29,'Return Data'!$B$7:$R$2292,4,0)</f>
        <v>68.329700000000003</v>
      </c>
      <c r="D29" s="65">
        <f>VLOOKUP($A29,'Return Data'!$B$7:$R$2292,10,0)</f>
        <v>12.9291</v>
      </c>
      <c r="E29" s="66">
        <f t="shared" si="0"/>
        <v>8</v>
      </c>
      <c r="F29" s="65">
        <f>VLOOKUP($A29,'Return Data'!$B$7:$R$2292,11,0)</f>
        <v>20.275300000000001</v>
      </c>
      <c r="G29" s="66">
        <f t="shared" si="1"/>
        <v>27</v>
      </c>
      <c r="H29" s="65">
        <f>VLOOKUP($A29,'Return Data'!$B$7:$R$2292,12,0)</f>
        <v>36.341500000000003</v>
      </c>
      <c r="I29" s="66">
        <f t="shared" si="2"/>
        <v>4</v>
      </c>
      <c r="J29" s="65">
        <f>VLOOKUP($A29,'Return Data'!$B$7:$R$2292,13,0)</f>
        <v>64.294799999999995</v>
      </c>
      <c r="K29" s="66">
        <f t="shared" si="3"/>
        <v>6</v>
      </c>
      <c r="L29" s="65">
        <f>VLOOKUP($A29,'Return Data'!$B$7:$R$2292,17,0)</f>
        <v>34.185200000000002</v>
      </c>
      <c r="M29" s="66">
        <f t="shared" si="4"/>
        <v>3</v>
      </c>
      <c r="N29" s="65">
        <f>VLOOKUP($A29,'Return Data'!$B$7:$R$2292,14,0)</f>
        <v>24.577400000000001</v>
      </c>
      <c r="O29" s="66">
        <f t="shared" si="6"/>
        <v>3</v>
      </c>
      <c r="P29" s="65">
        <f>VLOOKUP($A29,'Return Data'!$B$7:$R$2292,15,0)</f>
        <v>17.2698</v>
      </c>
      <c r="Q29" s="66">
        <f t="shared" si="7"/>
        <v>9</v>
      </c>
      <c r="R29" s="65">
        <f>VLOOKUP($A29,'Return Data'!$B$7:$R$2292,16,0)</f>
        <v>13.7355</v>
      </c>
      <c r="S29" s="67">
        <f t="shared" si="5"/>
        <v>20</v>
      </c>
    </row>
    <row r="30" spans="1:19" x14ac:dyDescent="0.3">
      <c r="A30" s="63" t="s">
        <v>1901</v>
      </c>
      <c r="B30" s="64">
        <f>VLOOKUP($A30,'Return Data'!$B$7:$R$2292,3,0)</f>
        <v>44512</v>
      </c>
      <c r="C30" s="65">
        <f>VLOOKUP($A30,'Return Data'!$B$7:$R$2292,4,0)</f>
        <v>557.80923858250799</v>
      </c>
      <c r="D30" s="65">
        <f>VLOOKUP($A30,'Return Data'!$B$7:$R$2292,10,0)</f>
        <v>10.4384</v>
      </c>
      <c r="E30" s="66">
        <f t="shared" si="0"/>
        <v>18</v>
      </c>
      <c r="F30" s="65">
        <f>VLOOKUP($A30,'Return Data'!$B$7:$R$2292,11,0)</f>
        <v>26.8156</v>
      </c>
      <c r="G30" s="66">
        <f t="shared" si="1"/>
        <v>15</v>
      </c>
      <c r="H30" s="65">
        <f>VLOOKUP($A30,'Return Data'!$B$7:$R$2292,12,0)</f>
        <v>29.417899999999999</v>
      </c>
      <c r="I30" s="66">
        <f t="shared" si="2"/>
        <v>15</v>
      </c>
      <c r="J30" s="65">
        <f>VLOOKUP($A30,'Return Data'!$B$7:$R$2292,13,0)</f>
        <v>62.153100000000002</v>
      </c>
      <c r="K30" s="66">
        <f t="shared" si="3"/>
        <v>8</v>
      </c>
      <c r="L30" s="65">
        <f>VLOOKUP($A30,'Return Data'!$B$7:$R$2292,17,0)</f>
        <v>29.841100000000001</v>
      </c>
      <c r="M30" s="66">
        <f t="shared" si="4"/>
        <v>10</v>
      </c>
      <c r="N30" s="65">
        <f>VLOOKUP($A30,'Return Data'!$B$7:$R$2292,14,0)</f>
        <v>22.741199999999999</v>
      </c>
      <c r="O30" s="66">
        <f t="shared" si="6"/>
        <v>9</v>
      </c>
      <c r="P30" s="65">
        <f>VLOOKUP($A30,'Return Data'!$B$7:$R$2292,15,0)</f>
        <v>17.694600000000001</v>
      </c>
      <c r="Q30" s="66">
        <f t="shared" si="7"/>
        <v>7</v>
      </c>
      <c r="R30" s="65">
        <f>VLOOKUP($A30,'Return Data'!$B$7:$R$2292,16,0)</f>
        <v>15.0281</v>
      </c>
      <c r="S30" s="67">
        <f t="shared" si="5"/>
        <v>16</v>
      </c>
    </row>
    <row r="31" spans="1:19" x14ac:dyDescent="0.3">
      <c r="A31" s="63" t="s">
        <v>938</v>
      </c>
      <c r="B31" s="64">
        <f>VLOOKUP($A31,'Return Data'!$B$7:$R$2292,3,0)</f>
        <v>44512</v>
      </c>
      <c r="C31" s="65">
        <f>VLOOKUP($A31,'Return Data'!$B$7:$R$2292,4,0)</f>
        <v>57.493299999999998</v>
      </c>
      <c r="D31" s="65">
        <f>VLOOKUP($A31,'Return Data'!$B$7:$R$2292,10,0)</f>
        <v>12.317299999999999</v>
      </c>
      <c r="E31" s="66">
        <f t="shared" si="0"/>
        <v>10</v>
      </c>
      <c r="F31" s="65">
        <f>VLOOKUP($A31,'Return Data'!$B$7:$R$2292,11,0)</f>
        <v>32.938600000000001</v>
      </c>
      <c r="G31" s="66">
        <f t="shared" si="1"/>
        <v>2</v>
      </c>
      <c r="H31" s="65">
        <f>VLOOKUP($A31,'Return Data'!$B$7:$R$2292,12,0)</f>
        <v>30.683199999999999</v>
      </c>
      <c r="I31" s="66">
        <f t="shared" si="2"/>
        <v>12</v>
      </c>
      <c r="J31" s="65">
        <f>VLOOKUP($A31,'Return Data'!$B$7:$R$2292,13,0)</f>
        <v>60.7166</v>
      </c>
      <c r="K31" s="66">
        <f t="shared" si="3"/>
        <v>11</v>
      </c>
      <c r="L31" s="65">
        <f>VLOOKUP($A31,'Return Data'!$B$7:$R$2292,17,0)</f>
        <v>25.2089</v>
      </c>
      <c r="M31" s="66">
        <f t="shared" si="4"/>
        <v>21</v>
      </c>
      <c r="N31" s="65">
        <f>VLOOKUP($A31,'Return Data'!$B$7:$R$2292,14,0)</f>
        <v>21.451699999999999</v>
      </c>
      <c r="O31" s="66">
        <f t="shared" si="6"/>
        <v>16</v>
      </c>
      <c r="P31" s="65">
        <f>VLOOKUP($A31,'Return Data'!$B$7:$R$2292,15,0)</f>
        <v>18.414400000000001</v>
      </c>
      <c r="Q31" s="66">
        <f t="shared" si="7"/>
        <v>5</v>
      </c>
      <c r="R31" s="65">
        <f>VLOOKUP($A31,'Return Data'!$B$7:$R$2292,16,0)</f>
        <v>12.6191</v>
      </c>
      <c r="S31" s="67">
        <f t="shared" si="5"/>
        <v>24</v>
      </c>
    </row>
    <row r="32" spans="1:19" x14ac:dyDescent="0.3">
      <c r="A32" s="63" t="s">
        <v>940</v>
      </c>
      <c r="B32" s="64">
        <f>VLOOKUP($A32,'Return Data'!$B$7:$R$2292,3,0)</f>
        <v>44512</v>
      </c>
      <c r="C32" s="65">
        <f>VLOOKUP($A32,'Return Data'!$B$7:$R$2292,4,0)</f>
        <v>336.90170000000001</v>
      </c>
      <c r="D32" s="65">
        <f>VLOOKUP($A32,'Return Data'!$B$7:$R$2292,10,0)</f>
        <v>7.2003000000000004</v>
      </c>
      <c r="E32" s="66">
        <f t="shared" si="0"/>
        <v>26</v>
      </c>
      <c r="F32" s="65">
        <f>VLOOKUP($A32,'Return Data'!$B$7:$R$2292,11,0)</f>
        <v>21.490600000000001</v>
      </c>
      <c r="G32" s="66">
        <f t="shared" si="1"/>
        <v>25</v>
      </c>
      <c r="H32" s="65">
        <f>VLOOKUP($A32,'Return Data'!$B$7:$R$2292,12,0)</f>
        <v>21.387699999999999</v>
      </c>
      <c r="I32" s="66">
        <f t="shared" si="2"/>
        <v>26</v>
      </c>
      <c r="J32" s="65">
        <f>VLOOKUP($A32,'Return Data'!$B$7:$R$2292,13,0)</f>
        <v>46.219099999999997</v>
      </c>
      <c r="K32" s="66">
        <f t="shared" si="3"/>
        <v>26</v>
      </c>
      <c r="L32" s="65">
        <f>VLOOKUP($A32,'Return Data'!$B$7:$R$2292,17,0)</f>
        <v>24.770099999999999</v>
      </c>
      <c r="M32" s="66">
        <f t="shared" si="4"/>
        <v>22</v>
      </c>
      <c r="N32" s="65">
        <f>VLOOKUP($A32,'Return Data'!$B$7:$R$2292,14,0)</f>
        <v>21.787700000000001</v>
      </c>
      <c r="O32" s="66">
        <f t="shared" si="6"/>
        <v>14</v>
      </c>
      <c r="P32" s="65">
        <f>VLOOKUP($A32,'Return Data'!$B$7:$R$2292,15,0)</f>
        <v>15.9839</v>
      </c>
      <c r="Q32" s="66">
        <f t="shared" si="7"/>
        <v>16</v>
      </c>
      <c r="R32" s="65">
        <f>VLOOKUP($A32,'Return Data'!$B$7:$R$2292,16,0)</f>
        <v>13.022500000000001</v>
      </c>
      <c r="S32" s="67">
        <f t="shared" si="5"/>
        <v>22</v>
      </c>
    </row>
    <row r="33" spans="1:19" x14ac:dyDescent="0.3">
      <c r="A33" s="63" t="s">
        <v>943</v>
      </c>
      <c r="B33" s="64">
        <f>VLOOKUP($A33,'Return Data'!$B$7:$R$2292,3,0)</f>
        <v>44512</v>
      </c>
      <c r="C33" s="65">
        <f>VLOOKUP($A33,'Return Data'!$B$7:$R$2292,4,0)</f>
        <v>17.68</v>
      </c>
      <c r="D33" s="65">
        <f>VLOOKUP($A33,'Return Data'!$B$7:$R$2292,10,0)</f>
        <v>15.3294</v>
      </c>
      <c r="E33" s="66">
        <f t="shared" si="0"/>
        <v>4</v>
      </c>
      <c r="F33" s="65">
        <f>VLOOKUP($A33,'Return Data'!$B$7:$R$2292,11,0)</f>
        <v>36</v>
      </c>
      <c r="G33" s="66">
        <f t="shared" si="1"/>
        <v>1</v>
      </c>
      <c r="H33" s="65">
        <f>VLOOKUP($A33,'Return Data'!$B$7:$R$2292,12,0)</f>
        <v>34.142600000000002</v>
      </c>
      <c r="I33" s="66">
        <f t="shared" si="2"/>
        <v>6</v>
      </c>
      <c r="J33" s="65">
        <f>VLOOKUP($A33,'Return Data'!$B$7:$R$2292,13,0)</f>
        <v>56.8767</v>
      </c>
      <c r="K33" s="66">
        <f t="shared" si="3"/>
        <v>15</v>
      </c>
      <c r="L33" s="65"/>
      <c r="M33" s="66"/>
      <c r="N33" s="65"/>
      <c r="O33" s="66"/>
      <c r="P33" s="65"/>
      <c r="Q33" s="66"/>
      <c r="R33" s="65">
        <f>VLOOKUP($A33,'Return Data'!$B$7:$R$2292,16,0)</f>
        <v>34.2044</v>
      </c>
      <c r="S33" s="67">
        <f t="shared" si="5"/>
        <v>2</v>
      </c>
    </row>
    <row r="34" spans="1:19" x14ac:dyDescent="0.3">
      <c r="A34" s="63" t="s">
        <v>945</v>
      </c>
      <c r="B34" s="64">
        <f>VLOOKUP($A34,'Return Data'!$B$7:$R$2292,3,0)</f>
        <v>44512</v>
      </c>
      <c r="C34" s="65">
        <f>VLOOKUP($A34,'Return Data'!$B$7:$R$2292,4,0)</f>
        <v>208.7002</v>
      </c>
      <c r="D34" s="65">
        <f>VLOOKUP($A34,'Return Data'!$B$7:$R$2292,10,0)</f>
        <v>10.487</v>
      </c>
      <c r="E34" s="66">
        <f t="shared" si="0"/>
        <v>16</v>
      </c>
      <c r="F34" s="65">
        <f>VLOOKUP($A34,'Return Data'!$B$7:$R$2292,11,0)</f>
        <v>26.0046</v>
      </c>
      <c r="G34" s="66">
        <f t="shared" si="1"/>
        <v>20</v>
      </c>
      <c r="H34" s="65">
        <f>VLOOKUP($A34,'Return Data'!$B$7:$R$2292,12,0)</f>
        <v>33.218699999999998</v>
      </c>
      <c r="I34" s="66">
        <f t="shared" si="2"/>
        <v>7</v>
      </c>
      <c r="J34" s="65">
        <f>VLOOKUP($A34,'Return Data'!$B$7:$R$2292,13,0)</f>
        <v>67.488900000000001</v>
      </c>
      <c r="K34" s="66">
        <f t="shared" si="3"/>
        <v>4</v>
      </c>
      <c r="L34" s="65">
        <f>VLOOKUP($A34,'Return Data'!$B$7:$R$2292,17,0)</f>
        <v>31.494399999999999</v>
      </c>
      <c r="M34" s="66">
        <f t="shared" si="4"/>
        <v>6</v>
      </c>
      <c r="N34" s="65">
        <f>VLOOKUP($A34,'Return Data'!$B$7:$R$2292,14,0)</f>
        <v>20.771100000000001</v>
      </c>
      <c r="O34" s="66">
        <f t="shared" si="6"/>
        <v>17</v>
      </c>
      <c r="P34" s="65">
        <f>VLOOKUP($A34,'Return Data'!$B$7:$R$2292,15,0)</f>
        <v>15.8378</v>
      </c>
      <c r="Q34" s="66">
        <f t="shared" si="7"/>
        <v>17</v>
      </c>
      <c r="R34" s="65">
        <f>VLOOKUP($A34,'Return Data'!$B$7:$R$2292,16,0)</f>
        <v>13.4397</v>
      </c>
      <c r="S34" s="67">
        <f t="shared" si="5"/>
        <v>21</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11.474162962962966</v>
      </c>
      <c r="E36" s="74"/>
      <c r="F36" s="75">
        <f>AVERAGE(F8:F34)</f>
        <v>27.516437037037033</v>
      </c>
      <c r="G36" s="74"/>
      <c r="H36" s="75">
        <f>AVERAGE(H8:H34)</f>
        <v>30.040388888888888</v>
      </c>
      <c r="I36" s="74"/>
      <c r="J36" s="75">
        <f>AVERAGE(J8:J34)</f>
        <v>58.072214814814821</v>
      </c>
      <c r="K36" s="74"/>
      <c r="L36" s="75">
        <f>AVERAGE(L8:L34)</f>
        <v>29.105720833333333</v>
      </c>
      <c r="M36" s="74"/>
      <c r="N36" s="75">
        <f>AVERAGE(N8:N34)</f>
        <v>22.273968181818184</v>
      </c>
      <c r="O36" s="74"/>
      <c r="P36" s="75">
        <f>AVERAGE(P8:P34)</f>
        <v>17.032931818181819</v>
      </c>
      <c r="Q36" s="74"/>
      <c r="R36" s="75">
        <f>AVERAGE(R8:R34)</f>
        <v>18.715355555555554</v>
      </c>
      <c r="S36" s="76"/>
    </row>
    <row r="37" spans="1:19" x14ac:dyDescent="0.3">
      <c r="A37" s="73" t="s">
        <v>28</v>
      </c>
      <c r="B37" s="74"/>
      <c r="C37" s="74"/>
      <c r="D37" s="75">
        <f>MIN(D8:D34)</f>
        <v>6.9916</v>
      </c>
      <c r="E37" s="74"/>
      <c r="F37" s="75">
        <f>MIN(F8:F34)</f>
        <v>20.275300000000001</v>
      </c>
      <c r="G37" s="74"/>
      <c r="H37" s="75">
        <f>MIN(H8:H34)</f>
        <v>21.324999999999999</v>
      </c>
      <c r="I37" s="74"/>
      <c r="J37" s="75">
        <f>MIN(J8:J34)</f>
        <v>44.964100000000002</v>
      </c>
      <c r="K37" s="74"/>
      <c r="L37" s="75">
        <f>MIN(L8:L34)</f>
        <v>23.188400000000001</v>
      </c>
      <c r="M37" s="74"/>
      <c r="N37" s="75">
        <f>MIN(N8:N34)</f>
        <v>17.558599999999998</v>
      </c>
      <c r="O37" s="74"/>
      <c r="P37" s="75">
        <f>MIN(P8:P34)</f>
        <v>13.866400000000001</v>
      </c>
      <c r="Q37" s="74"/>
      <c r="R37" s="75">
        <f>MIN(R8:R34)</f>
        <v>12.489100000000001</v>
      </c>
      <c r="S37" s="76"/>
    </row>
    <row r="38" spans="1:19" ht="15" thickBot="1" x14ac:dyDescent="0.35">
      <c r="A38" s="77" t="s">
        <v>29</v>
      </c>
      <c r="B38" s="78"/>
      <c r="C38" s="78"/>
      <c r="D38" s="79">
        <f>MAX(D8:D34)</f>
        <v>16.1938</v>
      </c>
      <c r="E38" s="78"/>
      <c r="F38" s="79">
        <f>MAX(F8:F34)</f>
        <v>36</v>
      </c>
      <c r="G38" s="78"/>
      <c r="H38" s="79">
        <f>MAX(H8:H34)</f>
        <v>37.238799999999998</v>
      </c>
      <c r="I38" s="78"/>
      <c r="J38" s="79">
        <f>MAX(J8:J34)</f>
        <v>71.181100000000001</v>
      </c>
      <c r="K38" s="78"/>
      <c r="L38" s="79">
        <f>MAX(L8:L34)</f>
        <v>35.574800000000003</v>
      </c>
      <c r="M38" s="78"/>
      <c r="N38" s="79">
        <f>MAX(N8:N34)</f>
        <v>28.344100000000001</v>
      </c>
      <c r="O38" s="78"/>
      <c r="P38" s="79">
        <f>MAX(P8:P34)</f>
        <v>22.351900000000001</v>
      </c>
      <c r="Q38" s="78"/>
      <c r="R38" s="79">
        <f>MAX(R8:R34)</f>
        <v>36.0246</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2"/>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Data'!$B$7:$R$2292,3,0)</f>
        <v>44512</v>
      </c>
      <c r="C8" s="65">
        <f>VLOOKUP($A8,'Return Data'!$B$7:$R$2292,4,0)</f>
        <v>57.97</v>
      </c>
      <c r="D8" s="65">
        <f>VLOOKUP($A8,'Return Data'!$B$7:$R$2292,10,0)</f>
        <v>7.6109</v>
      </c>
      <c r="E8" s="66">
        <f t="shared" ref="E8:E39" si="0">RANK(D8,D$8:D$66,0)</f>
        <v>57</v>
      </c>
      <c r="F8" s="65">
        <f>VLOOKUP($A8,'Return Data'!$B$7:$R$2292,11,0)</f>
        <v>15.6624</v>
      </c>
      <c r="G8" s="66">
        <f>RANK(F8,F$8:F$66,0)</f>
        <v>59</v>
      </c>
      <c r="H8" s="65">
        <f>VLOOKUP($A8,'Return Data'!$B$7:$R$2292,12,0)</f>
        <v>12.5413</v>
      </c>
      <c r="I8" s="66">
        <f>RANK(H8,H$8:H$66,0)</f>
        <v>59</v>
      </c>
      <c r="J8" s="65">
        <f>VLOOKUP($A8,'Return Data'!$B$7:$R$2292,13,0)</f>
        <v>32.170499999999997</v>
      </c>
      <c r="K8" s="66">
        <f>RANK(J8,J$8:J$66,0)</f>
        <v>59</v>
      </c>
      <c r="L8" s="65">
        <f>VLOOKUP($A8,'Return Data'!$B$7:$R$2292,17,0)</f>
        <v>17.795999999999999</v>
      </c>
      <c r="M8" s="66">
        <f>RANK(L8,L$8:L$66,0)</f>
        <v>59</v>
      </c>
      <c r="N8" s="65">
        <f>VLOOKUP($A8,'Return Data'!$B$7:$R$2292,14,0)</f>
        <v>14.033099999999999</v>
      </c>
      <c r="O8" s="66">
        <f>RANK(N8,N$8:N$66,0)</f>
        <v>56</v>
      </c>
      <c r="P8" s="65">
        <f>VLOOKUP($A8,'Return Data'!$B$7:$R$2292,15,0)</f>
        <v>13.974399999999999</v>
      </c>
      <c r="Q8" s="66">
        <f>RANK(P8,P$8:P$66,0)</f>
        <v>40</v>
      </c>
      <c r="R8" s="65">
        <f>VLOOKUP($A8,'Return Data'!$B$7:$R$2292,16,0)</f>
        <v>16.053799999999999</v>
      </c>
      <c r="S8" s="67">
        <f>RANK(R8,R$8:R$66,0)</f>
        <v>41</v>
      </c>
    </row>
    <row r="9" spans="1:20" x14ac:dyDescent="0.3">
      <c r="A9" s="63" t="s">
        <v>164</v>
      </c>
      <c r="B9" s="64">
        <f>VLOOKUP($A9,'Return Data'!$B$7:$R$2292,3,0)</f>
        <v>44512</v>
      </c>
      <c r="C9" s="65">
        <f>VLOOKUP($A9,'Return Data'!$B$7:$R$2292,4,0)</f>
        <v>47.7</v>
      </c>
      <c r="D9" s="65">
        <f>VLOOKUP($A9,'Return Data'!$B$7:$R$2292,10,0)</f>
        <v>7.9673999999999996</v>
      </c>
      <c r="E9" s="66">
        <f t="shared" si="0"/>
        <v>56</v>
      </c>
      <c r="F9" s="65">
        <f>VLOOKUP($A9,'Return Data'!$B$7:$R$2292,11,0)</f>
        <v>16.313099999999999</v>
      </c>
      <c r="G9" s="66">
        <f t="shared" ref="G9:G66" si="1">RANK(F9,F$8:F$66,0)</f>
        <v>58</v>
      </c>
      <c r="H9" s="65">
        <f>VLOOKUP($A9,'Return Data'!$B$7:$R$2292,12,0)</f>
        <v>13.5174</v>
      </c>
      <c r="I9" s="66">
        <f t="shared" ref="I9:I66" si="2">RANK(H9,H$8:H$66,0)</f>
        <v>58</v>
      </c>
      <c r="J9" s="65">
        <f>VLOOKUP($A9,'Return Data'!$B$7:$R$2292,13,0)</f>
        <v>33.165799999999997</v>
      </c>
      <c r="K9" s="66">
        <f t="shared" ref="K9:K66" si="3">RANK(J9,J$8:J$66,0)</f>
        <v>58</v>
      </c>
      <c r="L9" s="65">
        <f>VLOOKUP($A9,'Return Data'!$B$7:$R$2292,17,0)</f>
        <v>19.021100000000001</v>
      </c>
      <c r="M9" s="66">
        <f t="shared" ref="M9:M66" si="4">RANK(L9,L$8:L$66,0)</f>
        <v>58</v>
      </c>
      <c r="N9" s="65">
        <f>VLOOKUP($A9,'Return Data'!$B$7:$R$2292,14,0)</f>
        <v>15.198</v>
      </c>
      <c r="O9" s="66">
        <f t="shared" ref="O9:O66" si="5">RANK(N9,N$8:N$66,0)</f>
        <v>55</v>
      </c>
      <c r="P9" s="65">
        <f>VLOOKUP($A9,'Return Data'!$B$7:$R$2292,15,0)</f>
        <v>14.8909</v>
      </c>
      <c r="Q9" s="66">
        <f t="shared" ref="Q9:Q66" si="6">RANK(P9,P$8:P$66,0)</f>
        <v>38</v>
      </c>
      <c r="R9" s="65">
        <f>VLOOKUP($A9,'Return Data'!$B$7:$R$2292,16,0)</f>
        <v>16.87</v>
      </c>
      <c r="S9" s="67">
        <f t="shared" ref="S9:S66" si="7">RANK(R9,R$8:R$66,0)</f>
        <v>32</v>
      </c>
    </row>
    <row r="10" spans="1:20" x14ac:dyDescent="0.3">
      <c r="A10" s="63" t="s">
        <v>165</v>
      </c>
      <c r="B10" s="64">
        <f>VLOOKUP($A10,'Return Data'!$B$7:$R$2292,3,0)</f>
        <v>44512</v>
      </c>
      <c r="C10" s="65">
        <f>VLOOKUP($A10,'Return Data'!$B$7:$R$2292,4,0)</f>
        <v>85.348500000000001</v>
      </c>
      <c r="D10" s="65">
        <f>VLOOKUP($A10,'Return Data'!$B$7:$R$2292,10,0)</f>
        <v>12.8041</v>
      </c>
      <c r="E10" s="66">
        <f t="shared" si="0"/>
        <v>15</v>
      </c>
      <c r="F10" s="65">
        <f>VLOOKUP($A10,'Return Data'!$B$7:$R$2292,11,0)</f>
        <v>27.447600000000001</v>
      </c>
      <c r="G10" s="66">
        <f t="shared" si="1"/>
        <v>32</v>
      </c>
      <c r="H10" s="65">
        <f>VLOOKUP($A10,'Return Data'!$B$7:$R$2292,12,0)</f>
        <v>25.326899999999998</v>
      </c>
      <c r="I10" s="66">
        <f t="shared" si="2"/>
        <v>43</v>
      </c>
      <c r="J10" s="65">
        <f>VLOOKUP($A10,'Return Data'!$B$7:$R$2292,13,0)</f>
        <v>49.851700000000001</v>
      </c>
      <c r="K10" s="66">
        <f t="shared" si="3"/>
        <v>46</v>
      </c>
      <c r="L10" s="65">
        <f>VLOOKUP($A10,'Return Data'!$B$7:$R$2292,17,0)</f>
        <v>27.086600000000001</v>
      </c>
      <c r="M10" s="66">
        <f t="shared" si="4"/>
        <v>38</v>
      </c>
      <c r="N10" s="65">
        <f>VLOOKUP($A10,'Return Data'!$B$7:$R$2292,14,0)</f>
        <v>25.114000000000001</v>
      </c>
      <c r="O10" s="66">
        <f t="shared" si="5"/>
        <v>16</v>
      </c>
      <c r="P10" s="65">
        <f>VLOOKUP($A10,'Return Data'!$B$7:$R$2292,15,0)</f>
        <v>20.874400000000001</v>
      </c>
      <c r="Q10" s="66">
        <f t="shared" si="6"/>
        <v>8</v>
      </c>
      <c r="R10" s="65">
        <f>VLOOKUP($A10,'Return Data'!$B$7:$R$2292,16,0)</f>
        <v>21.737200000000001</v>
      </c>
      <c r="S10" s="67">
        <f t="shared" si="7"/>
        <v>8</v>
      </c>
    </row>
    <row r="11" spans="1:20" x14ac:dyDescent="0.3">
      <c r="A11" s="63" t="s">
        <v>166</v>
      </c>
      <c r="B11" s="64">
        <f>VLOOKUP($A11,'Return Data'!$B$7:$R$2292,3,0)</f>
        <v>44512</v>
      </c>
      <c r="C11" s="65">
        <f>VLOOKUP($A11,'Return Data'!$B$7:$R$2292,4,0)</f>
        <v>82.23</v>
      </c>
      <c r="D11" s="65">
        <f>VLOOKUP($A11,'Return Data'!$B$7:$R$2292,10,0)</f>
        <v>13.5146</v>
      </c>
      <c r="E11" s="66">
        <f t="shared" si="0"/>
        <v>9</v>
      </c>
      <c r="F11" s="65">
        <f>VLOOKUP($A11,'Return Data'!$B$7:$R$2292,11,0)</f>
        <v>31.211099999999998</v>
      </c>
      <c r="G11" s="66">
        <f t="shared" si="1"/>
        <v>11</v>
      </c>
      <c r="H11" s="65">
        <f>VLOOKUP($A11,'Return Data'!$B$7:$R$2292,12,0)</f>
        <v>32.308900000000001</v>
      </c>
      <c r="I11" s="66">
        <f t="shared" si="2"/>
        <v>17</v>
      </c>
      <c r="J11" s="65">
        <f>VLOOKUP($A11,'Return Data'!$B$7:$R$2292,13,0)</f>
        <v>58.561500000000002</v>
      </c>
      <c r="K11" s="66">
        <f t="shared" si="3"/>
        <v>22</v>
      </c>
      <c r="L11" s="65">
        <f>VLOOKUP($A11,'Return Data'!$B$7:$R$2292,17,0)</f>
        <v>30.3307</v>
      </c>
      <c r="M11" s="66">
        <f t="shared" si="4"/>
        <v>22</v>
      </c>
      <c r="N11" s="65">
        <f>VLOOKUP($A11,'Return Data'!$B$7:$R$2292,14,0)</f>
        <v>23.0501</v>
      </c>
      <c r="O11" s="66">
        <f t="shared" si="5"/>
        <v>32</v>
      </c>
      <c r="P11" s="65">
        <f>VLOOKUP($A11,'Return Data'!$B$7:$R$2292,15,0)</f>
        <v>15.676299999999999</v>
      </c>
      <c r="Q11" s="66">
        <f t="shared" si="6"/>
        <v>33</v>
      </c>
      <c r="R11" s="65">
        <f>VLOOKUP($A11,'Return Data'!$B$7:$R$2292,16,0)</f>
        <v>11.3</v>
      </c>
      <c r="S11" s="67">
        <f t="shared" si="7"/>
        <v>58</v>
      </c>
    </row>
    <row r="12" spans="1:20" x14ac:dyDescent="0.3">
      <c r="A12" s="63" t="s">
        <v>167</v>
      </c>
      <c r="B12" s="64">
        <f>VLOOKUP($A12,'Return Data'!$B$7:$R$2292,3,0)</f>
        <v>44512</v>
      </c>
      <c r="C12" s="65">
        <f>VLOOKUP($A12,'Return Data'!$B$7:$R$2292,4,0)</f>
        <v>67.959999999999994</v>
      </c>
      <c r="D12" s="65">
        <f>VLOOKUP($A12,'Return Data'!$B$7:$R$2292,10,0)</f>
        <v>10.2584</v>
      </c>
      <c r="E12" s="66">
        <f t="shared" si="0"/>
        <v>44</v>
      </c>
      <c r="F12" s="65">
        <f>VLOOKUP($A12,'Return Data'!$B$7:$R$2292,11,0)</f>
        <v>24.1982</v>
      </c>
      <c r="G12" s="66">
        <f t="shared" si="1"/>
        <v>53</v>
      </c>
      <c r="H12" s="65">
        <f>VLOOKUP($A12,'Return Data'!$B$7:$R$2292,12,0)</f>
        <v>22.008600000000001</v>
      </c>
      <c r="I12" s="66">
        <f t="shared" si="2"/>
        <v>52</v>
      </c>
      <c r="J12" s="65">
        <f>VLOOKUP($A12,'Return Data'!$B$7:$R$2292,13,0)</f>
        <v>43.490600000000001</v>
      </c>
      <c r="K12" s="66">
        <f t="shared" si="3"/>
        <v>54</v>
      </c>
      <c r="L12" s="65">
        <f>VLOOKUP($A12,'Return Data'!$B$7:$R$2292,17,0)</f>
        <v>26.275099999999998</v>
      </c>
      <c r="M12" s="66">
        <f t="shared" si="4"/>
        <v>42</v>
      </c>
      <c r="N12" s="65">
        <f>VLOOKUP($A12,'Return Data'!$B$7:$R$2292,14,0)</f>
        <v>23.581099999999999</v>
      </c>
      <c r="O12" s="66">
        <f t="shared" si="5"/>
        <v>27</v>
      </c>
      <c r="P12" s="65">
        <f>VLOOKUP($A12,'Return Data'!$B$7:$R$2292,15,0)</f>
        <v>17.451699999999999</v>
      </c>
      <c r="Q12" s="66">
        <f t="shared" si="6"/>
        <v>22</v>
      </c>
      <c r="R12" s="65">
        <f>VLOOKUP($A12,'Return Data'!$B$7:$R$2292,16,0)</f>
        <v>16.892700000000001</v>
      </c>
      <c r="S12" s="67">
        <f t="shared" si="7"/>
        <v>31</v>
      </c>
    </row>
    <row r="13" spans="1:20" x14ac:dyDescent="0.3">
      <c r="A13" s="63" t="s">
        <v>168</v>
      </c>
      <c r="B13" s="64">
        <f>VLOOKUP($A13,'Return Data'!$B$7:$R$2292,3,0)</f>
        <v>44512</v>
      </c>
      <c r="C13" s="65">
        <f>VLOOKUP($A13,'Return Data'!$B$7:$R$2292,4,0)</f>
        <v>18.28</v>
      </c>
      <c r="D13" s="65">
        <f>VLOOKUP($A13,'Return Data'!$B$7:$R$2292,10,0)</f>
        <v>8.2937999999999992</v>
      </c>
      <c r="E13" s="66">
        <f t="shared" si="0"/>
        <v>54</v>
      </c>
      <c r="F13" s="65">
        <f>VLOOKUP($A13,'Return Data'!$B$7:$R$2292,11,0)</f>
        <v>29.829499999999999</v>
      </c>
      <c r="G13" s="66">
        <f t="shared" si="1"/>
        <v>12</v>
      </c>
      <c r="H13" s="65">
        <f>VLOOKUP($A13,'Return Data'!$B$7:$R$2292,12,0)</f>
        <v>38.905799999999999</v>
      </c>
      <c r="I13" s="66">
        <f t="shared" si="2"/>
        <v>10</v>
      </c>
      <c r="J13" s="65">
        <f>VLOOKUP($A13,'Return Data'!$B$7:$R$2292,13,0)</f>
        <v>66.030900000000003</v>
      </c>
      <c r="K13" s="66">
        <f t="shared" si="3"/>
        <v>13</v>
      </c>
      <c r="L13" s="65">
        <f>VLOOKUP($A13,'Return Data'!$B$7:$R$2292,17,0)</f>
        <v>42.775199999999998</v>
      </c>
      <c r="M13" s="66">
        <f t="shared" si="4"/>
        <v>8</v>
      </c>
      <c r="N13" s="65">
        <f>VLOOKUP($A13,'Return Data'!$B$7:$R$2292,14,0)</f>
        <v>30.075399999999998</v>
      </c>
      <c r="O13" s="66">
        <f t="shared" si="5"/>
        <v>5</v>
      </c>
      <c r="P13" s="65"/>
      <c r="Q13" s="66"/>
      <c r="R13" s="65">
        <f>VLOOKUP($A13,'Return Data'!$B$7:$R$2292,16,0)</f>
        <v>17.5456</v>
      </c>
      <c r="S13" s="67">
        <f t="shared" si="7"/>
        <v>26</v>
      </c>
    </row>
    <row r="14" spans="1:20" x14ac:dyDescent="0.3">
      <c r="A14" s="63" t="s">
        <v>169</v>
      </c>
      <c r="B14" s="64">
        <f>VLOOKUP($A14,'Return Data'!$B$7:$R$2292,3,0)</f>
        <v>44512</v>
      </c>
      <c r="C14" s="65">
        <f>VLOOKUP($A14,'Return Data'!$B$7:$R$2292,4,0)</f>
        <v>21.99</v>
      </c>
      <c r="D14" s="65">
        <f>VLOOKUP($A14,'Return Data'!$B$7:$R$2292,10,0)</f>
        <v>6.7994000000000003</v>
      </c>
      <c r="E14" s="66">
        <f t="shared" si="0"/>
        <v>59</v>
      </c>
      <c r="F14" s="65">
        <f>VLOOKUP($A14,'Return Data'!$B$7:$R$2292,11,0)</f>
        <v>28.221599999999999</v>
      </c>
      <c r="G14" s="66">
        <f t="shared" si="1"/>
        <v>26</v>
      </c>
      <c r="H14" s="65">
        <f>VLOOKUP($A14,'Return Data'!$B$7:$R$2292,12,0)</f>
        <v>36.838799999999999</v>
      </c>
      <c r="I14" s="66">
        <f t="shared" si="2"/>
        <v>14</v>
      </c>
      <c r="J14" s="65">
        <f>VLOOKUP($A14,'Return Data'!$B$7:$R$2292,13,0)</f>
        <v>63.494399999999999</v>
      </c>
      <c r="K14" s="66">
        <f t="shared" si="3"/>
        <v>15</v>
      </c>
      <c r="L14" s="65">
        <f>VLOOKUP($A14,'Return Data'!$B$7:$R$2292,17,0)</f>
        <v>39.005400000000002</v>
      </c>
      <c r="M14" s="66">
        <f t="shared" si="4"/>
        <v>12</v>
      </c>
      <c r="N14" s="65">
        <f>VLOOKUP($A14,'Return Data'!$B$7:$R$2292,14,0)</f>
        <v>28.9436</v>
      </c>
      <c r="O14" s="66">
        <f t="shared" si="5"/>
        <v>8</v>
      </c>
      <c r="P14" s="65"/>
      <c r="Q14" s="66"/>
      <c r="R14" s="65">
        <f>VLOOKUP($A14,'Return Data'!$B$7:$R$2292,16,0)</f>
        <v>29.279199999999999</v>
      </c>
      <c r="S14" s="67">
        <f t="shared" si="7"/>
        <v>2</v>
      </c>
    </row>
    <row r="15" spans="1:20" x14ac:dyDescent="0.3">
      <c r="A15" s="63" t="s">
        <v>170</v>
      </c>
      <c r="B15" s="64">
        <f>VLOOKUP($A15,'Return Data'!$B$7:$R$2292,3,0)</f>
        <v>44512</v>
      </c>
      <c r="C15" s="65">
        <f>VLOOKUP($A15,'Return Data'!$B$7:$R$2292,4,0)</f>
        <v>116.32</v>
      </c>
      <c r="D15" s="65">
        <f>VLOOKUP($A15,'Return Data'!$B$7:$R$2292,10,0)</f>
        <v>8.4972999999999992</v>
      </c>
      <c r="E15" s="66">
        <f t="shared" si="0"/>
        <v>51</v>
      </c>
      <c r="F15" s="65">
        <f>VLOOKUP($A15,'Return Data'!$B$7:$R$2292,11,0)</f>
        <v>28.134</v>
      </c>
      <c r="G15" s="66">
        <f t="shared" si="1"/>
        <v>28</v>
      </c>
      <c r="H15" s="65">
        <f>VLOOKUP($A15,'Return Data'!$B$7:$R$2292,12,0)</f>
        <v>33.4557</v>
      </c>
      <c r="I15" s="66">
        <f t="shared" si="2"/>
        <v>16</v>
      </c>
      <c r="J15" s="65">
        <f>VLOOKUP($A15,'Return Data'!$B$7:$R$2292,13,0)</f>
        <v>60.574300000000001</v>
      </c>
      <c r="K15" s="66">
        <f t="shared" si="3"/>
        <v>18</v>
      </c>
      <c r="L15" s="65">
        <f>VLOOKUP($A15,'Return Data'!$B$7:$R$2292,17,0)</f>
        <v>39.773800000000001</v>
      </c>
      <c r="M15" s="66">
        <f t="shared" si="4"/>
        <v>11</v>
      </c>
      <c r="N15" s="65">
        <f>VLOOKUP($A15,'Return Data'!$B$7:$R$2292,14,0)</f>
        <v>31.5303</v>
      </c>
      <c r="O15" s="66">
        <f t="shared" si="5"/>
        <v>4</v>
      </c>
      <c r="P15" s="65">
        <f>VLOOKUP($A15,'Return Data'!$B$7:$R$2292,15,0)</f>
        <v>23.2577</v>
      </c>
      <c r="Q15" s="66">
        <f t="shared" si="6"/>
        <v>4</v>
      </c>
      <c r="R15" s="65">
        <f>VLOOKUP($A15,'Return Data'!$B$7:$R$2292,16,0)</f>
        <v>19.831600000000002</v>
      </c>
      <c r="S15" s="67">
        <f t="shared" si="7"/>
        <v>14</v>
      </c>
    </row>
    <row r="16" spans="1:20" x14ac:dyDescent="0.3">
      <c r="A16" s="63" t="s">
        <v>171</v>
      </c>
      <c r="B16" s="64">
        <f>VLOOKUP($A16,'Return Data'!$B$7:$R$2292,3,0)</f>
        <v>44512</v>
      </c>
      <c r="C16" s="65">
        <f>VLOOKUP($A16,'Return Data'!$B$7:$R$2292,4,0)</f>
        <v>129.56</v>
      </c>
      <c r="D16" s="65">
        <f>VLOOKUP($A16,'Return Data'!$B$7:$R$2292,10,0)</f>
        <v>11.4015</v>
      </c>
      <c r="E16" s="66">
        <f t="shared" si="0"/>
        <v>34</v>
      </c>
      <c r="F16" s="65">
        <f>VLOOKUP($A16,'Return Data'!$B$7:$R$2292,11,0)</f>
        <v>28.0364</v>
      </c>
      <c r="G16" s="66">
        <f t="shared" si="1"/>
        <v>29</v>
      </c>
      <c r="H16" s="65">
        <f>VLOOKUP($A16,'Return Data'!$B$7:$R$2292,12,0)</f>
        <v>25.4575</v>
      </c>
      <c r="I16" s="66">
        <f t="shared" si="2"/>
        <v>39</v>
      </c>
      <c r="J16" s="65">
        <f>VLOOKUP($A16,'Return Data'!$B$7:$R$2292,13,0)</f>
        <v>57.673099999999998</v>
      </c>
      <c r="K16" s="66">
        <f t="shared" si="3"/>
        <v>26</v>
      </c>
      <c r="L16" s="65">
        <f>VLOOKUP($A16,'Return Data'!$B$7:$R$2292,17,0)</f>
        <v>35.594200000000001</v>
      </c>
      <c r="M16" s="66">
        <f t="shared" si="4"/>
        <v>17</v>
      </c>
      <c r="N16" s="65">
        <f>VLOOKUP($A16,'Return Data'!$B$7:$R$2292,14,0)</f>
        <v>28.5061</v>
      </c>
      <c r="O16" s="66">
        <f t="shared" si="5"/>
        <v>9</v>
      </c>
      <c r="P16" s="65">
        <f>VLOOKUP($A16,'Return Data'!$B$7:$R$2292,15,0)</f>
        <v>21.8201</v>
      </c>
      <c r="Q16" s="66">
        <f t="shared" si="6"/>
        <v>5</v>
      </c>
      <c r="R16" s="65">
        <f>VLOOKUP($A16,'Return Data'!$B$7:$R$2292,16,0)</f>
        <v>17.9924</v>
      </c>
      <c r="S16" s="67">
        <f t="shared" si="7"/>
        <v>19</v>
      </c>
    </row>
    <row r="17" spans="1:19" x14ac:dyDescent="0.3">
      <c r="A17" s="63" t="s">
        <v>172</v>
      </c>
      <c r="B17" s="64">
        <f>VLOOKUP($A17,'Return Data'!$B$7:$R$2292,3,0)</f>
        <v>44512</v>
      </c>
      <c r="C17" s="65">
        <f>VLOOKUP($A17,'Return Data'!$B$7:$R$2292,4,0)</f>
        <v>90.58</v>
      </c>
      <c r="D17" s="65">
        <f>VLOOKUP($A17,'Return Data'!$B$7:$R$2292,10,0)</f>
        <v>8.4140999999999995</v>
      </c>
      <c r="E17" s="66">
        <f t="shared" si="0"/>
        <v>53</v>
      </c>
      <c r="F17" s="65">
        <f>VLOOKUP($A17,'Return Data'!$B$7:$R$2292,11,0)</f>
        <v>24.465800000000002</v>
      </c>
      <c r="G17" s="66">
        <f t="shared" si="1"/>
        <v>51</v>
      </c>
      <c r="H17" s="65">
        <f>VLOOKUP($A17,'Return Data'!$B$7:$R$2292,12,0)</f>
        <v>29.488800000000001</v>
      </c>
      <c r="I17" s="66">
        <f t="shared" si="2"/>
        <v>22</v>
      </c>
      <c r="J17" s="65">
        <f>VLOOKUP($A17,'Return Data'!$B$7:$R$2292,13,0)</f>
        <v>59.135599999999997</v>
      </c>
      <c r="K17" s="66">
        <f t="shared" si="3"/>
        <v>20</v>
      </c>
      <c r="L17" s="65">
        <f>VLOOKUP($A17,'Return Data'!$B$7:$R$2292,17,0)</f>
        <v>29.530999999999999</v>
      </c>
      <c r="M17" s="66">
        <f t="shared" si="4"/>
        <v>30</v>
      </c>
      <c r="N17" s="65">
        <f>VLOOKUP($A17,'Return Data'!$B$7:$R$2292,14,0)</f>
        <v>26.114999999999998</v>
      </c>
      <c r="O17" s="66">
        <f t="shared" si="5"/>
        <v>13</v>
      </c>
      <c r="P17" s="65">
        <f>VLOOKUP($A17,'Return Data'!$B$7:$R$2292,15,0)</f>
        <v>18.966999999999999</v>
      </c>
      <c r="Q17" s="66">
        <f t="shared" si="6"/>
        <v>13</v>
      </c>
      <c r="R17" s="65">
        <f>VLOOKUP($A17,'Return Data'!$B$7:$R$2292,16,0)</f>
        <v>19.299600000000002</v>
      </c>
      <c r="S17" s="67">
        <f t="shared" si="7"/>
        <v>17</v>
      </c>
    </row>
    <row r="18" spans="1:19" x14ac:dyDescent="0.3">
      <c r="A18" s="63" t="s">
        <v>173</v>
      </c>
      <c r="B18" s="64">
        <f>VLOOKUP($A18,'Return Data'!$B$7:$R$2292,3,0)</f>
        <v>44512</v>
      </c>
      <c r="C18" s="65">
        <f>VLOOKUP($A18,'Return Data'!$B$7:$R$2292,4,0)</f>
        <v>81.67</v>
      </c>
      <c r="D18" s="65">
        <f>VLOOKUP($A18,'Return Data'!$B$7:$R$2292,10,0)</f>
        <v>9.7863000000000007</v>
      </c>
      <c r="E18" s="66">
        <f t="shared" si="0"/>
        <v>48</v>
      </c>
      <c r="F18" s="65">
        <f>VLOOKUP($A18,'Return Data'!$B$7:$R$2292,11,0)</f>
        <v>25.453099999999999</v>
      </c>
      <c r="G18" s="66">
        <f t="shared" si="1"/>
        <v>43</v>
      </c>
      <c r="H18" s="65">
        <f>VLOOKUP($A18,'Return Data'!$B$7:$R$2292,12,0)</f>
        <v>23.089700000000001</v>
      </c>
      <c r="I18" s="66">
        <f t="shared" si="2"/>
        <v>50</v>
      </c>
      <c r="J18" s="65">
        <f>VLOOKUP($A18,'Return Data'!$B$7:$R$2292,13,0)</f>
        <v>49.250700000000002</v>
      </c>
      <c r="K18" s="66">
        <f t="shared" si="3"/>
        <v>47</v>
      </c>
      <c r="L18" s="65">
        <f>VLOOKUP($A18,'Return Data'!$B$7:$R$2292,17,0)</f>
        <v>26.340499999999999</v>
      </c>
      <c r="M18" s="66">
        <f t="shared" si="4"/>
        <v>41</v>
      </c>
      <c r="N18" s="65">
        <f>VLOOKUP($A18,'Return Data'!$B$7:$R$2292,14,0)</f>
        <v>21.929300000000001</v>
      </c>
      <c r="O18" s="66">
        <f t="shared" si="5"/>
        <v>36</v>
      </c>
      <c r="P18" s="65">
        <f>VLOOKUP($A18,'Return Data'!$B$7:$R$2292,15,0)</f>
        <v>16.601299999999998</v>
      </c>
      <c r="Q18" s="66">
        <f t="shared" si="6"/>
        <v>25</v>
      </c>
      <c r="R18" s="65">
        <f>VLOOKUP($A18,'Return Data'!$B$7:$R$2292,16,0)</f>
        <v>16.166599999999999</v>
      </c>
      <c r="S18" s="67">
        <f t="shared" si="7"/>
        <v>38</v>
      </c>
    </row>
    <row r="19" spans="1:19" x14ac:dyDescent="0.3">
      <c r="A19" s="63" t="s">
        <v>175</v>
      </c>
      <c r="B19" s="64">
        <f>VLOOKUP($A19,'Return Data'!$B$7:$R$2292,3,0)</f>
        <v>44512</v>
      </c>
      <c r="C19" s="65">
        <f>VLOOKUP($A19,'Return Data'!$B$7:$R$2292,4,0)</f>
        <v>981.80529999999999</v>
      </c>
      <c r="D19" s="65">
        <f>VLOOKUP($A19,'Return Data'!$B$7:$R$2292,10,0)</f>
        <v>13.050700000000001</v>
      </c>
      <c r="E19" s="66">
        <f t="shared" si="0"/>
        <v>12</v>
      </c>
      <c r="F19" s="65">
        <f>VLOOKUP($A19,'Return Data'!$B$7:$R$2292,11,0)</f>
        <v>27.375</v>
      </c>
      <c r="G19" s="66">
        <f t="shared" si="1"/>
        <v>33</v>
      </c>
      <c r="H19" s="65">
        <f>VLOOKUP($A19,'Return Data'!$B$7:$R$2292,12,0)</f>
        <v>29.236799999999999</v>
      </c>
      <c r="I19" s="66">
        <f t="shared" si="2"/>
        <v>24</v>
      </c>
      <c r="J19" s="65">
        <f>VLOOKUP($A19,'Return Data'!$B$7:$R$2292,13,0)</f>
        <v>60.130200000000002</v>
      </c>
      <c r="K19" s="66">
        <f t="shared" si="3"/>
        <v>19</v>
      </c>
      <c r="L19" s="65">
        <f>VLOOKUP($A19,'Return Data'!$B$7:$R$2292,17,0)</f>
        <v>27.3095</v>
      </c>
      <c r="M19" s="66">
        <f t="shared" si="4"/>
        <v>37</v>
      </c>
      <c r="N19" s="65">
        <f>VLOOKUP($A19,'Return Data'!$B$7:$R$2292,14,0)</f>
        <v>20.721800000000002</v>
      </c>
      <c r="O19" s="66">
        <f t="shared" si="5"/>
        <v>40</v>
      </c>
      <c r="P19" s="65">
        <f>VLOOKUP($A19,'Return Data'!$B$7:$R$2292,15,0)</f>
        <v>15.9846</v>
      </c>
      <c r="Q19" s="66">
        <f t="shared" si="6"/>
        <v>31</v>
      </c>
      <c r="R19" s="65">
        <f>VLOOKUP($A19,'Return Data'!$B$7:$R$2292,16,0)</f>
        <v>17.071899999999999</v>
      </c>
      <c r="S19" s="67">
        <f t="shared" si="7"/>
        <v>30</v>
      </c>
    </row>
    <row r="20" spans="1:19" x14ac:dyDescent="0.3">
      <c r="A20" s="63" t="s">
        <v>176</v>
      </c>
      <c r="B20" s="64">
        <f>VLOOKUP($A20,'Return Data'!$B$7:$R$2292,3,0)</f>
        <v>44512</v>
      </c>
      <c r="C20" s="65">
        <f>VLOOKUP($A20,'Return Data'!$B$7:$R$2292,4,0)</f>
        <v>623.04</v>
      </c>
      <c r="D20" s="65">
        <f>VLOOKUP($A20,'Return Data'!$B$7:$R$2292,10,0)</f>
        <v>11.2675</v>
      </c>
      <c r="E20" s="66">
        <f t="shared" si="0"/>
        <v>37</v>
      </c>
      <c r="F20" s="65">
        <f>VLOOKUP($A20,'Return Data'!$B$7:$R$2292,11,0)</f>
        <v>28.137699999999999</v>
      </c>
      <c r="G20" s="66">
        <f t="shared" si="1"/>
        <v>27</v>
      </c>
      <c r="H20" s="65">
        <f>VLOOKUP($A20,'Return Data'!$B$7:$R$2292,12,0)</f>
        <v>26.819700000000001</v>
      </c>
      <c r="I20" s="66">
        <f t="shared" si="2"/>
        <v>36</v>
      </c>
      <c r="J20" s="65">
        <f>VLOOKUP($A20,'Return Data'!$B$7:$R$2292,13,0)</f>
        <v>58.239600000000003</v>
      </c>
      <c r="K20" s="66">
        <f t="shared" si="3"/>
        <v>24</v>
      </c>
      <c r="L20" s="65">
        <f>VLOOKUP($A20,'Return Data'!$B$7:$R$2292,17,0)</f>
        <v>27.9725</v>
      </c>
      <c r="M20" s="66">
        <f t="shared" si="4"/>
        <v>34</v>
      </c>
      <c r="N20" s="65">
        <f>VLOOKUP($A20,'Return Data'!$B$7:$R$2292,14,0)</f>
        <v>22.437999999999999</v>
      </c>
      <c r="O20" s="66">
        <f t="shared" si="5"/>
        <v>34</v>
      </c>
      <c r="P20" s="65">
        <f>VLOOKUP($A20,'Return Data'!$B$7:$R$2292,15,0)</f>
        <v>18.261900000000001</v>
      </c>
      <c r="Q20" s="66">
        <f t="shared" si="6"/>
        <v>18</v>
      </c>
      <c r="R20" s="65">
        <f>VLOOKUP($A20,'Return Data'!$B$7:$R$2292,16,0)</f>
        <v>17.6983</v>
      </c>
      <c r="S20" s="67">
        <f t="shared" si="7"/>
        <v>23</v>
      </c>
    </row>
    <row r="21" spans="1:19" x14ac:dyDescent="0.3">
      <c r="A21" s="63" t="s">
        <v>177</v>
      </c>
      <c r="B21" s="64">
        <f>VLOOKUP($A21,'Return Data'!$B$7:$R$2292,3,0)</f>
        <v>44512</v>
      </c>
      <c r="C21" s="65">
        <f>VLOOKUP($A21,'Return Data'!$B$7:$R$2292,4,0)</f>
        <v>803.52099999999996</v>
      </c>
      <c r="D21" s="65">
        <f>VLOOKUP($A21,'Return Data'!$B$7:$R$2292,10,0)</f>
        <v>12.682499999999999</v>
      </c>
      <c r="E21" s="66">
        <f t="shared" si="0"/>
        <v>19</v>
      </c>
      <c r="F21" s="65">
        <f>VLOOKUP($A21,'Return Data'!$B$7:$R$2292,11,0)</f>
        <v>29.298400000000001</v>
      </c>
      <c r="G21" s="66">
        <f t="shared" si="1"/>
        <v>15</v>
      </c>
      <c r="H21" s="65">
        <f>VLOOKUP($A21,'Return Data'!$B$7:$R$2292,12,0)</f>
        <v>27.655899999999999</v>
      </c>
      <c r="I21" s="66">
        <f t="shared" si="2"/>
        <v>29</v>
      </c>
      <c r="J21" s="65">
        <f>VLOOKUP($A21,'Return Data'!$B$7:$R$2292,13,0)</f>
        <v>55.081600000000002</v>
      </c>
      <c r="K21" s="66">
        <f t="shared" si="3"/>
        <v>32</v>
      </c>
      <c r="L21" s="65">
        <f>VLOOKUP($A21,'Return Data'!$B$7:$R$2292,17,0)</f>
        <v>22.262499999999999</v>
      </c>
      <c r="M21" s="66">
        <f t="shared" si="4"/>
        <v>53</v>
      </c>
      <c r="N21" s="65">
        <f>VLOOKUP($A21,'Return Data'!$B$7:$R$2292,14,0)</f>
        <v>16.414999999999999</v>
      </c>
      <c r="O21" s="66">
        <f t="shared" si="5"/>
        <v>52</v>
      </c>
      <c r="P21" s="65">
        <f>VLOOKUP($A21,'Return Data'!$B$7:$R$2292,15,0)</f>
        <v>13.3789</v>
      </c>
      <c r="Q21" s="66">
        <f t="shared" si="6"/>
        <v>41</v>
      </c>
      <c r="R21" s="65">
        <f>VLOOKUP($A21,'Return Data'!$B$7:$R$2292,16,0)</f>
        <v>14.3802</v>
      </c>
      <c r="S21" s="67">
        <f t="shared" si="7"/>
        <v>50</v>
      </c>
    </row>
    <row r="22" spans="1:19" x14ac:dyDescent="0.3">
      <c r="A22" s="63" t="s">
        <v>178</v>
      </c>
      <c r="B22" s="64">
        <f>VLOOKUP($A22,'Return Data'!$B$7:$R$2292,3,0)</f>
        <v>44512</v>
      </c>
      <c r="C22" s="65">
        <f>VLOOKUP($A22,'Return Data'!$B$7:$R$2292,4,0)</f>
        <v>63.383400000000002</v>
      </c>
      <c r="D22" s="65">
        <f>VLOOKUP($A22,'Return Data'!$B$7:$R$2292,10,0)</f>
        <v>11.882400000000001</v>
      </c>
      <c r="E22" s="66">
        <f t="shared" si="0"/>
        <v>29</v>
      </c>
      <c r="F22" s="65">
        <f>VLOOKUP($A22,'Return Data'!$B$7:$R$2292,11,0)</f>
        <v>29.611999999999998</v>
      </c>
      <c r="G22" s="66">
        <f t="shared" si="1"/>
        <v>13</v>
      </c>
      <c r="H22" s="65">
        <f>VLOOKUP($A22,'Return Data'!$B$7:$R$2292,12,0)</f>
        <v>25.4513</v>
      </c>
      <c r="I22" s="66">
        <f t="shared" si="2"/>
        <v>40</v>
      </c>
      <c r="J22" s="65">
        <f>VLOOKUP($A22,'Return Data'!$B$7:$R$2292,13,0)</f>
        <v>52.6233</v>
      </c>
      <c r="K22" s="66">
        <f t="shared" si="3"/>
        <v>39</v>
      </c>
      <c r="L22" s="65">
        <f>VLOOKUP($A22,'Return Data'!$B$7:$R$2292,17,0)</f>
        <v>26.9786</v>
      </c>
      <c r="M22" s="66">
        <f t="shared" si="4"/>
        <v>40</v>
      </c>
      <c r="N22" s="65">
        <f>VLOOKUP($A22,'Return Data'!$B$7:$R$2292,14,0)</f>
        <v>21.498699999999999</v>
      </c>
      <c r="O22" s="66">
        <f t="shared" si="5"/>
        <v>37</v>
      </c>
      <c r="P22" s="65">
        <f>VLOOKUP($A22,'Return Data'!$B$7:$R$2292,15,0)</f>
        <v>16.421700000000001</v>
      </c>
      <c r="Q22" s="66">
        <f t="shared" si="6"/>
        <v>27</v>
      </c>
      <c r="R22" s="65">
        <f>VLOOKUP($A22,'Return Data'!$B$7:$R$2292,16,0)</f>
        <v>16.0276</v>
      </c>
      <c r="S22" s="67">
        <f t="shared" si="7"/>
        <v>42</v>
      </c>
    </row>
    <row r="23" spans="1:19" x14ac:dyDescent="0.3">
      <c r="A23" s="63" t="s">
        <v>179</v>
      </c>
      <c r="B23" s="64">
        <f>VLOOKUP($A23,'Return Data'!$B$7:$R$2292,3,0)</f>
        <v>44512</v>
      </c>
      <c r="C23" s="65">
        <f>VLOOKUP($A23,'Return Data'!$B$7:$R$2292,4,0)</f>
        <v>677</v>
      </c>
      <c r="D23" s="65">
        <f>VLOOKUP($A23,'Return Data'!$B$7:$R$2292,10,0)</f>
        <v>12.1084</v>
      </c>
      <c r="E23" s="66">
        <f t="shared" si="0"/>
        <v>27</v>
      </c>
      <c r="F23" s="65">
        <f>VLOOKUP($A23,'Return Data'!$B$7:$R$2292,11,0)</f>
        <v>28.331499999999998</v>
      </c>
      <c r="G23" s="66">
        <f t="shared" si="1"/>
        <v>25</v>
      </c>
      <c r="H23" s="65">
        <f>VLOOKUP($A23,'Return Data'!$B$7:$R$2292,12,0)</f>
        <v>28.416699999999999</v>
      </c>
      <c r="I23" s="66">
        <f t="shared" si="2"/>
        <v>27</v>
      </c>
      <c r="J23" s="65">
        <f>VLOOKUP($A23,'Return Data'!$B$7:$R$2292,13,0)</f>
        <v>58.3996</v>
      </c>
      <c r="K23" s="66">
        <f t="shared" si="3"/>
        <v>23</v>
      </c>
      <c r="L23" s="65">
        <f>VLOOKUP($A23,'Return Data'!$B$7:$R$2292,17,0)</f>
        <v>28.612100000000002</v>
      </c>
      <c r="M23" s="66">
        <f t="shared" si="4"/>
        <v>33</v>
      </c>
      <c r="N23" s="65">
        <f>VLOOKUP($A23,'Return Data'!$B$7:$R$2292,14,0)</f>
        <v>22.014800000000001</v>
      </c>
      <c r="O23" s="66">
        <f t="shared" si="5"/>
        <v>35</v>
      </c>
      <c r="P23" s="65">
        <f>VLOOKUP($A23,'Return Data'!$B$7:$R$2292,15,0)</f>
        <v>17.3202</v>
      </c>
      <c r="Q23" s="66">
        <f t="shared" si="6"/>
        <v>23</v>
      </c>
      <c r="R23" s="65">
        <f>VLOOKUP($A23,'Return Data'!$B$7:$R$2292,16,0)</f>
        <v>17.742000000000001</v>
      </c>
      <c r="S23" s="67">
        <f t="shared" si="7"/>
        <v>22</v>
      </c>
    </row>
    <row r="24" spans="1:19" x14ac:dyDescent="0.3">
      <c r="A24" s="63" t="s">
        <v>180</v>
      </c>
      <c r="B24" s="64">
        <f>VLOOKUP($A24,'Return Data'!$B$7:$R$2292,3,0)</f>
        <v>44512</v>
      </c>
      <c r="C24" s="65">
        <f>VLOOKUP($A24,'Return Data'!$B$7:$R$2292,4,0)</f>
        <v>17.3</v>
      </c>
      <c r="D24" s="65">
        <f>VLOOKUP($A24,'Return Data'!$B$7:$R$2292,10,0)</f>
        <v>16.029499999999999</v>
      </c>
      <c r="E24" s="66">
        <f t="shared" si="0"/>
        <v>1</v>
      </c>
      <c r="F24" s="65">
        <f>VLOOKUP($A24,'Return Data'!$B$7:$R$2292,11,0)</f>
        <v>28.912099999999999</v>
      </c>
      <c r="G24" s="66">
        <f t="shared" si="1"/>
        <v>20</v>
      </c>
      <c r="H24" s="65">
        <f>VLOOKUP($A24,'Return Data'!$B$7:$R$2292,12,0)</f>
        <v>23.748200000000001</v>
      </c>
      <c r="I24" s="66">
        <f t="shared" si="2"/>
        <v>49</v>
      </c>
      <c r="J24" s="65">
        <f>VLOOKUP($A24,'Return Data'!$B$7:$R$2292,13,0)</f>
        <v>50.043399999999998</v>
      </c>
      <c r="K24" s="66">
        <f t="shared" si="3"/>
        <v>44</v>
      </c>
      <c r="L24" s="65">
        <f>VLOOKUP($A24,'Return Data'!$B$7:$R$2292,17,0)</f>
        <v>22.689900000000002</v>
      </c>
      <c r="M24" s="66">
        <f t="shared" si="4"/>
        <v>51</v>
      </c>
      <c r="N24" s="65">
        <f>VLOOKUP($A24,'Return Data'!$B$7:$R$2292,14,0)</f>
        <v>20.631900000000002</v>
      </c>
      <c r="O24" s="66">
        <f t="shared" si="5"/>
        <v>42</v>
      </c>
      <c r="P24" s="65"/>
      <c r="Q24" s="66"/>
      <c r="R24" s="65">
        <f>VLOOKUP($A24,'Return Data'!$B$7:$R$2292,16,0)</f>
        <v>16.232700000000001</v>
      </c>
      <c r="S24" s="67">
        <f t="shared" si="7"/>
        <v>36</v>
      </c>
    </row>
    <row r="25" spans="1:19" x14ac:dyDescent="0.3">
      <c r="A25" s="63" t="s">
        <v>181</v>
      </c>
      <c r="B25" s="64">
        <f>VLOOKUP($A25,'Return Data'!$B$7:$R$2292,3,0)</f>
        <v>44512</v>
      </c>
      <c r="C25" s="65">
        <f>VLOOKUP($A25,'Return Data'!$B$7:$R$2292,4,0)</f>
        <v>44.09</v>
      </c>
      <c r="D25" s="65">
        <f>VLOOKUP($A25,'Return Data'!$B$7:$R$2292,10,0)</f>
        <v>12.0457</v>
      </c>
      <c r="E25" s="66">
        <f t="shared" si="0"/>
        <v>28</v>
      </c>
      <c r="F25" s="65">
        <f>VLOOKUP($A25,'Return Data'!$B$7:$R$2292,11,0)</f>
        <v>26.586300000000001</v>
      </c>
      <c r="G25" s="66">
        <f t="shared" si="1"/>
        <v>38</v>
      </c>
      <c r="H25" s="65">
        <f>VLOOKUP($A25,'Return Data'!$B$7:$R$2292,12,0)</f>
        <v>24.057400000000001</v>
      </c>
      <c r="I25" s="66">
        <f t="shared" si="2"/>
        <v>48</v>
      </c>
      <c r="J25" s="65">
        <f>VLOOKUP($A25,'Return Data'!$B$7:$R$2292,13,0)</f>
        <v>47.064700000000002</v>
      </c>
      <c r="K25" s="66">
        <f t="shared" si="3"/>
        <v>50</v>
      </c>
      <c r="L25" s="65">
        <f>VLOOKUP($A25,'Return Data'!$B$7:$R$2292,17,0)</f>
        <v>21.591200000000001</v>
      </c>
      <c r="M25" s="66">
        <f t="shared" si="4"/>
        <v>57</v>
      </c>
      <c r="N25" s="65">
        <f>VLOOKUP($A25,'Return Data'!$B$7:$R$2292,14,0)</f>
        <v>17.4663</v>
      </c>
      <c r="O25" s="66">
        <f t="shared" si="5"/>
        <v>50</v>
      </c>
      <c r="P25" s="65">
        <f>VLOOKUP($A25,'Return Data'!$B$7:$R$2292,15,0)</f>
        <v>15.6114</v>
      </c>
      <c r="Q25" s="66">
        <f t="shared" si="6"/>
        <v>34</v>
      </c>
      <c r="R25" s="65">
        <f>VLOOKUP($A25,'Return Data'!$B$7:$R$2292,16,0)</f>
        <v>19.8916</v>
      </c>
      <c r="S25" s="67">
        <f t="shared" si="7"/>
        <v>13</v>
      </c>
    </row>
    <row r="26" spans="1:19" x14ac:dyDescent="0.3">
      <c r="A26" s="63" t="s">
        <v>182</v>
      </c>
      <c r="B26" s="64">
        <f>VLOOKUP($A26,'Return Data'!$B$7:$R$2292,3,0)</f>
        <v>44512</v>
      </c>
      <c r="C26" s="65">
        <f>VLOOKUP($A26,'Return Data'!$B$7:$R$2292,4,0)</f>
        <v>110.46</v>
      </c>
      <c r="D26" s="65">
        <f>VLOOKUP($A26,'Return Data'!$B$7:$R$2292,10,0)</f>
        <v>12.565</v>
      </c>
      <c r="E26" s="66">
        <f t="shared" si="0"/>
        <v>20</v>
      </c>
      <c r="F26" s="65">
        <f>VLOOKUP($A26,'Return Data'!$B$7:$R$2292,11,0)</f>
        <v>27.802800000000001</v>
      </c>
      <c r="G26" s="66">
        <f t="shared" si="1"/>
        <v>31</v>
      </c>
      <c r="H26" s="65">
        <f>VLOOKUP($A26,'Return Data'!$B$7:$R$2292,12,0)</f>
        <v>35.900599999999997</v>
      </c>
      <c r="I26" s="66">
        <f t="shared" si="2"/>
        <v>15</v>
      </c>
      <c r="J26" s="65">
        <f>VLOOKUP($A26,'Return Data'!$B$7:$R$2292,13,0)</f>
        <v>75.249899999999997</v>
      </c>
      <c r="K26" s="66">
        <f t="shared" si="3"/>
        <v>9</v>
      </c>
      <c r="L26" s="65">
        <f>VLOOKUP($A26,'Return Data'!$B$7:$R$2292,17,0)</f>
        <v>37.129199999999997</v>
      </c>
      <c r="M26" s="66">
        <f t="shared" si="4"/>
        <v>15</v>
      </c>
      <c r="N26" s="65">
        <f>VLOOKUP($A26,'Return Data'!$B$7:$R$2292,14,0)</f>
        <v>25.1706</v>
      </c>
      <c r="O26" s="66">
        <f t="shared" si="5"/>
        <v>15</v>
      </c>
      <c r="P26" s="65">
        <f>VLOOKUP($A26,'Return Data'!$B$7:$R$2292,15,0)</f>
        <v>21.069199999999999</v>
      </c>
      <c r="Q26" s="66">
        <f t="shared" si="6"/>
        <v>6</v>
      </c>
      <c r="R26" s="65">
        <f>VLOOKUP($A26,'Return Data'!$B$7:$R$2292,16,0)</f>
        <v>19.7652</v>
      </c>
      <c r="S26" s="67">
        <f t="shared" si="7"/>
        <v>15</v>
      </c>
    </row>
    <row r="27" spans="1:19" x14ac:dyDescent="0.3">
      <c r="A27" s="63" t="s">
        <v>183</v>
      </c>
      <c r="B27" s="64">
        <f>VLOOKUP($A27,'Return Data'!$B$7:$R$2292,3,0)</f>
        <v>44512</v>
      </c>
      <c r="C27" s="65">
        <f>VLOOKUP($A27,'Return Data'!$B$7:$R$2292,4,0)</f>
        <v>14.99</v>
      </c>
      <c r="D27" s="65">
        <f>VLOOKUP($A27,'Return Data'!$B$7:$R$2292,10,0)</f>
        <v>10.8728</v>
      </c>
      <c r="E27" s="66">
        <f t="shared" si="0"/>
        <v>39</v>
      </c>
      <c r="F27" s="65">
        <f>VLOOKUP($A27,'Return Data'!$B$7:$R$2292,11,0)</f>
        <v>25.229700000000001</v>
      </c>
      <c r="G27" s="66">
        <f t="shared" si="1"/>
        <v>46</v>
      </c>
      <c r="H27" s="65">
        <f>VLOOKUP($A27,'Return Data'!$B$7:$R$2292,12,0)</f>
        <v>20.8871</v>
      </c>
      <c r="I27" s="66">
        <f t="shared" si="2"/>
        <v>55</v>
      </c>
      <c r="J27" s="65">
        <f>VLOOKUP($A27,'Return Data'!$B$7:$R$2292,13,0)</f>
        <v>42.761899999999997</v>
      </c>
      <c r="K27" s="66">
        <f t="shared" si="3"/>
        <v>55</v>
      </c>
      <c r="L27" s="65">
        <f>VLOOKUP($A27,'Return Data'!$B$7:$R$2292,17,0)</f>
        <v>21.820499999999999</v>
      </c>
      <c r="M27" s="66">
        <f t="shared" si="4"/>
        <v>55</v>
      </c>
      <c r="N27" s="65">
        <f>VLOOKUP($A27,'Return Data'!$B$7:$R$2292,14,0)</f>
        <v>18.343499999999999</v>
      </c>
      <c r="O27" s="66">
        <f t="shared" si="5"/>
        <v>48</v>
      </c>
      <c r="P27" s="65"/>
      <c r="Q27" s="66"/>
      <c r="R27" s="65">
        <f>VLOOKUP($A27,'Return Data'!$B$7:$R$2292,16,0)</f>
        <v>11.006399999999999</v>
      </c>
      <c r="S27" s="67">
        <f t="shared" si="7"/>
        <v>59</v>
      </c>
    </row>
    <row r="28" spans="1:19" x14ac:dyDescent="0.3">
      <c r="A28" s="63" t="s">
        <v>184</v>
      </c>
      <c r="B28" s="64">
        <f>VLOOKUP($A28,'Return Data'!$B$7:$R$2292,3,0)</f>
        <v>44512</v>
      </c>
      <c r="C28" s="65">
        <f>VLOOKUP($A28,'Return Data'!$B$7:$R$2292,4,0)</f>
        <v>98.67</v>
      </c>
      <c r="D28" s="65">
        <f>VLOOKUP($A28,'Return Data'!$B$7:$R$2292,10,0)</f>
        <v>11.327999999999999</v>
      </c>
      <c r="E28" s="66">
        <f t="shared" si="0"/>
        <v>35</v>
      </c>
      <c r="F28" s="65">
        <f>VLOOKUP($A28,'Return Data'!$B$7:$R$2292,11,0)</f>
        <v>29.250699999999998</v>
      </c>
      <c r="G28" s="66">
        <f t="shared" si="1"/>
        <v>17</v>
      </c>
      <c r="H28" s="65">
        <f>VLOOKUP($A28,'Return Data'!$B$7:$R$2292,12,0)</f>
        <v>27.480599999999999</v>
      </c>
      <c r="I28" s="66">
        <f t="shared" si="2"/>
        <v>31</v>
      </c>
      <c r="J28" s="65">
        <f>VLOOKUP($A28,'Return Data'!$B$7:$R$2292,13,0)</f>
        <v>54.461500000000001</v>
      </c>
      <c r="K28" s="66">
        <f t="shared" si="3"/>
        <v>35</v>
      </c>
      <c r="L28" s="65">
        <f>VLOOKUP($A28,'Return Data'!$B$7:$R$2292,17,0)</f>
        <v>30.034199999999998</v>
      </c>
      <c r="M28" s="66">
        <f t="shared" si="4"/>
        <v>25</v>
      </c>
      <c r="N28" s="65">
        <f>VLOOKUP($A28,'Return Data'!$B$7:$R$2292,14,0)</f>
        <v>24.168700000000001</v>
      </c>
      <c r="O28" s="66">
        <f t="shared" si="5"/>
        <v>22</v>
      </c>
      <c r="P28" s="65">
        <f>VLOOKUP($A28,'Return Data'!$B$7:$R$2292,15,0)</f>
        <v>20.202999999999999</v>
      </c>
      <c r="Q28" s="66">
        <f t="shared" si="6"/>
        <v>9</v>
      </c>
      <c r="R28" s="65">
        <f>VLOOKUP($A28,'Return Data'!$B$7:$R$2292,16,0)</f>
        <v>19.8947</v>
      </c>
      <c r="S28" s="67">
        <f t="shared" si="7"/>
        <v>12</v>
      </c>
    </row>
    <row r="29" spans="1:19" x14ac:dyDescent="0.3">
      <c r="A29" s="63" t="s">
        <v>185</v>
      </c>
      <c r="B29" s="64">
        <f>VLOOKUP($A29,'Return Data'!$B$7:$R$2292,3,0)</f>
        <v>44512</v>
      </c>
      <c r="C29" s="65">
        <f>VLOOKUP($A29,'Return Data'!$B$7:$R$2292,4,0)</f>
        <v>16.021599999999999</v>
      </c>
      <c r="D29" s="65">
        <f>VLOOKUP($A29,'Return Data'!$B$7:$R$2292,10,0)</f>
        <v>9.1635000000000009</v>
      </c>
      <c r="E29" s="66">
        <f t="shared" si="0"/>
        <v>49</v>
      </c>
      <c r="F29" s="65">
        <f>VLOOKUP($A29,'Return Data'!$B$7:$R$2292,11,0)</f>
        <v>16.4284</v>
      </c>
      <c r="G29" s="66">
        <f t="shared" si="1"/>
        <v>57</v>
      </c>
      <c r="H29" s="65">
        <f>VLOOKUP($A29,'Return Data'!$B$7:$R$2292,12,0)</f>
        <v>21.266400000000001</v>
      </c>
      <c r="I29" s="66">
        <f t="shared" si="2"/>
        <v>54</v>
      </c>
      <c r="J29" s="65">
        <f>VLOOKUP($A29,'Return Data'!$B$7:$R$2292,13,0)</f>
        <v>47.664499999999997</v>
      </c>
      <c r="K29" s="66">
        <f t="shared" si="3"/>
        <v>49</v>
      </c>
      <c r="L29" s="65">
        <f>VLOOKUP($A29,'Return Data'!$B$7:$R$2292,17,0)</f>
        <v>24.243099999999998</v>
      </c>
      <c r="M29" s="66">
        <f t="shared" si="4"/>
        <v>45</v>
      </c>
      <c r="N29" s="65"/>
      <c r="O29" s="66"/>
      <c r="P29" s="65"/>
      <c r="Q29" s="66"/>
      <c r="R29" s="65">
        <f>VLOOKUP($A29,'Return Data'!$B$7:$R$2292,16,0)</f>
        <v>25.5547</v>
      </c>
      <c r="S29" s="67">
        <f t="shared" si="7"/>
        <v>5</v>
      </c>
    </row>
    <row r="30" spans="1:19" x14ac:dyDescent="0.3">
      <c r="A30" s="63" t="s">
        <v>186</v>
      </c>
      <c r="B30" s="64">
        <f>VLOOKUP($A30,'Return Data'!$B$7:$R$2292,3,0)</f>
        <v>44512</v>
      </c>
      <c r="C30" s="65">
        <f>VLOOKUP($A30,'Return Data'!$B$7:$R$2292,4,0)</f>
        <v>33.473999999999997</v>
      </c>
      <c r="D30" s="65">
        <f>VLOOKUP($A30,'Return Data'!$B$7:$R$2292,10,0)</f>
        <v>15.8294</v>
      </c>
      <c r="E30" s="66">
        <f t="shared" si="0"/>
        <v>2</v>
      </c>
      <c r="F30" s="65">
        <f>VLOOKUP($A30,'Return Data'!$B$7:$R$2292,11,0)</f>
        <v>32.267499999999998</v>
      </c>
      <c r="G30" s="66">
        <f t="shared" si="1"/>
        <v>9</v>
      </c>
      <c r="H30" s="65">
        <f>VLOOKUP($A30,'Return Data'!$B$7:$R$2292,12,0)</f>
        <v>29.095700000000001</v>
      </c>
      <c r="I30" s="66">
        <f t="shared" si="2"/>
        <v>25</v>
      </c>
      <c r="J30" s="65">
        <f>VLOOKUP($A30,'Return Data'!$B$7:$R$2292,13,0)</f>
        <v>57.8262</v>
      </c>
      <c r="K30" s="66">
        <f t="shared" si="3"/>
        <v>25</v>
      </c>
      <c r="L30" s="65">
        <f>VLOOKUP($A30,'Return Data'!$B$7:$R$2292,17,0)</f>
        <v>30.319199999999999</v>
      </c>
      <c r="M30" s="66">
        <f t="shared" si="4"/>
        <v>23</v>
      </c>
      <c r="N30" s="65">
        <f>VLOOKUP($A30,'Return Data'!$B$7:$R$2292,14,0)</f>
        <v>26.841100000000001</v>
      </c>
      <c r="O30" s="66">
        <f t="shared" si="5"/>
        <v>12</v>
      </c>
      <c r="P30" s="65">
        <f>VLOOKUP($A30,'Return Data'!$B$7:$R$2292,15,0)</f>
        <v>21.045100000000001</v>
      </c>
      <c r="Q30" s="66">
        <f t="shared" si="6"/>
        <v>7</v>
      </c>
      <c r="R30" s="65">
        <f>VLOOKUP($A30,'Return Data'!$B$7:$R$2292,16,0)</f>
        <v>19.0197</v>
      </c>
      <c r="S30" s="67">
        <f t="shared" si="7"/>
        <v>18</v>
      </c>
    </row>
    <row r="31" spans="1:19" x14ac:dyDescent="0.3">
      <c r="A31" s="63" t="s">
        <v>187</v>
      </c>
      <c r="B31" s="64">
        <f>VLOOKUP($A31,'Return Data'!$B$7:$R$2292,3,0)</f>
        <v>44512</v>
      </c>
      <c r="C31" s="65">
        <f>VLOOKUP($A31,'Return Data'!$B$7:$R$2292,4,0)</f>
        <v>83.117000000000004</v>
      </c>
      <c r="D31" s="65">
        <f>VLOOKUP($A31,'Return Data'!$B$7:$R$2292,10,0)</f>
        <v>11.0433</v>
      </c>
      <c r="E31" s="66">
        <f t="shared" si="0"/>
        <v>38</v>
      </c>
      <c r="F31" s="65">
        <f>VLOOKUP($A31,'Return Data'!$B$7:$R$2292,11,0)</f>
        <v>25.093299999999999</v>
      </c>
      <c r="G31" s="66">
        <f t="shared" si="1"/>
        <v>47</v>
      </c>
      <c r="H31" s="65">
        <f>VLOOKUP($A31,'Return Data'!$B$7:$R$2292,12,0)</f>
        <v>27.742599999999999</v>
      </c>
      <c r="I31" s="66">
        <f t="shared" si="2"/>
        <v>28</v>
      </c>
      <c r="J31" s="65">
        <f>VLOOKUP($A31,'Return Data'!$B$7:$R$2292,13,0)</f>
        <v>54.011600000000001</v>
      </c>
      <c r="K31" s="66">
        <f t="shared" si="3"/>
        <v>36</v>
      </c>
      <c r="L31" s="65">
        <f>VLOOKUP($A31,'Return Data'!$B$7:$R$2292,17,0)</f>
        <v>29.204899999999999</v>
      </c>
      <c r="M31" s="66">
        <f t="shared" si="4"/>
        <v>31</v>
      </c>
      <c r="N31" s="65">
        <f>VLOOKUP($A31,'Return Data'!$B$7:$R$2292,14,0)</f>
        <v>24.558700000000002</v>
      </c>
      <c r="O31" s="66">
        <f t="shared" si="5"/>
        <v>21</v>
      </c>
      <c r="P31" s="65">
        <f>VLOOKUP($A31,'Return Data'!$B$7:$R$2292,15,0)</f>
        <v>18.654599999999999</v>
      </c>
      <c r="Q31" s="66">
        <f t="shared" si="6"/>
        <v>14</v>
      </c>
      <c r="R31" s="65">
        <f>VLOOKUP($A31,'Return Data'!$B$7:$R$2292,16,0)</f>
        <v>17.2134</v>
      </c>
      <c r="S31" s="67">
        <f t="shared" si="7"/>
        <v>29</v>
      </c>
    </row>
    <row r="32" spans="1:19" x14ac:dyDescent="0.3">
      <c r="A32" s="63" t="s">
        <v>188</v>
      </c>
      <c r="B32" s="64">
        <f>VLOOKUP($A32,'Return Data'!$B$7:$R$2292,3,0)</f>
        <v>44512</v>
      </c>
      <c r="C32" s="65">
        <f>VLOOKUP($A32,'Return Data'!$B$7:$R$2292,4,0)</f>
        <v>87.076999999999998</v>
      </c>
      <c r="D32" s="65">
        <f>VLOOKUP($A32,'Return Data'!$B$7:$R$2292,10,0)</f>
        <v>8.6181999999999999</v>
      </c>
      <c r="E32" s="66">
        <f t="shared" si="0"/>
        <v>50</v>
      </c>
      <c r="F32" s="65">
        <f>VLOOKUP($A32,'Return Data'!$B$7:$R$2292,11,0)</f>
        <v>21.277200000000001</v>
      </c>
      <c r="G32" s="66">
        <f t="shared" si="1"/>
        <v>54</v>
      </c>
      <c r="H32" s="65">
        <f>VLOOKUP($A32,'Return Data'!$B$7:$R$2292,12,0)</f>
        <v>24.236000000000001</v>
      </c>
      <c r="I32" s="66">
        <f t="shared" si="2"/>
        <v>47</v>
      </c>
      <c r="J32" s="65">
        <f>VLOOKUP($A32,'Return Data'!$B$7:$R$2292,13,0)</f>
        <v>44.853099999999998</v>
      </c>
      <c r="K32" s="66">
        <f t="shared" si="3"/>
        <v>53</v>
      </c>
      <c r="L32" s="65">
        <f>VLOOKUP($A32,'Return Data'!$B$7:$R$2292,17,0)</f>
        <v>23.724399999999999</v>
      </c>
      <c r="M32" s="66">
        <f t="shared" si="4"/>
        <v>47</v>
      </c>
      <c r="N32" s="65">
        <f>VLOOKUP($A32,'Return Data'!$B$7:$R$2292,14,0)</f>
        <v>16.5016</v>
      </c>
      <c r="O32" s="66">
        <f t="shared" si="5"/>
        <v>51</v>
      </c>
      <c r="P32" s="65">
        <f>VLOOKUP($A32,'Return Data'!$B$7:$R$2292,15,0)</f>
        <v>15.313000000000001</v>
      </c>
      <c r="Q32" s="66">
        <f t="shared" si="6"/>
        <v>36</v>
      </c>
      <c r="R32" s="65">
        <f>VLOOKUP($A32,'Return Data'!$B$7:$R$2292,16,0)</f>
        <v>15.8301</v>
      </c>
      <c r="S32" s="67">
        <f t="shared" si="7"/>
        <v>43</v>
      </c>
    </row>
    <row r="33" spans="1:19" x14ac:dyDescent="0.3">
      <c r="A33" s="63" t="s">
        <v>189</v>
      </c>
      <c r="B33" s="64">
        <f>VLOOKUP($A33,'Return Data'!$B$7:$R$2292,3,0)</f>
        <v>44512</v>
      </c>
      <c r="C33" s="65">
        <f>VLOOKUP($A33,'Return Data'!$B$7:$R$2292,4,0)</f>
        <v>113.67610000000001</v>
      </c>
      <c r="D33" s="65">
        <f>VLOOKUP($A33,'Return Data'!$B$7:$R$2292,10,0)</f>
        <v>10.7538</v>
      </c>
      <c r="E33" s="66">
        <f t="shared" si="0"/>
        <v>42</v>
      </c>
      <c r="F33" s="65">
        <f>VLOOKUP($A33,'Return Data'!$B$7:$R$2292,11,0)</f>
        <v>27.2896</v>
      </c>
      <c r="G33" s="66">
        <f t="shared" si="1"/>
        <v>34</v>
      </c>
      <c r="H33" s="65">
        <f>VLOOKUP($A33,'Return Data'!$B$7:$R$2292,12,0)</f>
        <v>25.339400000000001</v>
      </c>
      <c r="I33" s="66">
        <f t="shared" si="2"/>
        <v>42</v>
      </c>
      <c r="J33" s="65">
        <f>VLOOKUP($A33,'Return Data'!$B$7:$R$2292,13,0)</f>
        <v>46.9726</v>
      </c>
      <c r="K33" s="66">
        <f t="shared" si="3"/>
        <v>51</v>
      </c>
      <c r="L33" s="65">
        <f>VLOOKUP($A33,'Return Data'!$B$7:$R$2292,17,0)</f>
        <v>22.0608</v>
      </c>
      <c r="M33" s="66">
        <f t="shared" si="4"/>
        <v>54</v>
      </c>
      <c r="N33" s="65">
        <f>VLOOKUP($A33,'Return Data'!$B$7:$R$2292,14,0)</f>
        <v>20.401</v>
      </c>
      <c r="O33" s="66">
        <f t="shared" si="5"/>
        <v>43</v>
      </c>
      <c r="P33" s="65">
        <f>VLOOKUP($A33,'Return Data'!$B$7:$R$2292,15,0)</f>
        <v>17.0534</v>
      </c>
      <c r="Q33" s="66">
        <f t="shared" si="6"/>
        <v>24</v>
      </c>
      <c r="R33" s="65">
        <f>VLOOKUP($A33,'Return Data'!$B$7:$R$2292,16,0)</f>
        <v>16.208500000000001</v>
      </c>
      <c r="S33" s="67">
        <f t="shared" si="7"/>
        <v>37</v>
      </c>
    </row>
    <row r="34" spans="1:19" x14ac:dyDescent="0.3">
      <c r="A34" s="63" t="s">
        <v>434</v>
      </c>
      <c r="B34" s="64">
        <f>VLOOKUP($A34,'Return Data'!$B$7:$R$2292,3,0)</f>
        <v>44512</v>
      </c>
      <c r="C34" s="65">
        <f>VLOOKUP($A34,'Return Data'!$B$7:$R$2292,4,0)</f>
        <v>21.347999999999999</v>
      </c>
      <c r="D34" s="65">
        <f>VLOOKUP($A34,'Return Data'!$B$7:$R$2292,10,0)</f>
        <v>10.7704</v>
      </c>
      <c r="E34" s="66">
        <f t="shared" si="0"/>
        <v>41</v>
      </c>
      <c r="F34" s="65">
        <f>VLOOKUP($A34,'Return Data'!$B$7:$R$2292,11,0)</f>
        <v>28.744299999999999</v>
      </c>
      <c r="G34" s="66">
        <f t="shared" si="1"/>
        <v>23</v>
      </c>
      <c r="H34" s="65">
        <f>VLOOKUP($A34,'Return Data'!$B$7:$R$2292,12,0)</f>
        <v>30.4619</v>
      </c>
      <c r="I34" s="66">
        <f t="shared" si="2"/>
        <v>19</v>
      </c>
      <c r="J34" s="65">
        <f>VLOOKUP($A34,'Return Data'!$B$7:$R$2292,13,0)</f>
        <v>62.328600000000002</v>
      </c>
      <c r="K34" s="66">
        <f t="shared" si="3"/>
        <v>17</v>
      </c>
      <c r="L34" s="65">
        <f>VLOOKUP($A34,'Return Data'!$B$7:$R$2292,17,0)</f>
        <v>29.865100000000002</v>
      </c>
      <c r="M34" s="66">
        <f t="shared" si="4"/>
        <v>26</v>
      </c>
      <c r="N34" s="65">
        <f>VLOOKUP($A34,'Return Data'!$B$7:$R$2292,14,0)</f>
        <v>23.157499999999999</v>
      </c>
      <c r="O34" s="66">
        <f t="shared" si="5"/>
        <v>30</v>
      </c>
      <c r="P34" s="65">
        <f>VLOOKUP($A34,'Return Data'!$B$7:$R$2292,15,0)</f>
        <v>16.212</v>
      </c>
      <c r="Q34" s="66">
        <f t="shared" si="6"/>
        <v>30</v>
      </c>
      <c r="R34" s="65">
        <f>VLOOKUP($A34,'Return Data'!$B$7:$R$2292,16,0)</f>
        <v>16.130500000000001</v>
      </c>
      <c r="S34" s="67">
        <f t="shared" si="7"/>
        <v>39</v>
      </c>
    </row>
    <row r="35" spans="1:19" x14ac:dyDescent="0.3">
      <c r="A35" s="63" t="s">
        <v>191</v>
      </c>
      <c r="B35" s="64">
        <f>VLOOKUP($A35,'Return Data'!$B$7:$R$2292,3,0)</f>
        <v>44512</v>
      </c>
      <c r="C35" s="65">
        <f>VLOOKUP($A35,'Return Data'!$B$7:$R$2292,4,0)</f>
        <v>35.430999999999997</v>
      </c>
      <c r="D35" s="65">
        <f>VLOOKUP($A35,'Return Data'!$B$7:$R$2292,10,0)</f>
        <v>11.327199999999999</v>
      </c>
      <c r="E35" s="66">
        <f t="shared" si="0"/>
        <v>36</v>
      </c>
      <c r="F35" s="65">
        <f>VLOOKUP($A35,'Return Data'!$B$7:$R$2292,11,0)</f>
        <v>26.525700000000001</v>
      </c>
      <c r="G35" s="66">
        <f t="shared" si="1"/>
        <v>39</v>
      </c>
      <c r="H35" s="65">
        <f>VLOOKUP($A35,'Return Data'!$B$7:$R$2292,12,0)</f>
        <v>27.523</v>
      </c>
      <c r="I35" s="66">
        <f t="shared" si="2"/>
        <v>30</v>
      </c>
      <c r="J35" s="65">
        <f>VLOOKUP($A35,'Return Data'!$B$7:$R$2292,13,0)</f>
        <v>56.366100000000003</v>
      </c>
      <c r="K35" s="66">
        <f t="shared" si="3"/>
        <v>28</v>
      </c>
      <c r="L35" s="65">
        <f>VLOOKUP($A35,'Return Data'!$B$7:$R$2292,17,0)</f>
        <v>33.950899999999997</v>
      </c>
      <c r="M35" s="66">
        <f t="shared" si="4"/>
        <v>19</v>
      </c>
      <c r="N35" s="65">
        <f>VLOOKUP($A35,'Return Data'!$B$7:$R$2292,14,0)</f>
        <v>28.471499999999999</v>
      </c>
      <c r="O35" s="66">
        <f t="shared" si="5"/>
        <v>10</v>
      </c>
      <c r="P35" s="65">
        <f>VLOOKUP($A35,'Return Data'!$B$7:$R$2292,15,0)</f>
        <v>23.951899999999998</v>
      </c>
      <c r="Q35" s="66">
        <f t="shared" si="6"/>
        <v>3</v>
      </c>
      <c r="R35" s="65">
        <f>VLOOKUP($A35,'Return Data'!$B$7:$R$2292,16,0)</f>
        <v>24.005600000000001</v>
      </c>
      <c r="S35" s="67">
        <f t="shared" si="7"/>
        <v>6</v>
      </c>
    </row>
    <row r="36" spans="1:19" x14ac:dyDescent="0.3">
      <c r="A36" s="63" t="s">
        <v>192</v>
      </c>
      <c r="B36" s="64">
        <f>VLOOKUP($A36,'Return Data'!$B$7:$R$2292,3,0)</f>
        <v>44512</v>
      </c>
      <c r="C36" s="65">
        <f>VLOOKUP($A36,'Return Data'!$B$7:$R$2292,4,0)</f>
        <v>30.822900000000001</v>
      </c>
      <c r="D36" s="65">
        <f>VLOOKUP($A36,'Return Data'!$B$7:$R$2292,10,0)</f>
        <v>8.2672000000000008</v>
      </c>
      <c r="E36" s="66">
        <f t="shared" si="0"/>
        <v>55</v>
      </c>
      <c r="F36" s="65">
        <f>VLOOKUP($A36,'Return Data'!$B$7:$R$2292,11,0)</f>
        <v>28.723700000000001</v>
      </c>
      <c r="G36" s="66">
        <f t="shared" si="1"/>
        <v>24</v>
      </c>
      <c r="H36" s="65">
        <f>VLOOKUP($A36,'Return Data'!$B$7:$R$2292,12,0)</f>
        <v>26.973800000000001</v>
      </c>
      <c r="I36" s="66">
        <f t="shared" si="2"/>
        <v>35</v>
      </c>
      <c r="J36" s="65">
        <f>VLOOKUP($A36,'Return Data'!$B$7:$R$2292,13,0)</f>
        <v>55.765599999999999</v>
      </c>
      <c r="K36" s="66">
        <f t="shared" si="3"/>
        <v>31</v>
      </c>
      <c r="L36" s="65">
        <f>VLOOKUP($A36,'Return Data'!$B$7:$R$2292,17,0)</f>
        <v>25.232099999999999</v>
      </c>
      <c r="M36" s="66">
        <f t="shared" si="4"/>
        <v>44</v>
      </c>
      <c r="N36" s="65">
        <f>VLOOKUP($A36,'Return Data'!$B$7:$R$2292,14,0)</f>
        <v>22.538599999999999</v>
      </c>
      <c r="O36" s="66">
        <f t="shared" si="5"/>
        <v>33</v>
      </c>
      <c r="P36" s="65">
        <f>VLOOKUP($A36,'Return Data'!$B$7:$R$2292,15,0)</f>
        <v>18.627199999999998</v>
      </c>
      <c r="Q36" s="66">
        <f t="shared" si="6"/>
        <v>15</v>
      </c>
      <c r="R36" s="65">
        <f>VLOOKUP($A36,'Return Data'!$B$7:$R$2292,16,0)</f>
        <v>17.963799999999999</v>
      </c>
      <c r="S36" s="67">
        <f t="shared" si="7"/>
        <v>20</v>
      </c>
    </row>
    <row r="37" spans="1:19" x14ac:dyDescent="0.3">
      <c r="A37" s="81" t="s">
        <v>2009</v>
      </c>
      <c r="B37" s="64">
        <f>VLOOKUP($A37,'Return Data'!$B$7:$R$2292,3,0)</f>
        <v>44512</v>
      </c>
      <c r="C37" s="65">
        <f>VLOOKUP($A37,'Return Data'!$B$7:$R$2292,4,0)</f>
        <v>24.054099999999998</v>
      </c>
      <c r="D37" s="65">
        <f>VLOOKUP($A37,'Return Data'!$B$7:$R$2292,10,0)</f>
        <v>13.5983</v>
      </c>
      <c r="E37" s="66">
        <f t="shared" si="0"/>
        <v>8</v>
      </c>
      <c r="F37" s="65">
        <f>VLOOKUP($A37,'Return Data'!$B$7:$R$2292,11,0)</f>
        <v>27.892900000000001</v>
      </c>
      <c r="G37" s="66">
        <f t="shared" si="1"/>
        <v>30</v>
      </c>
      <c r="H37" s="65">
        <f>VLOOKUP($A37,'Return Data'!$B$7:$R$2292,12,0)</f>
        <v>25.1677</v>
      </c>
      <c r="I37" s="66">
        <f t="shared" si="2"/>
        <v>44</v>
      </c>
      <c r="J37" s="65">
        <f>VLOOKUP($A37,'Return Data'!$B$7:$R$2292,13,0)</f>
        <v>50.424599999999998</v>
      </c>
      <c r="K37" s="66">
        <f t="shared" si="3"/>
        <v>43</v>
      </c>
      <c r="L37" s="65">
        <f>VLOOKUP($A37,'Return Data'!$B$7:$R$2292,17,0)</f>
        <v>23.630500000000001</v>
      </c>
      <c r="M37" s="66">
        <f t="shared" si="4"/>
        <v>48</v>
      </c>
      <c r="N37" s="65">
        <f>VLOOKUP($A37,'Return Data'!$B$7:$R$2292,14,0)</f>
        <v>19.916399999999999</v>
      </c>
      <c r="O37" s="66">
        <f t="shared" si="5"/>
        <v>46</v>
      </c>
      <c r="P37" s="65">
        <f>VLOOKUP($A37,'Return Data'!$B$7:$R$2292,15,0)</f>
        <v>16.292100000000001</v>
      </c>
      <c r="Q37" s="66">
        <f t="shared" si="6"/>
        <v>28</v>
      </c>
      <c r="R37" s="65">
        <f>VLOOKUP($A37,'Return Data'!$B$7:$R$2292,16,0)</f>
        <v>16.116700000000002</v>
      </c>
      <c r="S37" s="67">
        <f t="shared" si="7"/>
        <v>40</v>
      </c>
    </row>
    <row r="38" spans="1:19" x14ac:dyDescent="0.3">
      <c r="A38" s="63" t="s">
        <v>193</v>
      </c>
      <c r="B38" s="64">
        <f>VLOOKUP($A38,'Return Data'!$B$7:$R$2292,3,0)</f>
        <v>44512</v>
      </c>
      <c r="C38" s="65">
        <f>VLOOKUP($A38,'Return Data'!$B$7:$R$2292,4,0)</f>
        <v>86.139399999999995</v>
      </c>
      <c r="D38" s="65">
        <f>VLOOKUP($A38,'Return Data'!$B$7:$R$2292,10,0)</f>
        <v>12.1935</v>
      </c>
      <c r="E38" s="66">
        <f t="shared" si="0"/>
        <v>25</v>
      </c>
      <c r="F38" s="65">
        <f>VLOOKUP($A38,'Return Data'!$B$7:$R$2292,11,0)</f>
        <v>26.902100000000001</v>
      </c>
      <c r="G38" s="66">
        <f t="shared" si="1"/>
        <v>35</v>
      </c>
      <c r="H38" s="65">
        <f>VLOOKUP($A38,'Return Data'!$B$7:$R$2292,12,0)</f>
        <v>30.9221</v>
      </c>
      <c r="I38" s="66">
        <f t="shared" si="2"/>
        <v>18</v>
      </c>
      <c r="J38" s="65">
        <f>VLOOKUP($A38,'Return Data'!$B$7:$R$2292,13,0)</f>
        <v>62.740299999999998</v>
      </c>
      <c r="K38" s="66">
        <f t="shared" si="3"/>
        <v>16</v>
      </c>
      <c r="L38" s="65">
        <f>VLOOKUP($A38,'Return Data'!$B$7:$R$2292,17,0)</f>
        <v>22.389099999999999</v>
      </c>
      <c r="M38" s="66">
        <f t="shared" si="4"/>
        <v>52</v>
      </c>
      <c r="N38" s="65">
        <f>VLOOKUP($A38,'Return Data'!$B$7:$R$2292,14,0)</f>
        <v>15.624000000000001</v>
      </c>
      <c r="O38" s="66">
        <f t="shared" si="5"/>
        <v>53</v>
      </c>
      <c r="P38" s="65">
        <f>VLOOKUP($A38,'Return Data'!$B$7:$R$2292,15,0)</f>
        <v>11.2159</v>
      </c>
      <c r="Q38" s="66">
        <f t="shared" si="6"/>
        <v>43</v>
      </c>
      <c r="R38" s="65">
        <f>VLOOKUP($A38,'Return Data'!$B$7:$R$2292,16,0)</f>
        <v>15.075200000000001</v>
      </c>
      <c r="S38" s="67">
        <f t="shared" si="7"/>
        <v>47</v>
      </c>
    </row>
    <row r="39" spans="1:19" x14ac:dyDescent="0.3">
      <c r="A39" s="63" t="s">
        <v>194</v>
      </c>
      <c r="B39" s="64">
        <f>VLOOKUP($A39,'Return Data'!$B$7:$R$2292,3,0)</f>
        <v>44512</v>
      </c>
      <c r="C39" s="65">
        <f>VLOOKUP($A39,'Return Data'!$B$7:$R$2292,4,0)</f>
        <v>19.373100000000001</v>
      </c>
      <c r="D39" s="65">
        <f>VLOOKUP($A39,'Return Data'!$B$7:$R$2292,10,0)</f>
        <v>11.62</v>
      </c>
      <c r="E39" s="66">
        <f t="shared" si="0"/>
        <v>33</v>
      </c>
      <c r="F39" s="65">
        <f>VLOOKUP($A39,'Return Data'!$B$7:$R$2292,11,0)</f>
        <v>24.3627</v>
      </c>
      <c r="G39" s="66">
        <f t="shared" si="1"/>
        <v>52</v>
      </c>
      <c r="H39" s="65">
        <f>VLOOKUP($A39,'Return Data'!$B$7:$R$2292,12,0)</f>
        <v>29.320399999999999</v>
      </c>
      <c r="I39" s="66">
        <f t="shared" si="2"/>
        <v>23</v>
      </c>
      <c r="J39" s="65">
        <f>VLOOKUP($A39,'Return Data'!$B$7:$R$2292,13,0)</f>
        <v>48.9998</v>
      </c>
      <c r="K39" s="66">
        <f t="shared" si="3"/>
        <v>48</v>
      </c>
      <c r="L39" s="65">
        <f>VLOOKUP($A39,'Return Data'!$B$7:$R$2292,17,0)</f>
        <v>34.064100000000003</v>
      </c>
      <c r="M39" s="66">
        <f t="shared" si="4"/>
        <v>18</v>
      </c>
      <c r="N39" s="65"/>
      <c r="O39" s="66"/>
      <c r="P39" s="65"/>
      <c r="Q39" s="66"/>
      <c r="R39" s="65">
        <f>VLOOKUP($A39,'Return Data'!$B$7:$R$2292,16,0)</f>
        <v>33.1982</v>
      </c>
      <c r="S39" s="67">
        <f t="shared" si="7"/>
        <v>1</v>
      </c>
    </row>
    <row r="40" spans="1:19" x14ac:dyDescent="0.3">
      <c r="A40" s="63" t="s">
        <v>195</v>
      </c>
      <c r="B40" s="64">
        <f>VLOOKUP($A40,'Return Data'!$B$7:$R$2292,3,0)</f>
        <v>44512</v>
      </c>
      <c r="C40" s="65">
        <f>VLOOKUP($A40,'Return Data'!$B$7:$R$2292,4,0)</f>
        <v>26.11</v>
      </c>
      <c r="D40" s="65">
        <f>VLOOKUP($A40,'Return Data'!$B$7:$R$2292,10,0)</f>
        <v>9.7980999999999998</v>
      </c>
      <c r="E40" s="66">
        <f t="shared" ref="E40:E66" si="8">RANK(D40,D$8:D$66,0)</f>
        <v>47</v>
      </c>
      <c r="F40" s="65">
        <f>VLOOKUP($A40,'Return Data'!$B$7:$R$2292,11,0)</f>
        <v>24.511199999999999</v>
      </c>
      <c r="G40" s="66">
        <f t="shared" si="1"/>
        <v>50</v>
      </c>
      <c r="H40" s="65">
        <f>VLOOKUP($A40,'Return Data'!$B$7:$R$2292,12,0)</f>
        <v>29.642499999999998</v>
      </c>
      <c r="I40" s="66">
        <f t="shared" si="2"/>
        <v>21</v>
      </c>
      <c r="J40" s="65">
        <f>VLOOKUP($A40,'Return Data'!$B$7:$R$2292,13,0)</f>
        <v>58.82</v>
      </c>
      <c r="K40" s="66">
        <f t="shared" si="3"/>
        <v>21</v>
      </c>
      <c r="L40" s="65">
        <f>VLOOKUP($A40,'Return Data'!$B$7:$R$2292,17,0)</f>
        <v>29.738199999999999</v>
      </c>
      <c r="M40" s="66">
        <f t="shared" si="4"/>
        <v>29</v>
      </c>
      <c r="N40" s="65">
        <f>VLOOKUP($A40,'Return Data'!$B$7:$R$2292,14,0)</f>
        <v>23.9587</v>
      </c>
      <c r="O40" s="66">
        <f t="shared" si="5"/>
        <v>25</v>
      </c>
      <c r="P40" s="65">
        <f>VLOOKUP($A40,'Return Data'!$B$7:$R$2292,15,0)</f>
        <v>19.4419</v>
      </c>
      <c r="Q40" s="66">
        <f t="shared" si="6"/>
        <v>11</v>
      </c>
      <c r="R40" s="65">
        <f>VLOOKUP($A40,'Return Data'!$B$7:$R$2292,16,0)</f>
        <v>17.580400000000001</v>
      </c>
      <c r="S40" s="67">
        <f t="shared" si="7"/>
        <v>24</v>
      </c>
    </row>
    <row r="41" spans="1:19" x14ac:dyDescent="0.3">
      <c r="A41" s="63" t="s">
        <v>196</v>
      </c>
      <c r="B41" s="64">
        <f>VLOOKUP($A41,'Return Data'!$B$7:$R$2292,3,0)</f>
        <v>44512</v>
      </c>
      <c r="C41" s="65">
        <f>VLOOKUP($A41,'Return Data'!$B$7:$R$2292,4,0)</f>
        <v>335.72</v>
      </c>
      <c r="D41" s="65">
        <f>VLOOKUP($A41,'Return Data'!$B$7:$R$2292,10,0)</f>
        <v>13.4572</v>
      </c>
      <c r="E41" s="66">
        <f t="shared" si="8"/>
        <v>11</v>
      </c>
      <c r="F41" s="65">
        <f>VLOOKUP($A41,'Return Data'!$B$7:$R$2292,11,0)</f>
        <v>28.811</v>
      </c>
      <c r="G41" s="66">
        <f t="shared" si="1"/>
        <v>21</v>
      </c>
      <c r="H41" s="65">
        <f>VLOOKUP($A41,'Return Data'!$B$7:$R$2292,12,0)</f>
        <v>27.08</v>
      </c>
      <c r="I41" s="66">
        <f t="shared" si="2"/>
        <v>33</v>
      </c>
      <c r="J41" s="65">
        <f>VLOOKUP($A41,'Return Data'!$B$7:$R$2292,13,0)</f>
        <v>54.838099999999997</v>
      </c>
      <c r="K41" s="66">
        <f t="shared" si="3"/>
        <v>33</v>
      </c>
      <c r="L41" s="65">
        <f>VLOOKUP($A41,'Return Data'!$B$7:$R$2292,17,0)</f>
        <v>29.845199999999998</v>
      </c>
      <c r="M41" s="66">
        <f t="shared" si="4"/>
        <v>27</v>
      </c>
      <c r="N41" s="65">
        <f>VLOOKUP($A41,'Return Data'!$B$7:$R$2292,14,0)</f>
        <v>20.290600000000001</v>
      </c>
      <c r="O41" s="66">
        <f t="shared" si="5"/>
        <v>44</v>
      </c>
      <c r="P41" s="65">
        <f>VLOOKUP($A41,'Return Data'!$B$7:$R$2292,15,0)</f>
        <v>15.003399999999999</v>
      </c>
      <c r="Q41" s="66">
        <f t="shared" si="6"/>
        <v>37</v>
      </c>
      <c r="R41" s="65">
        <f>VLOOKUP($A41,'Return Data'!$B$7:$R$2292,16,0)</f>
        <v>14.396000000000001</v>
      </c>
      <c r="S41" s="67">
        <f t="shared" si="7"/>
        <v>49</v>
      </c>
    </row>
    <row r="42" spans="1:19" x14ac:dyDescent="0.3">
      <c r="A42" s="63" t="s">
        <v>197</v>
      </c>
      <c r="B42" s="64">
        <f>VLOOKUP($A42,'Return Data'!$B$7:$R$2292,3,0)</f>
        <v>44512</v>
      </c>
      <c r="C42" s="65">
        <f>VLOOKUP($A42,'Return Data'!$B$7:$R$2292,4,0)</f>
        <v>359.48</v>
      </c>
      <c r="D42" s="65">
        <f>VLOOKUP($A42,'Return Data'!$B$7:$R$2292,10,0)</f>
        <v>13.497299999999999</v>
      </c>
      <c r="E42" s="66">
        <f t="shared" si="8"/>
        <v>10</v>
      </c>
      <c r="F42" s="65">
        <f>VLOOKUP($A42,'Return Data'!$B$7:$R$2292,11,0)</f>
        <v>28.785900000000002</v>
      </c>
      <c r="G42" s="66">
        <f t="shared" si="1"/>
        <v>22</v>
      </c>
      <c r="H42" s="65">
        <f>VLOOKUP($A42,'Return Data'!$B$7:$R$2292,12,0)</f>
        <v>27.083100000000002</v>
      </c>
      <c r="I42" s="66">
        <f t="shared" si="2"/>
        <v>32</v>
      </c>
      <c r="J42" s="65">
        <f>VLOOKUP($A42,'Return Data'!$B$7:$R$2292,13,0)</f>
        <v>54.8215</v>
      </c>
      <c r="K42" s="66">
        <f t="shared" si="3"/>
        <v>34</v>
      </c>
      <c r="L42" s="65">
        <f>VLOOKUP($A42,'Return Data'!$B$7:$R$2292,17,0)</f>
        <v>30.0777</v>
      </c>
      <c r="M42" s="66">
        <f t="shared" si="4"/>
        <v>24</v>
      </c>
      <c r="N42" s="65">
        <f>VLOOKUP($A42,'Return Data'!$B$7:$R$2292,14,0)</f>
        <v>20.701699999999999</v>
      </c>
      <c r="O42" s="66">
        <f t="shared" si="5"/>
        <v>41</v>
      </c>
      <c r="P42" s="65">
        <f>VLOOKUP($A42,'Return Data'!$B$7:$R$2292,15,0)</f>
        <v>17.667899999999999</v>
      </c>
      <c r="Q42" s="66">
        <f t="shared" si="6"/>
        <v>21</v>
      </c>
      <c r="R42" s="65">
        <f>VLOOKUP($A42,'Return Data'!$B$7:$R$2292,16,0)</f>
        <v>17.549299999999999</v>
      </c>
      <c r="S42" s="67">
        <f t="shared" si="7"/>
        <v>25</v>
      </c>
    </row>
    <row r="43" spans="1:19" x14ac:dyDescent="0.3">
      <c r="A43" s="63" t="s">
        <v>198</v>
      </c>
      <c r="B43" s="64">
        <f>VLOOKUP($A43,'Return Data'!$B$7:$R$2292,3,0)</f>
        <v>44512</v>
      </c>
      <c r="C43" s="65">
        <f>VLOOKUP($A43,'Return Data'!$B$7:$R$2292,4,0)</f>
        <v>244.2287</v>
      </c>
      <c r="D43" s="65">
        <f>VLOOKUP($A43,'Return Data'!$B$7:$R$2292,10,0)</f>
        <v>11.7552</v>
      </c>
      <c r="E43" s="66">
        <f t="shared" si="8"/>
        <v>31</v>
      </c>
      <c r="F43" s="65">
        <f>VLOOKUP($A43,'Return Data'!$B$7:$R$2292,11,0)</f>
        <v>26.1159</v>
      </c>
      <c r="G43" s="66">
        <f t="shared" si="1"/>
        <v>41</v>
      </c>
      <c r="H43" s="65">
        <f>VLOOKUP($A43,'Return Data'!$B$7:$R$2292,12,0)</f>
        <v>55.651400000000002</v>
      </c>
      <c r="I43" s="66">
        <f t="shared" si="2"/>
        <v>7</v>
      </c>
      <c r="J43" s="65">
        <f>VLOOKUP($A43,'Return Data'!$B$7:$R$2292,13,0)</f>
        <v>96.033299999999997</v>
      </c>
      <c r="K43" s="66">
        <f t="shared" si="3"/>
        <v>8</v>
      </c>
      <c r="L43" s="65">
        <f>VLOOKUP($A43,'Return Data'!$B$7:$R$2292,17,0)</f>
        <v>57.3277</v>
      </c>
      <c r="M43" s="66">
        <f t="shared" si="4"/>
        <v>1</v>
      </c>
      <c r="N43" s="65">
        <f>VLOOKUP($A43,'Return Data'!$B$7:$R$2292,14,0)</f>
        <v>38.990900000000003</v>
      </c>
      <c r="O43" s="66">
        <f t="shared" si="5"/>
        <v>2</v>
      </c>
      <c r="P43" s="65">
        <f>VLOOKUP($A43,'Return Data'!$B$7:$R$2292,15,0)</f>
        <v>26.8733</v>
      </c>
      <c r="Q43" s="66">
        <f t="shared" si="6"/>
        <v>2</v>
      </c>
      <c r="R43" s="65">
        <f>VLOOKUP($A43,'Return Data'!$B$7:$R$2292,16,0)</f>
        <v>22.974399999999999</v>
      </c>
      <c r="S43" s="67">
        <f t="shared" si="7"/>
        <v>7</v>
      </c>
    </row>
    <row r="44" spans="1:19" x14ac:dyDescent="0.3">
      <c r="A44" s="63" t="s">
        <v>199</v>
      </c>
      <c r="B44" s="64">
        <f>VLOOKUP($A44,'Return Data'!$B$7:$R$2292,3,0)</f>
        <v>44512</v>
      </c>
      <c r="C44" s="65">
        <f>VLOOKUP($A44,'Return Data'!$B$7:$R$2292,4,0)</f>
        <v>80.290000000000006</v>
      </c>
      <c r="D44" s="65">
        <f>VLOOKUP($A44,'Return Data'!$B$7:$R$2292,10,0)</f>
        <v>6.8822999999999999</v>
      </c>
      <c r="E44" s="66">
        <f t="shared" si="8"/>
        <v>58</v>
      </c>
      <c r="F44" s="65">
        <f>VLOOKUP($A44,'Return Data'!$B$7:$R$2292,11,0)</f>
        <v>17.537700000000001</v>
      </c>
      <c r="G44" s="66">
        <f t="shared" si="1"/>
        <v>56</v>
      </c>
      <c r="H44" s="65">
        <f>VLOOKUP($A44,'Return Data'!$B$7:$R$2292,12,0)</f>
        <v>18.737100000000002</v>
      </c>
      <c r="I44" s="66">
        <f t="shared" si="2"/>
        <v>57</v>
      </c>
      <c r="J44" s="65">
        <f>VLOOKUP($A44,'Return Data'!$B$7:$R$2292,13,0)</f>
        <v>45.743299999999998</v>
      </c>
      <c r="K44" s="66">
        <f t="shared" si="3"/>
        <v>52</v>
      </c>
      <c r="L44" s="65">
        <f>VLOOKUP($A44,'Return Data'!$B$7:$R$2292,17,0)</f>
        <v>23.081199999999999</v>
      </c>
      <c r="M44" s="66">
        <f t="shared" si="4"/>
        <v>49</v>
      </c>
      <c r="N44" s="65">
        <f>VLOOKUP($A44,'Return Data'!$B$7:$R$2292,14,0)</f>
        <v>15.293100000000001</v>
      </c>
      <c r="O44" s="66">
        <f t="shared" si="5"/>
        <v>54</v>
      </c>
      <c r="P44" s="65">
        <f>VLOOKUP($A44,'Return Data'!$B$7:$R$2292,15,0)</f>
        <v>13.1035</v>
      </c>
      <c r="Q44" s="66">
        <f t="shared" si="6"/>
        <v>42</v>
      </c>
      <c r="R44" s="65">
        <f>VLOOKUP($A44,'Return Data'!$B$7:$R$2292,16,0)</f>
        <v>17.5307</v>
      </c>
      <c r="S44" s="67">
        <f t="shared" si="7"/>
        <v>27</v>
      </c>
    </row>
    <row r="45" spans="1:19" x14ac:dyDescent="0.3">
      <c r="A45" s="63" t="s">
        <v>370</v>
      </c>
      <c r="B45" s="64">
        <f>VLOOKUP($A45,'Return Data'!$B$7:$R$2292,3,0)</f>
        <v>44512</v>
      </c>
      <c r="C45" s="65">
        <f>VLOOKUP($A45,'Return Data'!$B$7:$R$2292,4,0)</f>
        <v>248.1891</v>
      </c>
      <c r="D45" s="65">
        <f>VLOOKUP($A45,'Return Data'!$B$7:$R$2292,10,0)</f>
        <v>12.4209</v>
      </c>
      <c r="E45" s="66">
        <f t="shared" si="8"/>
        <v>23</v>
      </c>
      <c r="F45" s="65">
        <f>VLOOKUP($A45,'Return Data'!$B$7:$R$2292,11,0)</f>
        <v>25.8901</v>
      </c>
      <c r="G45" s="66">
        <f t="shared" si="1"/>
        <v>42</v>
      </c>
      <c r="H45" s="65">
        <f>VLOOKUP($A45,'Return Data'!$B$7:$R$2292,12,0)</f>
        <v>26.989899999999999</v>
      </c>
      <c r="I45" s="66">
        <f t="shared" si="2"/>
        <v>34</v>
      </c>
      <c r="J45" s="65">
        <f>VLOOKUP($A45,'Return Data'!$B$7:$R$2292,13,0)</f>
        <v>56.828000000000003</v>
      </c>
      <c r="K45" s="66">
        <f t="shared" si="3"/>
        <v>27</v>
      </c>
      <c r="L45" s="65">
        <f>VLOOKUP($A45,'Return Data'!$B$7:$R$2292,17,0)</f>
        <v>28.673300000000001</v>
      </c>
      <c r="M45" s="66">
        <f t="shared" si="4"/>
        <v>32</v>
      </c>
      <c r="N45" s="65">
        <f>VLOOKUP($A45,'Return Data'!$B$7:$R$2292,14,0)</f>
        <v>21.4452</v>
      </c>
      <c r="O45" s="66">
        <f t="shared" si="5"/>
        <v>38</v>
      </c>
      <c r="P45" s="65">
        <f>VLOOKUP($A45,'Return Data'!$B$7:$R$2292,15,0)</f>
        <v>15.822800000000001</v>
      </c>
      <c r="Q45" s="66">
        <f t="shared" si="6"/>
        <v>32</v>
      </c>
      <c r="R45" s="65">
        <f>VLOOKUP($A45,'Return Data'!$B$7:$R$2292,16,0)</f>
        <v>15.8028</v>
      </c>
      <c r="S45" s="67">
        <f t="shared" si="7"/>
        <v>44</v>
      </c>
    </row>
    <row r="46" spans="1:19" x14ac:dyDescent="0.3">
      <c r="A46" s="63" t="s">
        <v>201</v>
      </c>
      <c r="B46" s="64">
        <f>VLOOKUP($A46,'Return Data'!$B$7:$R$2292,3,0)</f>
        <v>44512</v>
      </c>
      <c r="C46" s="65">
        <f>VLOOKUP($A46,'Return Data'!$B$7:$R$2292,4,0)</f>
        <v>26.075600000000001</v>
      </c>
      <c r="D46" s="65">
        <f>VLOOKUP($A46,'Return Data'!$B$7:$R$2292,10,0)</f>
        <v>14.022600000000001</v>
      </c>
      <c r="E46" s="66">
        <f t="shared" si="8"/>
        <v>5</v>
      </c>
      <c r="F46" s="65">
        <f>VLOOKUP($A46,'Return Data'!$B$7:$R$2292,11,0)</f>
        <v>28.965199999999999</v>
      </c>
      <c r="G46" s="66">
        <f t="shared" si="1"/>
        <v>19</v>
      </c>
      <c r="H46" s="65">
        <f>VLOOKUP($A46,'Return Data'!$B$7:$R$2292,12,0)</f>
        <v>37.869100000000003</v>
      </c>
      <c r="I46" s="66">
        <f t="shared" si="2"/>
        <v>12</v>
      </c>
      <c r="J46" s="65">
        <f>VLOOKUP($A46,'Return Data'!$B$7:$R$2292,13,0)</f>
        <v>66.049599999999998</v>
      </c>
      <c r="K46" s="66">
        <f t="shared" si="3"/>
        <v>12</v>
      </c>
      <c r="L46" s="65">
        <f>VLOOKUP($A46,'Return Data'!$B$7:$R$2292,17,0)</f>
        <v>36.979100000000003</v>
      </c>
      <c r="M46" s="66">
        <f t="shared" si="4"/>
        <v>16</v>
      </c>
      <c r="N46" s="65">
        <f>VLOOKUP($A46,'Return Data'!$B$7:$R$2292,14,0)</f>
        <v>27.6798</v>
      </c>
      <c r="O46" s="66">
        <f t="shared" si="5"/>
        <v>11</v>
      </c>
      <c r="P46" s="65">
        <f>VLOOKUP($A46,'Return Data'!$B$7:$R$2292,15,0)</f>
        <v>18.012899999999998</v>
      </c>
      <c r="Q46" s="66">
        <f t="shared" si="6"/>
        <v>19</v>
      </c>
      <c r="R46" s="65">
        <f>VLOOKUP($A46,'Return Data'!$B$7:$R$2292,16,0)</f>
        <v>15.305199999999999</v>
      </c>
      <c r="S46" s="67">
        <f t="shared" si="7"/>
        <v>45</v>
      </c>
    </row>
    <row r="47" spans="1:19" x14ac:dyDescent="0.3">
      <c r="A47" s="63" t="s">
        <v>202</v>
      </c>
      <c r="B47" s="64">
        <f>VLOOKUP($A47,'Return Data'!$B$7:$R$2292,3,0)</f>
        <v>44512</v>
      </c>
      <c r="C47" s="65">
        <f>VLOOKUP($A47,'Return Data'!$B$7:$R$2292,4,0)</f>
        <v>27.651399999999999</v>
      </c>
      <c r="D47" s="65">
        <f>VLOOKUP($A47,'Return Data'!$B$7:$R$2292,10,0)</f>
        <v>13.6099</v>
      </c>
      <c r="E47" s="66">
        <f t="shared" si="8"/>
        <v>7</v>
      </c>
      <c r="F47" s="65">
        <f>VLOOKUP($A47,'Return Data'!$B$7:$R$2292,11,0)</f>
        <v>29.268899999999999</v>
      </c>
      <c r="G47" s="66">
        <f t="shared" si="1"/>
        <v>16</v>
      </c>
      <c r="H47" s="65">
        <f>VLOOKUP($A47,'Return Data'!$B$7:$R$2292,12,0)</f>
        <v>37.573900000000002</v>
      </c>
      <c r="I47" s="66">
        <f t="shared" si="2"/>
        <v>13</v>
      </c>
      <c r="J47" s="65">
        <f>VLOOKUP($A47,'Return Data'!$B$7:$R$2292,13,0)</f>
        <v>65.368300000000005</v>
      </c>
      <c r="K47" s="66">
        <f t="shared" si="3"/>
        <v>14</v>
      </c>
      <c r="L47" s="65">
        <f>VLOOKUP($A47,'Return Data'!$B$7:$R$2292,17,0)</f>
        <v>38.686599999999999</v>
      </c>
      <c r="M47" s="66">
        <f t="shared" si="4"/>
        <v>13</v>
      </c>
      <c r="N47" s="65">
        <f>VLOOKUP($A47,'Return Data'!$B$7:$R$2292,14,0)</f>
        <v>29.487200000000001</v>
      </c>
      <c r="O47" s="66">
        <f t="shared" si="5"/>
        <v>7</v>
      </c>
      <c r="P47" s="65">
        <f>VLOOKUP($A47,'Return Data'!$B$7:$R$2292,15,0)</f>
        <v>19.1966</v>
      </c>
      <c r="Q47" s="66">
        <f t="shared" si="6"/>
        <v>12</v>
      </c>
      <c r="R47" s="65">
        <f>VLOOKUP($A47,'Return Data'!$B$7:$R$2292,16,0)</f>
        <v>16.559100000000001</v>
      </c>
      <c r="S47" s="67">
        <f t="shared" si="7"/>
        <v>33</v>
      </c>
    </row>
    <row r="48" spans="1:19" x14ac:dyDescent="0.3">
      <c r="A48" s="63" t="s">
        <v>203</v>
      </c>
      <c r="B48" s="64">
        <f>VLOOKUP($A48,'Return Data'!$B$7:$R$2292,3,0)</f>
        <v>44512</v>
      </c>
      <c r="C48" s="65">
        <f>VLOOKUP($A48,'Return Data'!$B$7:$R$2292,4,0)</f>
        <v>27.319099999999999</v>
      </c>
      <c r="D48" s="65">
        <f>VLOOKUP($A48,'Return Data'!$B$7:$R$2292,10,0)</f>
        <v>14.153</v>
      </c>
      <c r="E48" s="66">
        <f t="shared" si="8"/>
        <v>4</v>
      </c>
      <c r="F48" s="65">
        <f>VLOOKUP($A48,'Return Data'!$B$7:$R$2292,11,0)</f>
        <v>29.372</v>
      </c>
      <c r="G48" s="66">
        <f t="shared" si="1"/>
        <v>14</v>
      </c>
      <c r="H48" s="65">
        <f>VLOOKUP($A48,'Return Data'!$B$7:$R$2292,12,0)</f>
        <v>38.275500000000001</v>
      </c>
      <c r="I48" s="66">
        <f t="shared" si="2"/>
        <v>11</v>
      </c>
      <c r="J48" s="65">
        <f>VLOOKUP($A48,'Return Data'!$B$7:$R$2292,13,0)</f>
        <v>66.522000000000006</v>
      </c>
      <c r="K48" s="66">
        <f t="shared" si="3"/>
        <v>11</v>
      </c>
      <c r="L48" s="65">
        <f>VLOOKUP($A48,'Return Data'!$B$7:$R$2292,17,0)</f>
        <v>38.257100000000001</v>
      </c>
      <c r="M48" s="66">
        <f t="shared" si="4"/>
        <v>14</v>
      </c>
      <c r="N48" s="65">
        <f>VLOOKUP($A48,'Return Data'!$B$7:$R$2292,14,0)</f>
        <v>29.741800000000001</v>
      </c>
      <c r="O48" s="66">
        <f t="shared" si="5"/>
        <v>6</v>
      </c>
      <c r="P48" s="65">
        <f>VLOOKUP($A48,'Return Data'!$B$7:$R$2292,15,0)</f>
        <v>19.7547</v>
      </c>
      <c r="Q48" s="66">
        <f t="shared" si="6"/>
        <v>10</v>
      </c>
      <c r="R48" s="65">
        <f>VLOOKUP($A48,'Return Data'!$B$7:$R$2292,16,0)</f>
        <v>19.573899999999998</v>
      </c>
      <c r="S48" s="67">
        <f t="shared" si="7"/>
        <v>16</v>
      </c>
    </row>
    <row r="49" spans="1:19" x14ac:dyDescent="0.3">
      <c r="A49" s="63" t="s">
        <v>204</v>
      </c>
      <c r="B49" s="64">
        <f>VLOOKUP($A49,'Return Data'!$B$7:$R$2292,3,0)</f>
        <v>44512</v>
      </c>
      <c r="C49" s="65">
        <f>VLOOKUP($A49,'Return Data'!$B$7:$R$2292,4,0)</f>
        <v>32.131900000000002</v>
      </c>
      <c r="D49" s="65">
        <f>VLOOKUP($A49,'Return Data'!$B$7:$R$2292,10,0)</f>
        <v>12.373699999999999</v>
      </c>
      <c r="E49" s="66">
        <f t="shared" si="8"/>
        <v>24</v>
      </c>
      <c r="F49" s="65">
        <f>VLOOKUP($A49,'Return Data'!$B$7:$R$2292,11,0)</f>
        <v>42.31</v>
      </c>
      <c r="G49" s="66">
        <f t="shared" si="1"/>
        <v>7</v>
      </c>
      <c r="H49" s="65">
        <f>VLOOKUP($A49,'Return Data'!$B$7:$R$2292,12,0)</f>
        <v>55.126899999999999</v>
      </c>
      <c r="I49" s="66">
        <f t="shared" si="2"/>
        <v>8</v>
      </c>
      <c r="J49" s="65">
        <f>VLOOKUP($A49,'Return Data'!$B$7:$R$2292,13,0)</f>
        <v>96.152299999999997</v>
      </c>
      <c r="K49" s="66">
        <f t="shared" si="3"/>
        <v>7</v>
      </c>
      <c r="L49" s="65">
        <f>VLOOKUP($A49,'Return Data'!$B$7:$R$2292,17,0)</f>
        <v>50.334200000000003</v>
      </c>
      <c r="M49" s="66">
        <f t="shared" si="4"/>
        <v>2</v>
      </c>
      <c r="N49" s="65">
        <f>VLOOKUP($A49,'Return Data'!$B$7:$R$2292,14,0)</f>
        <v>37.800899999999999</v>
      </c>
      <c r="O49" s="66">
        <f t="shared" si="5"/>
        <v>3</v>
      </c>
      <c r="P49" s="65"/>
      <c r="Q49" s="66"/>
      <c r="R49" s="65">
        <f>VLOOKUP($A49,'Return Data'!$B$7:$R$2292,16,0)</f>
        <v>28.730399999999999</v>
      </c>
      <c r="S49" s="67">
        <f t="shared" si="7"/>
        <v>3</v>
      </c>
    </row>
    <row r="50" spans="1:19" x14ac:dyDescent="0.3">
      <c r="A50" s="63" t="s">
        <v>205</v>
      </c>
      <c r="B50" s="64">
        <f>VLOOKUP($A50,'Return Data'!$B$7:$R$2292,3,0)</f>
        <v>44512</v>
      </c>
      <c r="C50" s="65">
        <f>VLOOKUP($A50,'Return Data'!$B$7:$R$2292,4,0)</f>
        <v>17.371600000000001</v>
      </c>
      <c r="D50" s="65">
        <f>VLOOKUP($A50,'Return Data'!$B$7:$R$2292,10,0)</f>
        <v>12.111000000000001</v>
      </c>
      <c r="E50" s="66">
        <f t="shared" si="8"/>
        <v>26</v>
      </c>
      <c r="F50" s="65">
        <f>VLOOKUP($A50,'Return Data'!$B$7:$R$2292,11,0)</f>
        <v>26.1462</v>
      </c>
      <c r="G50" s="66">
        <f t="shared" si="1"/>
        <v>40</v>
      </c>
      <c r="H50" s="65">
        <f>VLOOKUP($A50,'Return Data'!$B$7:$R$2292,12,0)</f>
        <v>26.7334</v>
      </c>
      <c r="I50" s="66">
        <f t="shared" si="2"/>
        <v>37</v>
      </c>
      <c r="J50" s="65">
        <f>VLOOKUP($A50,'Return Data'!$B$7:$R$2292,13,0)</f>
        <v>53.456699999999998</v>
      </c>
      <c r="K50" s="66">
        <f t="shared" si="3"/>
        <v>38</v>
      </c>
      <c r="L50" s="65">
        <f>VLOOKUP($A50,'Return Data'!$B$7:$R$2292,17,0)</f>
        <v>26.978899999999999</v>
      </c>
      <c r="M50" s="66">
        <f t="shared" si="4"/>
        <v>39</v>
      </c>
      <c r="N50" s="65">
        <f>VLOOKUP($A50,'Return Data'!$B$7:$R$2292,14,0)</f>
        <v>23.7193</v>
      </c>
      <c r="O50" s="66">
        <f t="shared" si="5"/>
        <v>26</v>
      </c>
      <c r="P50" s="65"/>
      <c r="Q50" s="66"/>
      <c r="R50" s="65">
        <f>VLOOKUP($A50,'Return Data'!$B$7:$R$2292,16,0)</f>
        <v>16.4178</v>
      </c>
      <c r="S50" s="67">
        <f t="shared" si="7"/>
        <v>35</v>
      </c>
    </row>
    <row r="51" spans="1:19" x14ac:dyDescent="0.3">
      <c r="A51" s="63" t="s">
        <v>206</v>
      </c>
      <c r="B51" s="64">
        <f>VLOOKUP($A51,'Return Data'!$B$7:$R$2292,3,0)</f>
        <v>44512</v>
      </c>
      <c r="C51" s="65">
        <f>VLOOKUP($A51,'Return Data'!$B$7:$R$2292,4,0)</f>
        <v>18.785399999999999</v>
      </c>
      <c r="D51" s="65">
        <f>VLOOKUP($A51,'Return Data'!$B$7:$R$2292,10,0)</f>
        <v>9.9924999999999997</v>
      </c>
      <c r="E51" s="66">
        <f t="shared" si="8"/>
        <v>46</v>
      </c>
      <c r="F51" s="65">
        <f>VLOOKUP($A51,'Return Data'!$B$7:$R$2292,11,0)</f>
        <v>24.5989</v>
      </c>
      <c r="G51" s="66">
        <f t="shared" si="1"/>
        <v>49</v>
      </c>
      <c r="H51" s="65">
        <f>VLOOKUP($A51,'Return Data'!$B$7:$R$2292,12,0)</f>
        <v>25.762499999999999</v>
      </c>
      <c r="I51" s="66">
        <f t="shared" si="2"/>
        <v>38</v>
      </c>
      <c r="J51" s="65">
        <f>VLOOKUP($A51,'Return Data'!$B$7:$R$2292,13,0)</f>
        <v>53.998899999999999</v>
      </c>
      <c r="K51" s="66">
        <f t="shared" si="3"/>
        <v>37</v>
      </c>
      <c r="L51" s="65">
        <f>VLOOKUP($A51,'Return Data'!$B$7:$R$2292,17,0)</f>
        <v>29.788799999999998</v>
      </c>
      <c r="M51" s="66">
        <f t="shared" si="4"/>
        <v>28</v>
      </c>
      <c r="N51" s="65">
        <f>VLOOKUP($A51,'Return Data'!$B$7:$R$2292,14,0)</f>
        <v>24.902899999999999</v>
      </c>
      <c r="O51" s="66">
        <f t="shared" si="5"/>
        <v>17</v>
      </c>
      <c r="P51" s="65"/>
      <c r="Q51" s="66"/>
      <c r="R51" s="65">
        <f>VLOOKUP($A51,'Return Data'!$B$7:$R$2292,16,0)</f>
        <v>20.872199999999999</v>
      </c>
      <c r="S51" s="67">
        <f t="shared" si="7"/>
        <v>10</v>
      </c>
    </row>
    <row r="52" spans="1:19" x14ac:dyDescent="0.3">
      <c r="A52" s="63" t="s">
        <v>207</v>
      </c>
      <c r="B52" s="64">
        <f>VLOOKUP($A52,'Return Data'!$B$7:$R$2292,3,0)</f>
        <v>44512</v>
      </c>
      <c r="C52" s="65">
        <f>VLOOKUP($A52,'Return Data'!$B$7:$R$2292,4,0)</f>
        <v>61.906500000000001</v>
      </c>
      <c r="D52" s="65">
        <f>VLOOKUP($A52,'Return Data'!$B$7:$R$2292,10,0)</f>
        <v>12.7019</v>
      </c>
      <c r="E52" s="66">
        <f t="shared" si="8"/>
        <v>17</v>
      </c>
      <c r="F52" s="65">
        <f>VLOOKUP($A52,'Return Data'!$B$7:$R$2292,11,0)</f>
        <v>33.048400000000001</v>
      </c>
      <c r="G52" s="66">
        <f t="shared" si="1"/>
        <v>8</v>
      </c>
      <c r="H52" s="65">
        <f>VLOOKUP($A52,'Return Data'!$B$7:$R$2292,12,0)</f>
        <v>41.869300000000003</v>
      </c>
      <c r="I52" s="66">
        <f t="shared" si="2"/>
        <v>9</v>
      </c>
      <c r="J52" s="65">
        <f>VLOOKUP($A52,'Return Data'!$B$7:$R$2292,13,0)</f>
        <v>72.1935</v>
      </c>
      <c r="K52" s="66">
        <f t="shared" si="3"/>
        <v>10</v>
      </c>
      <c r="L52" s="65">
        <f>VLOOKUP($A52,'Return Data'!$B$7:$R$2292,17,0)</f>
        <v>47.991399999999999</v>
      </c>
      <c r="M52" s="66">
        <f t="shared" si="4"/>
        <v>3</v>
      </c>
      <c r="N52" s="65">
        <f>VLOOKUP($A52,'Return Data'!$B$7:$R$2292,14,0)</f>
        <v>40.214300000000001</v>
      </c>
      <c r="O52" s="66">
        <f t="shared" si="5"/>
        <v>1</v>
      </c>
      <c r="P52" s="65">
        <f>VLOOKUP($A52,'Return Data'!$B$7:$R$2292,15,0)</f>
        <v>27.7668</v>
      </c>
      <c r="Q52" s="66">
        <f t="shared" si="6"/>
        <v>1</v>
      </c>
      <c r="R52" s="65">
        <f>VLOOKUP($A52,'Return Data'!$B$7:$R$2292,16,0)</f>
        <v>26.977599999999999</v>
      </c>
      <c r="S52" s="67">
        <f t="shared" si="7"/>
        <v>4</v>
      </c>
    </row>
    <row r="53" spans="1:19" x14ac:dyDescent="0.3">
      <c r="A53" s="63" t="s">
        <v>208</v>
      </c>
      <c r="B53" s="64">
        <f>VLOOKUP($A53,'Return Data'!$B$7:$R$2292,3,0)</f>
        <v>44512</v>
      </c>
      <c r="C53" s="65">
        <f>VLOOKUP($A53,'Return Data'!$B$7:$R$2292,4,0)</f>
        <v>17.255199999999999</v>
      </c>
      <c r="D53" s="65">
        <f>VLOOKUP($A53,'Return Data'!$B$7:$R$2292,10,0)</f>
        <v>12.732699999999999</v>
      </c>
      <c r="E53" s="66">
        <f t="shared" si="8"/>
        <v>16</v>
      </c>
      <c r="F53" s="65">
        <f>VLOOKUP($A53,'Return Data'!$B$7:$R$2292,11,0)</f>
        <v>25.443999999999999</v>
      </c>
      <c r="G53" s="66">
        <f t="shared" si="1"/>
        <v>44</v>
      </c>
      <c r="H53" s="65">
        <f>VLOOKUP($A53,'Return Data'!$B$7:$R$2292,12,0)</f>
        <v>22.072600000000001</v>
      </c>
      <c r="I53" s="66">
        <f t="shared" si="2"/>
        <v>51</v>
      </c>
      <c r="J53" s="65">
        <f>VLOOKUP($A53,'Return Data'!$B$7:$R$2292,13,0)</f>
        <v>38.871499999999997</v>
      </c>
      <c r="K53" s="66">
        <f t="shared" si="3"/>
        <v>56</v>
      </c>
      <c r="L53" s="65">
        <f>VLOOKUP($A53,'Return Data'!$B$7:$R$2292,17,0)</f>
        <v>24.0687</v>
      </c>
      <c r="M53" s="66">
        <f t="shared" si="4"/>
        <v>46</v>
      </c>
      <c r="N53" s="65"/>
      <c r="O53" s="66"/>
      <c r="P53" s="65"/>
      <c r="Q53" s="66"/>
      <c r="R53" s="65">
        <f>VLOOKUP($A53,'Return Data'!$B$7:$R$2292,16,0)</f>
        <v>21.5106</v>
      </c>
      <c r="S53" s="67">
        <f t="shared" si="7"/>
        <v>9</v>
      </c>
    </row>
    <row r="54" spans="1:19" x14ac:dyDescent="0.3">
      <c r="A54" s="63" t="s">
        <v>209</v>
      </c>
      <c r="B54" s="64">
        <f>VLOOKUP($A54,'Return Data'!$B$7:$R$2292,3,0)</f>
        <v>44512</v>
      </c>
      <c r="C54" s="65">
        <f>VLOOKUP($A54,'Return Data'!$B$7:$R$2292,4,0)</f>
        <v>159.1319</v>
      </c>
      <c r="D54" s="65">
        <f>VLOOKUP($A54,'Return Data'!$B$7:$R$2292,10,0)</f>
        <v>10.8217</v>
      </c>
      <c r="E54" s="66">
        <f t="shared" si="8"/>
        <v>40</v>
      </c>
      <c r="F54" s="65">
        <f>VLOOKUP($A54,'Return Data'!$B$7:$R$2292,11,0)</f>
        <v>26.648499999999999</v>
      </c>
      <c r="G54" s="66">
        <f t="shared" si="1"/>
        <v>36</v>
      </c>
      <c r="H54" s="65">
        <f>VLOOKUP($A54,'Return Data'!$B$7:$R$2292,12,0)</f>
        <v>24.5383</v>
      </c>
      <c r="I54" s="66">
        <f t="shared" si="2"/>
        <v>46</v>
      </c>
      <c r="J54" s="65">
        <f>VLOOKUP($A54,'Return Data'!$B$7:$R$2292,13,0)</f>
        <v>52.1556</v>
      </c>
      <c r="K54" s="66">
        <f t="shared" si="3"/>
        <v>40</v>
      </c>
      <c r="L54" s="65">
        <f>VLOOKUP($A54,'Return Data'!$B$7:$R$2292,17,0)</f>
        <v>22.881399999999999</v>
      </c>
      <c r="M54" s="66">
        <f t="shared" si="4"/>
        <v>50</v>
      </c>
      <c r="N54" s="65">
        <f>VLOOKUP($A54,'Return Data'!$B$7:$R$2292,14,0)</f>
        <v>18.3873</v>
      </c>
      <c r="O54" s="66">
        <f t="shared" si="5"/>
        <v>47</v>
      </c>
      <c r="P54" s="65">
        <f>VLOOKUP($A54,'Return Data'!$B$7:$R$2292,15,0)</f>
        <v>14.139799999999999</v>
      </c>
      <c r="Q54" s="66">
        <f t="shared" si="6"/>
        <v>39</v>
      </c>
      <c r="R54" s="65">
        <f>VLOOKUP($A54,'Return Data'!$B$7:$R$2292,16,0)</f>
        <v>14.289300000000001</v>
      </c>
      <c r="S54" s="67">
        <f t="shared" si="7"/>
        <v>51</v>
      </c>
    </row>
    <row r="55" spans="1:19" x14ac:dyDescent="0.3">
      <c r="A55" s="63" t="s">
        <v>210</v>
      </c>
      <c r="B55" s="64">
        <f>VLOOKUP($A55,'Return Data'!$B$7:$R$2292,3,0)</f>
        <v>44512</v>
      </c>
      <c r="C55" s="65">
        <f>VLOOKUP($A55,'Return Data'!$B$7:$R$2292,4,0)</f>
        <v>19.616700000000002</v>
      </c>
      <c r="D55" s="65">
        <f>VLOOKUP($A55,'Return Data'!$B$7:$R$2292,10,0)</f>
        <v>12.483000000000001</v>
      </c>
      <c r="E55" s="66">
        <f t="shared" si="8"/>
        <v>21</v>
      </c>
      <c r="F55" s="65">
        <f>VLOOKUP($A55,'Return Data'!$B$7:$R$2292,11,0)</f>
        <v>44.473100000000002</v>
      </c>
      <c r="G55" s="66">
        <f t="shared" si="1"/>
        <v>3</v>
      </c>
      <c r="H55" s="65">
        <f>VLOOKUP($A55,'Return Data'!$B$7:$R$2292,12,0)</f>
        <v>61.9876</v>
      </c>
      <c r="I55" s="66">
        <f t="shared" si="2"/>
        <v>4</v>
      </c>
      <c r="J55" s="65">
        <f>VLOOKUP($A55,'Return Data'!$B$7:$R$2292,13,0)</f>
        <v>111.1048</v>
      </c>
      <c r="K55" s="66">
        <f t="shared" si="3"/>
        <v>4</v>
      </c>
      <c r="L55" s="65">
        <f>VLOOKUP($A55,'Return Data'!$B$7:$R$2292,17,0)</f>
        <v>44.549399999999999</v>
      </c>
      <c r="M55" s="66">
        <f t="shared" si="4"/>
        <v>7</v>
      </c>
      <c r="N55" s="65">
        <f>VLOOKUP($A55,'Return Data'!$B$7:$R$2292,14,0)</f>
        <v>23.065899999999999</v>
      </c>
      <c r="O55" s="66">
        <f t="shared" si="5"/>
        <v>31</v>
      </c>
      <c r="P55" s="65"/>
      <c r="Q55" s="66"/>
      <c r="R55" s="65">
        <f>VLOOKUP($A55,'Return Data'!$B$7:$R$2292,16,0)</f>
        <v>14.468500000000001</v>
      </c>
      <c r="S55" s="67">
        <f t="shared" si="7"/>
        <v>48</v>
      </c>
    </row>
    <row r="56" spans="1:19" x14ac:dyDescent="0.3">
      <c r="A56" s="63" t="s">
        <v>211</v>
      </c>
      <c r="B56" s="64">
        <f>VLOOKUP($A56,'Return Data'!$B$7:$R$2292,3,0)</f>
        <v>44512</v>
      </c>
      <c r="C56" s="65">
        <f>VLOOKUP($A56,'Return Data'!$B$7:$R$2292,4,0)</f>
        <v>16.872199999999999</v>
      </c>
      <c r="D56" s="65">
        <f>VLOOKUP($A56,'Return Data'!$B$7:$R$2292,10,0)</f>
        <v>12.9255</v>
      </c>
      <c r="E56" s="66">
        <f t="shared" si="8"/>
        <v>13</v>
      </c>
      <c r="F56" s="65">
        <f>VLOOKUP($A56,'Return Data'!$B$7:$R$2292,11,0)</f>
        <v>44.7102</v>
      </c>
      <c r="G56" s="66">
        <f t="shared" si="1"/>
        <v>2</v>
      </c>
      <c r="H56" s="65">
        <f>VLOOKUP($A56,'Return Data'!$B$7:$R$2292,12,0)</f>
        <v>63.349400000000003</v>
      </c>
      <c r="I56" s="66">
        <f t="shared" si="2"/>
        <v>3</v>
      </c>
      <c r="J56" s="65">
        <f>VLOOKUP($A56,'Return Data'!$B$7:$R$2292,13,0)</f>
        <v>112.9307</v>
      </c>
      <c r="K56" s="66">
        <f t="shared" si="3"/>
        <v>3</v>
      </c>
      <c r="L56" s="65">
        <f>VLOOKUP($A56,'Return Data'!$B$7:$R$2292,17,0)</f>
        <v>45.129300000000001</v>
      </c>
      <c r="M56" s="66">
        <f t="shared" si="4"/>
        <v>6</v>
      </c>
      <c r="N56" s="65">
        <f>VLOOKUP($A56,'Return Data'!$B$7:$R$2292,14,0)</f>
        <v>23.571300000000001</v>
      </c>
      <c r="O56" s="66">
        <f t="shared" si="5"/>
        <v>28</v>
      </c>
      <c r="P56" s="65"/>
      <c r="Q56" s="66"/>
      <c r="R56" s="65">
        <f>VLOOKUP($A56,'Return Data'!$B$7:$R$2292,16,0)</f>
        <v>11.930300000000001</v>
      </c>
      <c r="S56" s="67">
        <f t="shared" si="7"/>
        <v>57</v>
      </c>
    </row>
    <row r="57" spans="1:19" x14ac:dyDescent="0.3">
      <c r="A57" s="63" t="s">
        <v>212</v>
      </c>
      <c r="B57" s="64">
        <f>VLOOKUP($A57,'Return Data'!$B$7:$R$2292,3,0)</f>
        <v>44512</v>
      </c>
      <c r="C57" s="65">
        <f>VLOOKUP($A57,'Return Data'!$B$7:$R$2292,4,0)</f>
        <v>16.697900000000001</v>
      </c>
      <c r="D57" s="65">
        <f>VLOOKUP($A57,'Return Data'!$B$7:$R$2292,10,0)</f>
        <v>11.766400000000001</v>
      </c>
      <c r="E57" s="66">
        <f t="shared" si="8"/>
        <v>30</v>
      </c>
      <c r="F57" s="65">
        <f>VLOOKUP($A57,'Return Data'!$B$7:$R$2292,11,0)</f>
        <v>43.874200000000002</v>
      </c>
      <c r="G57" s="66">
        <f t="shared" si="1"/>
        <v>4</v>
      </c>
      <c r="H57" s="65">
        <f>VLOOKUP($A57,'Return Data'!$B$7:$R$2292,12,0)</f>
        <v>64.590800000000002</v>
      </c>
      <c r="I57" s="66">
        <f t="shared" si="2"/>
        <v>2</v>
      </c>
      <c r="J57" s="65">
        <f>VLOOKUP($A57,'Return Data'!$B$7:$R$2292,13,0)</f>
        <v>116.9686</v>
      </c>
      <c r="K57" s="66">
        <f t="shared" si="3"/>
        <v>2</v>
      </c>
      <c r="L57" s="65">
        <f>VLOOKUP($A57,'Return Data'!$B$7:$R$2292,17,0)</f>
        <v>46.806399999999996</v>
      </c>
      <c r="M57" s="66">
        <f t="shared" si="4"/>
        <v>5</v>
      </c>
      <c r="N57" s="65">
        <f>VLOOKUP($A57,'Return Data'!$B$7:$R$2292,14,0)</f>
        <v>24.102399999999999</v>
      </c>
      <c r="O57" s="66">
        <f t="shared" si="5"/>
        <v>23</v>
      </c>
      <c r="P57" s="65"/>
      <c r="Q57" s="66"/>
      <c r="R57" s="65">
        <f>VLOOKUP($A57,'Return Data'!$B$7:$R$2292,16,0)</f>
        <v>12.4818</v>
      </c>
      <c r="S57" s="67">
        <f t="shared" si="7"/>
        <v>55</v>
      </c>
    </row>
    <row r="58" spans="1:19" x14ac:dyDescent="0.3">
      <c r="A58" s="63" t="s">
        <v>213</v>
      </c>
      <c r="B58" s="64">
        <f>VLOOKUP($A58,'Return Data'!$B$7:$R$2292,3,0)</f>
        <v>44512</v>
      </c>
      <c r="C58" s="65">
        <f>VLOOKUP($A58,'Return Data'!$B$7:$R$2292,4,0)</f>
        <v>16.048999999999999</v>
      </c>
      <c r="D58" s="65">
        <f>VLOOKUP($A58,'Return Data'!$B$7:$R$2292,10,0)</f>
        <v>12.8423</v>
      </c>
      <c r="E58" s="66">
        <f t="shared" si="8"/>
        <v>14</v>
      </c>
      <c r="F58" s="65">
        <f>VLOOKUP($A58,'Return Data'!$B$7:$R$2292,11,0)</f>
        <v>47.902099999999997</v>
      </c>
      <c r="G58" s="66">
        <f t="shared" si="1"/>
        <v>1</v>
      </c>
      <c r="H58" s="65">
        <f>VLOOKUP($A58,'Return Data'!$B$7:$R$2292,12,0)</f>
        <v>69.105900000000005</v>
      </c>
      <c r="I58" s="66">
        <f t="shared" si="2"/>
        <v>1</v>
      </c>
      <c r="J58" s="65">
        <f>VLOOKUP($A58,'Return Data'!$B$7:$R$2292,13,0)</f>
        <v>121.94410000000001</v>
      </c>
      <c r="K58" s="66">
        <f t="shared" si="3"/>
        <v>1</v>
      </c>
      <c r="L58" s="65">
        <f>VLOOKUP($A58,'Return Data'!$B$7:$R$2292,17,0)</f>
        <v>46.9499</v>
      </c>
      <c r="M58" s="66">
        <f t="shared" si="4"/>
        <v>4</v>
      </c>
      <c r="N58" s="65">
        <f>VLOOKUP($A58,'Return Data'!$B$7:$R$2292,14,0)</f>
        <v>24.0154</v>
      </c>
      <c r="O58" s="66">
        <f t="shared" si="5"/>
        <v>24</v>
      </c>
      <c r="P58" s="65"/>
      <c r="Q58" s="66"/>
      <c r="R58" s="65">
        <f>VLOOKUP($A58,'Return Data'!$B$7:$R$2292,16,0)</f>
        <v>12.148400000000001</v>
      </c>
      <c r="S58" s="67">
        <f t="shared" si="7"/>
        <v>56</v>
      </c>
    </row>
    <row r="59" spans="1:19" x14ac:dyDescent="0.3">
      <c r="A59" s="63" t="s">
        <v>214</v>
      </c>
      <c r="B59" s="64">
        <f>VLOOKUP($A59,'Return Data'!$B$7:$R$2292,3,0)</f>
        <v>44512</v>
      </c>
      <c r="C59" s="65">
        <f>VLOOKUP($A59,'Return Data'!$B$7:$R$2292,4,0)</f>
        <v>22.747399999999999</v>
      </c>
      <c r="D59" s="65">
        <f>VLOOKUP($A59,'Return Data'!$B$7:$R$2292,10,0)</f>
        <v>9.9966000000000008</v>
      </c>
      <c r="E59" s="66">
        <f t="shared" si="8"/>
        <v>45</v>
      </c>
      <c r="F59" s="65">
        <f>VLOOKUP($A59,'Return Data'!$B$7:$R$2292,11,0)</f>
        <v>24.792400000000001</v>
      </c>
      <c r="G59" s="66">
        <f t="shared" si="1"/>
        <v>48</v>
      </c>
      <c r="H59" s="65">
        <f>VLOOKUP($A59,'Return Data'!$B$7:$R$2292,12,0)</f>
        <v>25.383900000000001</v>
      </c>
      <c r="I59" s="66">
        <f t="shared" si="2"/>
        <v>41</v>
      </c>
      <c r="J59" s="65">
        <f>VLOOKUP($A59,'Return Data'!$B$7:$R$2292,13,0)</f>
        <v>51.814300000000003</v>
      </c>
      <c r="K59" s="66">
        <f t="shared" si="3"/>
        <v>41</v>
      </c>
      <c r="L59" s="65">
        <f>VLOOKUP($A59,'Return Data'!$B$7:$R$2292,17,0)</f>
        <v>27.343299999999999</v>
      </c>
      <c r="M59" s="66">
        <f t="shared" si="4"/>
        <v>36</v>
      </c>
      <c r="N59" s="65">
        <f>VLOOKUP($A59,'Return Data'!$B$7:$R$2292,14,0)</f>
        <v>20.030200000000001</v>
      </c>
      <c r="O59" s="66">
        <f t="shared" si="5"/>
        <v>45</v>
      </c>
      <c r="P59" s="65">
        <f>VLOOKUP($A59,'Return Data'!$B$7:$R$2292,15,0)</f>
        <v>15.3157</v>
      </c>
      <c r="Q59" s="66">
        <f t="shared" si="6"/>
        <v>35</v>
      </c>
      <c r="R59" s="65">
        <f>VLOOKUP($A59,'Return Data'!$B$7:$R$2292,16,0)</f>
        <v>13.179600000000001</v>
      </c>
      <c r="S59" s="67">
        <f t="shared" si="7"/>
        <v>54</v>
      </c>
    </row>
    <row r="60" spans="1:19" x14ac:dyDescent="0.3">
      <c r="A60" s="63" t="s">
        <v>215</v>
      </c>
      <c r="B60" s="64">
        <f>VLOOKUP($A60,'Return Data'!$B$7:$R$2292,3,0)</f>
        <v>44512</v>
      </c>
      <c r="C60" s="65">
        <f>VLOOKUP($A60,'Return Data'!$B$7:$R$2292,4,0)</f>
        <v>24.8629</v>
      </c>
      <c r="D60" s="65">
        <f>VLOOKUP($A60,'Return Data'!$B$7:$R$2292,10,0)</f>
        <v>10.576000000000001</v>
      </c>
      <c r="E60" s="66">
        <f t="shared" si="8"/>
        <v>43</v>
      </c>
      <c r="F60" s="65">
        <f>VLOOKUP($A60,'Return Data'!$B$7:$R$2292,11,0)</f>
        <v>25.310099999999998</v>
      </c>
      <c r="G60" s="66">
        <f t="shared" si="1"/>
        <v>45</v>
      </c>
      <c r="H60" s="65">
        <f>VLOOKUP($A60,'Return Data'!$B$7:$R$2292,12,0)</f>
        <v>25.143599999999999</v>
      </c>
      <c r="I60" s="66">
        <f t="shared" si="2"/>
        <v>45</v>
      </c>
      <c r="J60" s="65">
        <f>VLOOKUP($A60,'Return Data'!$B$7:$R$2292,13,0)</f>
        <v>51.204799999999999</v>
      </c>
      <c r="K60" s="66">
        <f t="shared" si="3"/>
        <v>42</v>
      </c>
      <c r="L60" s="65">
        <f>VLOOKUP($A60,'Return Data'!$B$7:$R$2292,17,0)</f>
        <v>27.7288</v>
      </c>
      <c r="M60" s="66">
        <f t="shared" si="4"/>
        <v>35</v>
      </c>
      <c r="N60" s="65">
        <f>VLOOKUP($A60,'Return Data'!$B$7:$R$2292,14,0)</f>
        <v>20.758299999999998</v>
      </c>
      <c r="O60" s="66">
        <f t="shared" si="5"/>
        <v>39</v>
      </c>
      <c r="P60" s="65">
        <f>VLOOKUP($A60,'Return Data'!$B$7:$R$2292,15,0)</f>
        <v>16.2225</v>
      </c>
      <c r="Q60" s="66">
        <f t="shared" si="6"/>
        <v>29</v>
      </c>
      <c r="R60" s="65">
        <f>VLOOKUP($A60,'Return Data'!$B$7:$R$2292,16,0)</f>
        <v>17.494499999999999</v>
      </c>
      <c r="S60" s="67">
        <f t="shared" si="7"/>
        <v>28</v>
      </c>
    </row>
    <row r="61" spans="1:19" x14ac:dyDescent="0.3">
      <c r="A61" s="63" t="s">
        <v>216</v>
      </c>
      <c r="B61" s="64">
        <f>VLOOKUP($A61,'Return Data'!$B$7:$R$2292,3,0)</f>
        <v>44512</v>
      </c>
      <c r="C61" s="65">
        <f>VLOOKUP($A61,'Return Data'!$B$7:$R$2292,4,0)</f>
        <v>16.232099999999999</v>
      </c>
      <c r="D61" s="65">
        <f>VLOOKUP($A61,'Return Data'!$B$7:$R$2292,10,0)</f>
        <v>13.816000000000001</v>
      </c>
      <c r="E61" s="66">
        <f t="shared" si="8"/>
        <v>6</v>
      </c>
      <c r="F61" s="65">
        <f>VLOOKUP($A61,'Return Data'!$B$7:$R$2292,11,0)</f>
        <v>43.431100000000001</v>
      </c>
      <c r="G61" s="66">
        <f t="shared" si="1"/>
        <v>6</v>
      </c>
      <c r="H61" s="65">
        <f>VLOOKUP($A61,'Return Data'!$B$7:$R$2292,12,0)</f>
        <v>60.408900000000003</v>
      </c>
      <c r="I61" s="66">
        <f t="shared" si="2"/>
        <v>5</v>
      </c>
      <c r="J61" s="65">
        <f>VLOOKUP($A61,'Return Data'!$B$7:$R$2292,13,0)</f>
        <v>109.6602</v>
      </c>
      <c r="K61" s="66">
        <f t="shared" si="3"/>
        <v>5</v>
      </c>
      <c r="L61" s="65">
        <f>VLOOKUP($A61,'Return Data'!$B$7:$R$2292,17,0)</f>
        <v>42.301400000000001</v>
      </c>
      <c r="M61" s="66">
        <f t="shared" si="4"/>
        <v>10</v>
      </c>
      <c r="N61" s="65">
        <f>VLOOKUP($A61,'Return Data'!$B$7:$R$2292,14,0)</f>
        <v>24.831800000000001</v>
      </c>
      <c r="O61" s="66">
        <f t="shared" si="5"/>
        <v>19</v>
      </c>
      <c r="P61" s="65"/>
      <c r="Q61" s="66"/>
      <c r="R61" s="65">
        <f>VLOOKUP($A61,'Return Data'!$B$7:$R$2292,16,0)</f>
        <v>14.2753</v>
      </c>
      <c r="S61" s="67">
        <f t="shared" si="7"/>
        <v>52</v>
      </c>
    </row>
    <row r="62" spans="1:19" x14ac:dyDescent="0.3">
      <c r="A62" s="63" t="s">
        <v>217</v>
      </c>
      <c r="B62" s="64">
        <f>VLOOKUP($A62,'Return Data'!$B$7:$R$2292,3,0)</f>
        <v>44512</v>
      </c>
      <c r="C62" s="65">
        <f>VLOOKUP($A62,'Return Data'!$B$7:$R$2292,4,0)</f>
        <v>18.646100000000001</v>
      </c>
      <c r="D62" s="65">
        <f>VLOOKUP($A62,'Return Data'!$B$7:$R$2292,10,0)</f>
        <v>14.596399999999999</v>
      </c>
      <c r="E62" s="66">
        <f t="shared" si="8"/>
        <v>3</v>
      </c>
      <c r="F62" s="65">
        <f>VLOOKUP($A62,'Return Data'!$B$7:$R$2292,11,0)</f>
        <v>43.564100000000003</v>
      </c>
      <c r="G62" s="66">
        <f t="shared" si="1"/>
        <v>5</v>
      </c>
      <c r="H62" s="65">
        <f>VLOOKUP($A62,'Return Data'!$B$7:$R$2292,12,0)</f>
        <v>58.372100000000003</v>
      </c>
      <c r="I62" s="66">
        <f t="shared" si="2"/>
        <v>6</v>
      </c>
      <c r="J62" s="65">
        <f>VLOOKUP($A62,'Return Data'!$B$7:$R$2292,13,0)</f>
        <v>108.8871</v>
      </c>
      <c r="K62" s="66">
        <f t="shared" si="3"/>
        <v>6</v>
      </c>
      <c r="L62" s="65">
        <f>VLOOKUP($A62,'Return Data'!$B$7:$R$2292,17,0)</f>
        <v>42.731200000000001</v>
      </c>
      <c r="M62" s="66">
        <f t="shared" si="4"/>
        <v>9</v>
      </c>
      <c r="N62" s="65">
        <f>VLOOKUP($A62,'Return Data'!$B$7:$R$2292,14,0)</f>
        <v>24.656600000000001</v>
      </c>
      <c r="O62" s="66">
        <f t="shared" si="5"/>
        <v>20</v>
      </c>
      <c r="P62" s="65"/>
      <c r="Q62" s="66"/>
      <c r="R62" s="65">
        <f>VLOOKUP($A62,'Return Data'!$B$7:$R$2292,16,0)</f>
        <v>20.272400000000001</v>
      </c>
      <c r="S62" s="67">
        <f t="shared" si="7"/>
        <v>11</v>
      </c>
    </row>
    <row r="63" spans="1:19" x14ac:dyDescent="0.3">
      <c r="A63" s="63" t="s">
        <v>218</v>
      </c>
      <c r="B63" s="64">
        <f>VLOOKUP($A63,'Return Data'!$B$7:$R$2292,3,0)</f>
        <v>44512</v>
      </c>
      <c r="C63" s="65">
        <f>VLOOKUP($A63,'Return Data'!$B$7:$R$2292,4,0)</f>
        <v>32.004100000000001</v>
      </c>
      <c r="D63" s="65">
        <f>VLOOKUP($A63,'Return Data'!$B$7:$R$2292,10,0)</f>
        <v>12.462400000000001</v>
      </c>
      <c r="E63" s="66">
        <f t="shared" si="8"/>
        <v>22</v>
      </c>
      <c r="F63" s="65">
        <f>VLOOKUP($A63,'Return Data'!$B$7:$R$2292,11,0)</f>
        <v>26.632100000000001</v>
      </c>
      <c r="G63" s="66">
        <f t="shared" si="1"/>
        <v>37</v>
      </c>
      <c r="H63" s="65">
        <f>VLOOKUP($A63,'Return Data'!$B$7:$R$2292,12,0)</f>
        <v>21.8123</v>
      </c>
      <c r="I63" s="66">
        <f t="shared" si="2"/>
        <v>53</v>
      </c>
      <c r="J63" s="65">
        <f>VLOOKUP($A63,'Return Data'!$B$7:$R$2292,13,0)</f>
        <v>49.994100000000003</v>
      </c>
      <c r="K63" s="66">
        <f t="shared" si="3"/>
        <v>45</v>
      </c>
      <c r="L63" s="65">
        <f>VLOOKUP($A63,'Return Data'!$B$7:$R$2292,17,0)</f>
        <v>25.816500000000001</v>
      </c>
      <c r="M63" s="66">
        <f t="shared" si="4"/>
        <v>43</v>
      </c>
      <c r="N63" s="65">
        <f>VLOOKUP($A63,'Return Data'!$B$7:$R$2292,14,0)</f>
        <v>23.334800000000001</v>
      </c>
      <c r="O63" s="66">
        <f t="shared" si="5"/>
        <v>29</v>
      </c>
      <c r="P63" s="65">
        <f>VLOOKUP($A63,'Return Data'!$B$7:$R$2292,15,0)</f>
        <v>18.543099999999999</v>
      </c>
      <c r="Q63" s="66">
        <f t="shared" si="6"/>
        <v>17</v>
      </c>
      <c r="R63" s="65">
        <f>VLOOKUP($A63,'Return Data'!$B$7:$R$2292,16,0)</f>
        <v>17.836400000000001</v>
      </c>
      <c r="S63" s="67">
        <f t="shared" si="7"/>
        <v>21</v>
      </c>
    </row>
    <row r="64" spans="1:19" x14ac:dyDescent="0.3">
      <c r="A64" s="63" t="s">
        <v>219</v>
      </c>
      <c r="B64" s="64">
        <f>VLOOKUP($A64,'Return Data'!$B$7:$R$2292,3,0)</f>
        <v>44512</v>
      </c>
      <c r="C64" s="65">
        <f>VLOOKUP($A64,'Return Data'!$B$7:$R$2292,4,0)</f>
        <v>124.56</v>
      </c>
      <c r="D64" s="65">
        <f>VLOOKUP($A64,'Return Data'!$B$7:$R$2292,10,0)</f>
        <v>8.4923000000000002</v>
      </c>
      <c r="E64" s="66">
        <f t="shared" si="8"/>
        <v>52</v>
      </c>
      <c r="F64" s="65">
        <f>VLOOKUP($A64,'Return Data'!$B$7:$R$2292,11,0)</f>
        <v>19.596699999999998</v>
      </c>
      <c r="G64" s="66">
        <f t="shared" si="1"/>
        <v>55</v>
      </c>
      <c r="H64" s="65">
        <f>VLOOKUP($A64,'Return Data'!$B$7:$R$2292,12,0)</f>
        <v>19.815300000000001</v>
      </c>
      <c r="I64" s="66">
        <f t="shared" si="2"/>
        <v>56</v>
      </c>
      <c r="J64" s="65">
        <f>VLOOKUP($A64,'Return Data'!$B$7:$R$2292,13,0)</f>
        <v>38.600200000000001</v>
      </c>
      <c r="K64" s="66">
        <f t="shared" si="3"/>
        <v>57</v>
      </c>
      <c r="L64" s="65">
        <f>VLOOKUP($A64,'Return Data'!$B$7:$R$2292,17,0)</f>
        <v>21.721599999999999</v>
      </c>
      <c r="M64" s="66">
        <f t="shared" si="4"/>
        <v>56</v>
      </c>
      <c r="N64" s="65">
        <f>VLOOKUP($A64,'Return Data'!$B$7:$R$2292,14,0)</f>
        <v>17.652899999999999</v>
      </c>
      <c r="O64" s="66">
        <f t="shared" si="5"/>
        <v>49</v>
      </c>
      <c r="P64" s="65">
        <f>VLOOKUP($A64,'Return Data'!$B$7:$R$2292,15,0)</f>
        <v>16.553999999999998</v>
      </c>
      <c r="Q64" s="66">
        <f t="shared" si="6"/>
        <v>26</v>
      </c>
      <c r="R64" s="65">
        <f>VLOOKUP($A64,'Return Data'!$B$7:$R$2292,16,0)</f>
        <v>14.0924</v>
      </c>
      <c r="S64" s="67">
        <f t="shared" si="7"/>
        <v>53</v>
      </c>
    </row>
    <row r="65" spans="1:19" x14ac:dyDescent="0.3">
      <c r="A65" s="63" t="s">
        <v>220</v>
      </c>
      <c r="B65" s="64">
        <f>VLOOKUP($A65,'Return Data'!$B$7:$R$2292,3,0)</f>
        <v>44512</v>
      </c>
      <c r="C65" s="65">
        <f>VLOOKUP($A65,'Return Data'!$B$7:$R$2292,4,0)</f>
        <v>46.07</v>
      </c>
      <c r="D65" s="65">
        <f>VLOOKUP($A65,'Return Data'!$B$7:$R$2292,10,0)</f>
        <v>12.6957</v>
      </c>
      <c r="E65" s="66">
        <f t="shared" si="8"/>
        <v>18</v>
      </c>
      <c r="F65" s="65">
        <f>VLOOKUP($A65,'Return Data'!$B$7:$R$2292,11,0)</f>
        <v>31.591000000000001</v>
      </c>
      <c r="G65" s="66">
        <f t="shared" si="1"/>
        <v>10</v>
      </c>
      <c r="H65" s="65">
        <f>VLOOKUP($A65,'Return Data'!$B$7:$R$2292,12,0)</f>
        <v>30.399100000000001</v>
      </c>
      <c r="I65" s="66">
        <f t="shared" si="2"/>
        <v>20</v>
      </c>
      <c r="J65" s="65">
        <f>VLOOKUP($A65,'Return Data'!$B$7:$R$2292,13,0)</f>
        <v>56.328499999999998</v>
      </c>
      <c r="K65" s="66">
        <f t="shared" si="3"/>
        <v>29</v>
      </c>
      <c r="L65" s="65">
        <f>VLOOKUP($A65,'Return Data'!$B$7:$R$2292,17,0)</f>
        <v>32.050800000000002</v>
      </c>
      <c r="M65" s="66">
        <f t="shared" si="4"/>
        <v>21</v>
      </c>
      <c r="N65" s="65">
        <f>VLOOKUP($A65,'Return Data'!$B$7:$R$2292,14,0)</f>
        <v>25.666499999999999</v>
      </c>
      <c r="O65" s="66">
        <f t="shared" si="5"/>
        <v>14</v>
      </c>
      <c r="P65" s="65">
        <f>VLOOKUP($A65,'Return Data'!$B$7:$R$2292,15,0)</f>
        <v>17.9758</v>
      </c>
      <c r="Q65" s="66">
        <f t="shared" si="6"/>
        <v>20</v>
      </c>
      <c r="R65" s="65">
        <f>VLOOKUP($A65,'Return Data'!$B$7:$R$2292,16,0)</f>
        <v>15.2049</v>
      </c>
      <c r="S65" s="67">
        <f t="shared" si="7"/>
        <v>46</v>
      </c>
    </row>
    <row r="66" spans="1:19" x14ac:dyDescent="0.3">
      <c r="A66" s="63" t="s">
        <v>226</v>
      </c>
      <c r="B66" s="64">
        <f>VLOOKUP($A66,'Return Data'!$B$7:$R$2292,3,0)</f>
        <v>44512</v>
      </c>
      <c r="C66" s="65">
        <f>VLOOKUP($A66,'Return Data'!$B$7:$R$2292,4,0)</f>
        <v>165.11750000000001</v>
      </c>
      <c r="D66" s="65">
        <f>VLOOKUP($A66,'Return Data'!$B$7:$R$2292,10,0)</f>
        <v>11.7471</v>
      </c>
      <c r="E66" s="66">
        <f t="shared" si="8"/>
        <v>32</v>
      </c>
      <c r="F66" s="65">
        <f>VLOOKUP($A66,'Return Data'!$B$7:$R$2292,11,0)</f>
        <v>28.983799999999999</v>
      </c>
      <c r="G66" s="66">
        <f t="shared" si="1"/>
        <v>18</v>
      </c>
      <c r="H66" s="65">
        <f>VLOOKUP($A66,'Return Data'!$B$7:$R$2292,12,0)</f>
        <v>28.8201</v>
      </c>
      <c r="I66" s="66">
        <f t="shared" si="2"/>
        <v>26</v>
      </c>
      <c r="J66" s="65">
        <f>VLOOKUP($A66,'Return Data'!$B$7:$R$2292,13,0)</f>
        <v>55.960900000000002</v>
      </c>
      <c r="K66" s="66">
        <f t="shared" si="3"/>
        <v>30</v>
      </c>
      <c r="L66" s="65">
        <f>VLOOKUP($A66,'Return Data'!$B$7:$R$2292,17,0)</f>
        <v>32.096400000000003</v>
      </c>
      <c r="M66" s="66">
        <f t="shared" si="4"/>
        <v>20</v>
      </c>
      <c r="N66" s="65">
        <f>VLOOKUP($A66,'Return Data'!$B$7:$R$2292,14,0)</f>
        <v>24.836600000000001</v>
      </c>
      <c r="O66" s="66">
        <f t="shared" si="5"/>
        <v>18</v>
      </c>
      <c r="P66" s="65">
        <f>VLOOKUP($A66,'Return Data'!$B$7:$R$2292,15,0)</f>
        <v>18.6249</v>
      </c>
      <c r="Q66" s="66">
        <f t="shared" si="6"/>
        <v>16</v>
      </c>
      <c r="R66" s="65">
        <f>VLOOKUP($A66,'Return Data'!$B$7:$R$2292,16,0)</f>
        <v>16.547799999999999</v>
      </c>
      <c r="S66" s="67">
        <f t="shared" si="7"/>
        <v>34</v>
      </c>
    </row>
    <row r="67" spans="1:19" x14ac:dyDescent="0.3">
      <c r="A67" s="69"/>
      <c r="B67" s="70"/>
      <c r="C67" s="70"/>
      <c r="D67" s="71"/>
      <c r="E67" s="70"/>
      <c r="F67" s="71"/>
      <c r="G67" s="70"/>
      <c r="H67" s="71"/>
      <c r="I67" s="70"/>
      <c r="J67" s="71"/>
      <c r="K67" s="70"/>
      <c r="L67" s="71"/>
      <c r="M67" s="70"/>
      <c r="N67" s="71"/>
      <c r="O67" s="70"/>
      <c r="P67" s="71"/>
      <c r="Q67" s="70"/>
      <c r="R67" s="71"/>
      <c r="S67" s="72"/>
    </row>
    <row r="68" spans="1:19" x14ac:dyDescent="0.3">
      <c r="A68" s="73" t="s">
        <v>27</v>
      </c>
      <c r="B68" s="74"/>
      <c r="C68" s="74"/>
      <c r="D68" s="75">
        <f>AVERAGE(D8:D66)</f>
        <v>11.476183050847457</v>
      </c>
      <c r="E68" s="74"/>
      <c r="F68" s="75">
        <f>AVERAGE(F8:F66)</f>
        <v>28.598833898305081</v>
      </c>
      <c r="G68" s="74"/>
      <c r="H68" s="75">
        <f>AVERAGE(H8:H66)</f>
        <v>31.946393220338987</v>
      </c>
      <c r="I68" s="74"/>
      <c r="J68" s="75">
        <f>AVERAGE(J8:J66)</f>
        <v>61.570486440677975</v>
      </c>
      <c r="K68" s="74"/>
      <c r="L68" s="75">
        <f>AVERAGE(L8:L66)</f>
        <v>31.331330508474586</v>
      </c>
      <c r="M68" s="74"/>
      <c r="N68" s="75">
        <f>AVERAGE(N8:N66)</f>
        <v>23.64450178571429</v>
      </c>
      <c r="O68" s="74"/>
      <c r="P68" s="75">
        <f>AVERAGE(P8:P66)</f>
        <v>17.910453488372092</v>
      </c>
      <c r="Q68" s="74"/>
      <c r="R68" s="75">
        <f>AVERAGE(R8:R66)</f>
        <v>17.881316949152549</v>
      </c>
      <c r="S68" s="76"/>
    </row>
    <row r="69" spans="1:19" x14ac:dyDescent="0.3">
      <c r="A69" s="73" t="s">
        <v>28</v>
      </c>
      <c r="B69" s="74"/>
      <c r="C69" s="74"/>
      <c r="D69" s="75">
        <f>MIN(D8:D66)</f>
        <v>6.7994000000000003</v>
      </c>
      <c r="E69" s="74"/>
      <c r="F69" s="75">
        <f>MIN(F8:F66)</f>
        <v>15.6624</v>
      </c>
      <c r="G69" s="74"/>
      <c r="H69" s="75">
        <f>MIN(H8:H66)</f>
        <v>12.5413</v>
      </c>
      <c r="I69" s="74"/>
      <c r="J69" s="75">
        <f>MIN(J8:J66)</f>
        <v>32.170499999999997</v>
      </c>
      <c r="K69" s="74"/>
      <c r="L69" s="75">
        <f>MIN(L8:L66)</f>
        <v>17.795999999999999</v>
      </c>
      <c r="M69" s="74"/>
      <c r="N69" s="75">
        <f>MIN(N8:N66)</f>
        <v>14.033099999999999</v>
      </c>
      <c r="O69" s="74"/>
      <c r="P69" s="75">
        <f>MIN(P8:P66)</f>
        <v>11.2159</v>
      </c>
      <c r="Q69" s="74"/>
      <c r="R69" s="75">
        <f>MIN(R8:R66)</f>
        <v>11.006399999999999</v>
      </c>
      <c r="S69" s="76"/>
    </row>
    <row r="70" spans="1:19" ht="15" thickBot="1" x14ac:dyDescent="0.35">
      <c r="A70" s="77" t="s">
        <v>29</v>
      </c>
      <c r="B70" s="78"/>
      <c r="C70" s="78"/>
      <c r="D70" s="79">
        <f>MAX(D8:D66)</f>
        <v>16.029499999999999</v>
      </c>
      <c r="E70" s="78"/>
      <c r="F70" s="79">
        <f>MAX(F8:F66)</f>
        <v>47.902099999999997</v>
      </c>
      <c r="G70" s="78"/>
      <c r="H70" s="79">
        <f>MAX(H8:H66)</f>
        <v>69.105900000000005</v>
      </c>
      <c r="I70" s="78"/>
      <c r="J70" s="79">
        <f>MAX(J8:J66)</f>
        <v>121.94410000000001</v>
      </c>
      <c r="K70" s="78"/>
      <c r="L70" s="79">
        <f>MAX(L8:L66)</f>
        <v>57.3277</v>
      </c>
      <c r="M70" s="78"/>
      <c r="N70" s="79">
        <f>MAX(N8:N66)</f>
        <v>40.214300000000001</v>
      </c>
      <c r="O70" s="78"/>
      <c r="P70" s="79">
        <f>MAX(P8:P66)</f>
        <v>27.7668</v>
      </c>
      <c r="Q70" s="78"/>
      <c r="R70" s="79">
        <f>MAX(R8:R66)</f>
        <v>33.1982</v>
      </c>
      <c r="S70" s="80"/>
    </row>
    <row r="71" spans="1:19" x14ac:dyDescent="0.3">
      <c r="A71" s="112" t="s">
        <v>432</v>
      </c>
    </row>
    <row r="72" spans="1:19" x14ac:dyDescent="0.3">
      <c r="A72" s="14" t="s">
        <v>340</v>
      </c>
    </row>
  </sheetData>
  <sheetProtection algorithmName="SHA-512" hashValue="G9Ju6HCb3VaGY5l1lfLuRTs0VO6+gY/tfFezDZrgVvQK4HLx5C69Z3JUmuPKQ+vjVpXdMWllrgtrA/eL6hoYTg==" saltValue="QFxhCicHXaMzXWJnLoXriQ==" spinCount="100000" sheet="1" objects="1" scenarios="1"/>
  <sortState xmlns:xlrd2="http://schemas.microsoft.com/office/spreadsheetml/2017/richdata2" ref="A8:S66">
    <sortCondition ref="A8:A66"/>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4"/>
  <sheetViews>
    <sheetView showRowColHeaders="0" workbookViewId="0">
      <pane xSplit="1" ySplit="6" topLeftCell="B8"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Data'!$B$7:$R$2292,3,0)</f>
        <v>44512</v>
      </c>
      <c r="C8" s="65">
        <f>VLOOKUP($A8,'Return Data'!$B$7:$R$2292,4,0)</f>
        <v>53.52</v>
      </c>
      <c r="D8" s="65">
        <f>VLOOKUP($A8,'Return Data'!$B$7:$R$2292,10,0)</f>
        <v>7.4267000000000003</v>
      </c>
      <c r="E8" s="66">
        <f t="shared" ref="E8:E39" si="0">RANK(D8,D$8:D$68,0)</f>
        <v>59</v>
      </c>
      <c r="F8" s="65">
        <f>VLOOKUP($A8,'Return Data'!$B$7:$R$2292,11,0)</f>
        <v>15.270300000000001</v>
      </c>
      <c r="G8" s="66">
        <f>RANK(F8,F$8:F$68,0)</f>
        <v>60</v>
      </c>
      <c r="H8" s="65">
        <f>VLOOKUP($A8,'Return Data'!$B$7:$R$2292,12,0)</f>
        <v>11.99</v>
      </c>
      <c r="I8" s="66">
        <f>RANK(H8,H$8:H$68,0)</f>
        <v>61</v>
      </c>
      <c r="J8" s="65">
        <f>VLOOKUP($A8,'Return Data'!$B$7:$R$2292,13,0)</f>
        <v>31.305199999999999</v>
      </c>
      <c r="K8" s="66">
        <f>RANK(J8,J$8:J$68,0)</f>
        <v>61</v>
      </c>
      <c r="L8" s="65">
        <f>VLOOKUP($A8,'Return Data'!$B$7:$R$2292,17,0)</f>
        <v>17.0351</v>
      </c>
      <c r="M8" s="66">
        <f>RANK(L8,L$8:L$68,0)</f>
        <v>61</v>
      </c>
      <c r="N8" s="65">
        <f>VLOOKUP($A8,'Return Data'!$B$7:$R$2292,14,0)</f>
        <v>13.244300000000001</v>
      </c>
      <c r="O8" s="66">
        <f>RANK(N8,N$8:N$68,0)</f>
        <v>58</v>
      </c>
      <c r="P8" s="65">
        <f>VLOOKUP($A8,'Return Data'!$B$7:$R$2292,15,0)</f>
        <v>13.007099999999999</v>
      </c>
      <c r="Q8" s="66">
        <f>RANK(P8,P$8:P$68,0)</f>
        <v>42</v>
      </c>
      <c r="R8" s="65">
        <f>VLOOKUP($A8,'Return Data'!$B$7:$R$2292,16,0)</f>
        <v>11.732799999999999</v>
      </c>
      <c r="S8" s="67">
        <f>RANK(R8,R$8:R$68,0)</f>
        <v>54</v>
      </c>
    </row>
    <row r="9" spans="1:20" x14ac:dyDescent="0.3">
      <c r="A9" s="63" t="s">
        <v>267</v>
      </c>
      <c r="B9" s="64">
        <f>VLOOKUP($A9,'Return Data'!$B$7:$R$2292,3,0)</f>
        <v>44512</v>
      </c>
      <c r="C9" s="65">
        <f>VLOOKUP($A9,'Return Data'!$B$7:$R$2292,4,0)</f>
        <v>43.97</v>
      </c>
      <c r="D9" s="65">
        <f>VLOOKUP($A9,'Return Data'!$B$7:$R$2292,10,0)</f>
        <v>7.7168000000000001</v>
      </c>
      <c r="E9" s="66">
        <f t="shared" si="0"/>
        <v>58</v>
      </c>
      <c r="F9" s="65">
        <f>VLOOKUP($A9,'Return Data'!$B$7:$R$2292,11,0)</f>
        <v>15.8019</v>
      </c>
      <c r="G9" s="66">
        <f t="shared" ref="G9:G68" si="1">RANK(F9,F$8:F$68,0)</f>
        <v>59</v>
      </c>
      <c r="H9" s="65">
        <f>VLOOKUP($A9,'Return Data'!$B$7:$R$2292,12,0)</f>
        <v>12.801399999999999</v>
      </c>
      <c r="I9" s="66">
        <f t="shared" ref="I9:I68" si="2">RANK(H9,H$8:H$68,0)</f>
        <v>60</v>
      </c>
      <c r="J9" s="65">
        <f>VLOOKUP($A9,'Return Data'!$B$7:$R$2292,13,0)</f>
        <v>32.002400000000002</v>
      </c>
      <c r="K9" s="66">
        <f t="shared" ref="K9:K68" si="3">RANK(J9,J$8:J$68,0)</f>
        <v>60</v>
      </c>
      <c r="L9" s="65">
        <f>VLOOKUP($A9,'Return Data'!$B$7:$R$2292,17,0)</f>
        <v>17.9254</v>
      </c>
      <c r="M9" s="66">
        <f t="shared" ref="M9:M68" si="4">RANK(L9,L$8:L$68,0)</f>
        <v>60</v>
      </c>
      <c r="N9" s="65">
        <f>VLOOKUP($A9,'Return Data'!$B$7:$R$2292,14,0)</f>
        <v>14.0998</v>
      </c>
      <c r="O9" s="66">
        <f t="shared" ref="O9:O68" si="5">RANK(N9,N$8:N$68,0)</f>
        <v>57</v>
      </c>
      <c r="P9" s="65">
        <f>VLOOKUP($A9,'Return Data'!$B$7:$R$2292,15,0)</f>
        <v>13.7425</v>
      </c>
      <c r="Q9" s="66">
        <f t="shared" ref="Q9:Q68" si="6">RANK(P9,P$8:P$68,0)</f>
        <v>40</v>
      </c>
      <c r="R9" s="65">
        <f>VLOOKUP($A9,'Return Data'!$B$7:$R$2292,16,0)</f>
        <v>11.527100000000001</v>
      </c>
      <c r="S9" s="67">
        <f t="shared" ref="S9:S68" si="7">RANK(R9,R$8:R$68,0)</f>
        <v>55</v>
      </c>
    </row>
    <row r="10" spans="1:20" x14ac:dyDescent="0.3">
      <c r="A10" s="63" t="s">
        <v>268</v>
      </c>
      <c r="B10" s="64">
        <f>VLOOKUP($A10,'Return Data'!$B$7:$R$2292,3,0)</f>
        <v>44512</v>
      </c>
      <c r="C10" s="65">
        <f>VLOOKUP($A10,'Return Data'!$B$7:$R$2292,4,0)</f>
        <v>77.760499999999993</v>
      </c>
      <c r="D10" s="65">
        <f>VLOOKUP($A10,'Return Data'!$B$7:$R$2292,10,0)</f>
        <v>12.5822</v>
      </c>
      <c r="E10" s="66">
        <f t="shared" si="0"/>
        <v>17</v>
      </c>
      <c r="F10" s="65">
        <f>VLOOKUP($A10,'Return Data'!$B$7:$R$2292,11,0)</f>
        <v>26.920100000000001</v>
      </c>
      <c r="G10" s="66">
        <f t="shared" si="1"/>
        <v>32</v>
      </c>
      <c r="H10" s="65">
        <f>VLOOKUP($A10,'Return Data'!$B$7:$R$2292,12,0)</f>
        <v>24.535</v>
      </c>
      <c r="I10" s="66">
        <f t="shared" si="2"/>
        <v>42</v>
      </c>
      <c r="J10" s="65">
        <f>VLOOKUP($A10,'Return Data'!$B$7:$R$2292,13,0)</f>
        <v>48.573999999999998</v>
      </c>
      <c r="K10" s="66">
        <f t="shared" si="3"/>
        <v>45</v>
      </c>
      <c r="L10" s="65">
        <f>VLOOKUP($A10,'Return Data'!$B$7:$R$2292,17,0)</f>
        <v>26.0456</v>
      </c>
      <c r="M10" s="66">
        <f t="shared" si="4"/>
        <v>40</v>
      </c>
      <c r="N10" s="65">
        <f>VLOOKUP($A10,'Return Data'!$B$7:$R$2292,14,0)</f>
        <v>24.038799999999998</v>
      </c>
      <c r="O10" s="66">
        <f t="shared" si="5"/>
        <v>19</v>
      </c>
      <c r="P10" s="65">
        <f>VLOOKUP($A10,'Return Data'!$B$7:$R$2292,15,0)</f>
        <v>19.737400000000001</v>
      </c>
      <c r="Q10" s="66">
        <f t="shared" si="6"/>
        <v>8</v>
      </c>
      <c r="R10" s="65">
        <f>VLOOKUP($A10,'Return Data'!$B$7:$R$2292,16,0)</f>
        <v>18.845600000000001</v>
      </c>
      <c r="S10" s="67">
        <f t="shared" si="7"/>
        <v>19</v>
      </c>
    </row>
    <row r="11" spans="1:20" x14ac:dyDescent="0.3">
      <c r="A11" s="63" t="s">
        <v>269</v>
      </c>
      <c r="B11" s="64">
        <f>VLOOKUP($A11,'Return Data'!$B$7:$R$2292,3,0)</f>
        <v>44512</v>
      </c>
      <c r="C11" s="65">
        <f>VLOOKUP($A11,'Return Data'!$B$7:$R$2292,4,0)</f>
        <v>75.17</v>
      </c>
      <c r="D11" s="65">
        <f>VLOOKUP($A11,'Return Data'!$B$7:$R$2292,10,0)</f>
        <v>13.259</v>
      </c>
      <c r="E11" s="66">
        <f t="shared" si="0"/>
        <v>11</v>
      </c>
      <c r="F11" s="65">
        <f>VLOOKUP($A11,'Return Data'!$B$7:$R$2292,11,0)</f>
        <v>30.684999999999999</v>
      </c>
      <c r="G11" s="66">
        <f t="shared" si="1"/>
        <v>12</v>
      </c>
      <c r="H11" s="65">
        <f>VLOOKUP($A11,'Return Data'!$B$7:$R$2292,12,0)</f>
        <v>31.531099999999999</v>
      </c>
      <c r="I11" s="66">
        <f t="shared" si="2"/>
        <v>18</v>
      </c>
      <c r="J11" s="65">
        <f>VLOOKUP($A11,'Return Data'!$B$7:$R$2292,13,0)</f>
        <v>57.358199999999997</v>
      </c>
      <c r="K11" s="66">
        <f t="shared" si="3"/>
        <v>23</v>
      </c>
      <c r="L11" s="65">
        <f>VLOOKUP($A11,'Return Data'!$B$7:$R$2292,17,0)</f>
        <v>29.413499999999999</v>
      </c>
      <c r="M11" s="66">
        <f t="shared" si="4"/>
        <v>23</v>
      </c>
      <c r="N11" s="65">
        <f>VLOOKUP($A11,'Return Data'!$B$7:$R$2292,14,0)</f>
        <v>22.132000000000001</v>
      </c>
      <c r="O11" s="66">
        <f t="shared" si="5"/>
        <v>30</v>
      </c>
      <c r="P11" s="65">
        <f>VLOOKUP($A11,'Return Data'!$B$7:$R$2292,15,0)</f>
        <v>14.7216</v>
      </c>
      <c r="Q11" s="66">
        <f t="shared" si="6"/>
        <v>34</v>
      </c>
      <c r="R11" s="65">
        <f>VLOOKUP($A11,'Return Data'!$B$7:$R$2292,16,0)</f>
        <v>10.333600000000001</v>
      </c>
      <c r="S11" s="67">
        <f t="shared" si="7"/>
        <v>58</v>
      </c>
    </row>
    <row r="12" spans="1:20" x14ac:dyDescent="0.3">
      <c r="A12" s="63" t="s">
        <v>270</v>
      </c>
      <c r="B12" s="64">
        <f>VLOOKUP($A12,'Return Data'!$B$7:$R$2292,3,0)</f>
        <v>44512</v>
      </c>
      <c r="C12" s="65">
        <f>VLOOKUP($A12,'Return Data'!$B$7:$R$2292,4,0)</f>
        <v>63.042999999999999</v>
      </c>
      <c r="D12" s="65">
        <f>VLOOKUP($A12,'Return Data'!$B$7:$R$2292,10,0)</f>
        <v>9.8903999999999996</v>
      </c>
      <c r="E12" s="66">
        <f t="shared" si="0"/>
        <v>47</v>
      </c>
      <c r="F12" s="65">
        <f>VLOOKUP($A12,'Return Data'!$B$7:$R$2292,11,0)</f>
        <v>23.369399999999999</v>
      </c>
      <c r="G12" s="66">
        <f t="shared" si="1"/>
        <v>55</v>
      </c>
      <c r="H12" s="65">
        <f>VLOOKUP($A12,'Return Data'!$B$7:$R$2292,12,0)</f>
        <v>20.797499999999999</v>
      </c>
      <c r="I12" s="66">
        <f t="shared" si="2"/>
        <v>53</v>
      </c>
      <c r="J12" s="65">
        <f>VLOOKUP($A12,'Return Data'!$B$7:$R$2292,13,0)</f>
        <v>41.602800000000002</v>
      </c>
      <c r="K12" s="66">
        <f t="shared" si="3"/>
        <v>56</v>
      </c>
      <c r="L12" s="65">
        <f>VLOOKUP($A12,'Return Data'!$B$7:$R$2292,17,0)</f>
        <v>24.6829</v>
      </c>
      <c r="M12" s="66">
        <f t="shared" si="4"/>
        <v>42</v>
      </c>
      <c r="N12" s="65">
        <f>VLOOKUP($A12,'Return Data'!$B$7:$R$2292,14,0)</f>
        <v>22.076599999999999</v>
      </c>
      <c r="O12" s="66">
        <f t="shared" si="5"/>
        <v>31</v>
      </c>
      <c r="P12" s="65">
        <f>VLOOKUP($A12,'Return Data'!$B$7:$R$2292,15,0)</f>
        <v>16.0915</v>
      </c>
      <c r="Q12" s="66">
        <f t="shared" si="6"/>
        <v>24</v>
      </c>
      <c r="R12" s="65">
        <f>VLOOKUP($A12,'Return Data'!$B$7:$R$2292,16,0)</f>
        <v>12.307499999999999</v>
      </c>
      <c r="S12" s="67">
        <f t="shared" si="7"/>
        <v>51</v>
      </c>
    </row>
    <row r="13" spans="1:20" x14ac:dyDescent="0.3">
      <c r="A13" s="63" t="s">
        <v>271</v>
      </c>
      <c r="B13" s="64">
        <f>VLOOKUP($A13,'Return Data'!$B$7:$R$2292,3,0)</f>
        <v>44512</v>
      </c>
      <c r="C13" s="65">
        <f>VLOOKUP($A13,'Return Data'!$B$7:$R$2292,4,0)</f>
        <v>17.77</v>
      </c>
      <c r="D13" s="65">
        <f>VLOOKUP($A13,'Return Data'!$B$7:$R$2292,10,0)</f>
        <v>8.09</v>
      </c>
      <c r="E13" s="66">
        <f t="shared" si="0"/>
        <v>56</v>
      </c>
      <c r="F13" s="65">
        <f>VLOOKUP($A13,'Return Data'!$B$7:$R$2292,11,0)</f>
        <v>29.424600000000002</v>
      </c>
      <c r="G13" s="66">
        <f t="shared" si="1"/>
        <v>13</v>
      </c>
      <c r="H13" s="65">
        <f>VLOOKUP($A13,'Return Data'!$B$7:$R$2292,12,0)</f>
        <v>38.180399999999999</v>
      </c>
      <c r="I13" s="66">
        <f t="shared" si="2"/>
        <v>11</v>
      </c>
      <c r="J13" s="65">
        <f>VLOOKUP($A13,'Return Data'!$B$7:$R$2292,13,0)</f>
        <v>64.842299999999994</v>
      </c>
      <c r="K13" s="66">
        <f t="shared" si="3"/>
        <v>14</v>
      </c>
      <c r="L13" s="65">
        <f>VLOOKUP($A13,'Return Data'!$B$7:$R$2292,17,0)</f>
        <v>41.7256</v>
      </c>
      <c r="M13" s="66">
        <f t="shared" si="4"/>
        <v>11</v>
      </c>
      <c r="N13" s="65">
        <f>VLOOKUP($A13,'Return Data'!$B$7:$R$2292,14,0)</f>
        <v>29.114899999999999</v>
      </c>
      <c r="O13" s="66">
        <f t="shared" si="5"/>
        <v>6</v>
      </c>
      <c r="P13" s="65"/>
      <c r="Q13" s="66"/>
      <c r="R13" s="65">
        <f>VLOOKUP($A13,'Return Data'!$B$7:$R$2292,16,0)</f>
        <v>16.657699999999998</v>
      </c>
      <c r="S13" s="67">
        <f t="shared" si="7"/>
        <v>26</v>
      </c>
    </row>
    <row r="14" spans="1:20" x14ac:dyDescent="0.3">
      <c r="A14" s="63" t="s">
        <v>272</v>
      </c>
      <c r="B14" s="64">
        <f>VLOOKUP($A14,'Return Data'!$B$7:$R$2292,3,0)</f>
        <v>44512</v>
      </c>
      <c r="C14" s="65">
        <f>VLOOKUP($A14,'Return Data'!$B$7:$R$2292,4,0)</f>
        <v>21.3</v>
      </c>
      <c r="D14" s="65">
        <f>VLOOKUP($A14,'Return Data'!$B$7:$R$2292,10,0)</f>
        <v>6.6066000000000003</v>
      </c>
      <c r="E14" s="66">
        <f t="shared" si="0"/>
        <v>61</v>
      </c>
      <c r="F14" s="65">
        <f>VLOOKUP($A14,'Return Data'!$B$7:$R$2292,11,0)</f>
        <v>27.7744</v>
      </c>
      <c r="G14" s="66">
        <f t="shared" si="1"/>
        <v>27</v>
      </c>
      <c r="H14" s="65">
        <f>VLOOKUP($A14,'Return Data'!$B$7:$R$2292,12,0)</f>
        <v>36.015300000000003</v>
      </c>
      <c r="I14" s="66">
        <f t="shared" si="2"/>
        <v>15</v>
      </c>
      <c r="J14" s="65">
        <f>VLOOKUP($A14,'Return Data'!$B$7:$R$2292,13,0)</f>
        <v>62.100499999999997</v>
      </c>
      <c r="K14" s="66">
        <f t="shared" si="3"/>
        <v>16</v>
      </c>
      <c r="L14" s="65">
        <f>VLOOKUP($A14,'Return Data'!$B$7:$R$2292,17,0)</f>
        <v>37.600499999999997</v>
      </c>
      <c r="M14" s="66">
        <f t="shared" si="4"/>
        <v>15</v>
      </c>
      <c r="N14" s="65">
        <f>VLOOKUP($A14,'Return Data'!$B$7:$R$2292,14,0)</f>
        <v>27.581800000000001</v>
      </c>
      <c r="O14" s="66">
        <f t="shared" si="5"/>
        <v>9</v>
      </c>
      <c r="P14" s="65"/>
      <c r="Q14" s="66"/>
      <c r="R14" s="65">
        <f>VLOOKUP($A14,'Return Data'!$B$7:$R$2292,16,0)</f>
        <v>27.943000000000001</v>
      </c>
      <c r="S14" s="67">
        <f t="shared" si="7"/>
        <v>2</v>
      </c>
    </row>
    <row r="15" spans="1:20" x14ac:dyDescent="0.3">
      <c r="A15" s="63" t="s">
        <v>273</v>
      </c>
      <c r="B15" s="64">
        <f>VLOOKUP($A15,'Return Data'!$B$7:$R$2292,3,0)</f>
        <v>44512</v>
      </c>
      <c r="C15" s="65">
        <f>VLOOKUP($A15,'Return Data'!$B$7:$R$2292,4,0)</f>
        <v>104.07</v>
      </c>
      <c r="D15" s="65">
        <f>VLOOKUP($A15,'Return Data'!$B$7:$R$2292,10,0)</f>
        <v>8.2370999999999999</v>
      </c>
      <c r="E15" s="66">
        <f t="shared" si="0"/>
        <v>54</v>
      </c>
      <c r="F15" s="65">
        <f>VLOOKUP($A15,'Return Data'!$B$7:$R$2292,11,0)</f>
        <v>27.552399999999999</v>
      </c>
      <c r="G15" s="66">
        <f t="shared" si="1"/>
        <v>29</v>
      </c>
      <c r="H15" s="65">
        <f>VLOOKUP($A15,'Return Data'!$B$7:$R$2292,12,0)</f>
        <v>32.455100000000002</v>
      </c>
      <c r="I15" s="66">
        <f t="shared" si="2"/>
        <v>17</v>
      </c>
      <c r="J15" s="65">
        <f>VLOOKUP($A15,'Return Data'!$B$7:$R$2292,13,0)</f>
        <v>58.933999999999997</v>
      </c>
      <c r="K15" s="66">
        <f t="shared" si="3"/>
        <v>19</v>
      </c>
      <c r="L15" s="65">
        <f>VLOOKUP($A15,'Return Data'!$B$7:$R$2292,17,0)</f>
        <v>38.304699999999997</v>
      </c>
      <c r="M15" s="66">
        <f t="shared" si="4"/>
        <v>12</v>
      </c>
      <c r="N15" s="65">
        <f>VLOOKUP($A15,'Return Data'!$B$7:$R$2292,14,0)</f>
        <v>30.0871</v>
      </c>
      <c r="O15" s="66">
        <f t="shared" si="5"/>
        <v>5</v>
      </c>
      <c r="P15" s="65">
        <f>VLOOKUP($A15,'Return Data'!$B$7:$R$2292,15,0)</f>
        <v>21.806899999999999</v>
      </c>
      <c r="Q15" s="66">
        <f t="shared" si="6"/>
        <v>5</v>
      </c>
      <c r="R15" s="65">
        <f>VLOOKUP($A15,'Return Data'!$B$7:$R$2292,16,0)</f>
        <v>20.2195</v>
      </c>
      <c r="S15" s="67">
        <f t="shared" si="7"/>
        <v>13</v>
      </c>
    </row>
    <row r="16" spans="1:20" x14ac:dyDescent="0.3">
      <c r="A16" s="63" t="s">
        <v>274</v>
      </c>
      <c r="B16" s="64">
        <f>VLOOKUP($A16,'Return Data'!$B$7:$R$2292,3,0)</f>
        <v>44512</v>
      </c>
      <c r="C16" s="65">
        <f>VLOOKUP($A16,'Return Data'!$B$7:$R$2292,4,0)</f>
        <v>121.31</v>
      </c>
      <c r="D16" s="65">
        <f>VLOOKUP($A16,'Return Data'!$B$7:$R$2292,10,0)</f>
        <v>11.0389</v>
      </c>
      <c r="E16" s="66">
        <f t="shared" si="0"/>
        <v>36</v>
      </c>
      <c r="F16" s="65">
        <f>VLOOKUP($A16,'Return Data'!$B$7:$R$2292,11,0)</f>
        <v>27.199300000000001</v>
      </c>
      <c r="G16" s="66">
        <f t="shared" si="1"/>
        <v>30</v>
      </c>
      <c r="H16" s="65">
        <f>VLOOKUP($A16,'Return Data'!$B$7:$R$2292,12,0)</f>
        <v>24.2803</v>
      </c>
      <c r="I16" s="66">
        <f t="shared" si="2"/>
        <v>43</v>
      </c>
      <c r="J16" s="65">
        <f>VLOOKUP($A16,'Return Data'!$B$7:$R$2292,13,0)</f>
        <v>55.765300000000003</v>
      </c>
      <c r="K16" s="66">
        <f t="shared" si="3"/>
        <v>28</v>
      </c>
      <c r="L16" s="65">
        <f>VLOOKUP($A16,'Return Data'!$B$7:$R$2292,17,0)</f>
        <v>34.100499999999997</v>
      </c>
      <c r="M16" s="66">
        <f t="shared" si="4"/>
        <v>18</v>
      </c>
      <c r="N16" s="65">
        <f>VLOOKUP($A16,'Return Data'!$B$7:$R$2292,14,0)</f>
        <v>27.167300000000001</v>
      </c>
      <c r="O16" s="66">
        <f t="shared" si="5"/>
        <v>10</v>
      </c>
      <c r="P16" s="65">
        <f>VLOOKUP($A16,'Return Data'!$B$7:$R$2292,15,0)</f>
        <v>20.6723</v>
      </c>
      <c r="Q16" s="66">
        <f t="shared" si="6"/>
        <v>6</v>
      </c>
      <c r="R16" s="65">
        <f>VLOOKUP($A16,'Return Data'!$B$7:$R$2292,16,0)</f>
        <v>21.168700000000001</v>
      </c>
      <c r="S16" s="67">
        <f t="shared" si="7"/>
        <v>11</v>
      </c>
    </row>
    <row r="17" spans="1:19" x14ac:dyDescent="0.3">
      <c r="A17" s="63" t="s">
        <v>275</v>
      </c>
      <c r="B17" s="64">
        <f>VLOOKUP($A17,'Return Data'!$B$7:$R$2292,3,0)</f>
        <v>44512</v>
      </c>
      <c r="C17" s="65">
        <f>VLOOKUP($A17,'Return Data'!$B$7:$R$2292,4,0)</f>
        <v>84.427000000000007</v>
      </c>
      <c r="D17" s="65">
        <f>VLOOKUP($A17,'Return Data'!$B$7:$R$2292,10,0)</f>
        <v>8.1578999999999997</v>
      </c>
      <c r="E17" s="66">
        <f t="shared" si="0"/>
        <v>55</v>
      </c>
      <c r="F17" s="65">
        <f>VLOOKUP($A17,'Return Data'!$B$7:$R$2292,11,0)</f>
        <v>23.882300000000001</v>
      </c>
      <c r="G17" s="66">
        <f t="shared" si="1"/>
        <v>52</v>
      </c>
      <c r="H17" s="65">
        <f>VLOOKUP($A17,'Return Data'!$B$7:$R$2292,12,0)</f>
        <v>28.578199999999999</v>
      </c>
      <c r="I17" s="66">
        <f t="shared" si="2"/>
        <v>22</v>
      </c>
      <c r="J17" s="65">
        <f>VLOOKUP($A17,'Return Data'!$B$7:$R$2292,13,0)</f>
        <v>57.6248</v>
      </c>
      <c r="K17" s="66">
        <f t="shared" si="3"/>
        <v>21</v>
      </c>
      <c r="L17" s="65">
        <f>VLOOKUP($A17,'Return Data'!$B$7:$R$2292,17,0)</f>
        <v>28.3081</v>
      </c>
      <c r="M17" s="66">
        <f t="shared" si="4"/>
        <v>29</v>
      </c>
      <c r="N17" s="65">
        <f>VLOOKUP($A17,'Return Data'!$B$7:$R$2292,14,0)</f>
        <v>24.889600000000002</v>
      </c>
      <c r="O17" s="66">
        <f t="shared" si="5"/>
        <v>15</v>
      </c>
      <c r="P17" s="65">
        <f>VLOOKUP($A17,'Return Data'!$B$7:$R$2292,15,0)</f>
        <v>17.733499999999999</v>
      </c>
      <c r="Q17" s="66">
        <f t="shared" si="6"/>
        <v>13</v>
      </c>
      <c r="R17" s="65">
        <f>VLOOKUP($A17,'Return Data'!$B$7:$R$2292,16,0)</f>
        <v>15.4741</v>
      </c>
      <c r="S17" s="67">
        <f t="shared" si="7"/>
        <v>38</v>
      </c>
    </row>
    <row r="18" spans="1:19" x14ac:dyDescent="0.3">
      <c r="A18" s="63" t="s">
        <v>276</v>
      </c>
      <c r="B18" s="64">
        <f>VLOOKUP($A18,'Return Data'!$B$7:$R$2292,3,0)</f>
        <v>44512</v>
      </c>
      <c r="C18" s="65">
        <f>VLOOKUP($A18,'Return Data'!$B$7:$R$2292,4,0)</f>
        <v>73.44</v>
      </c>
      <c r="D18" s="65">
        <f>VLOOKUP($A18,'Return Data'!$B$7:$R$2292,10,0)</f>
        <v>9.3181999999999992</v>
      </c>
      <c r="E18" s="66">
        <f t="shared" si="0"/>
        <v>50</v>
      </c>
      <c r="F18" s="65">
        <f>VLOOKUP($A18,'Return Data'!$B$7:$R$2292,11,0)</f>
        <v>24.3902</v>
      </c>
      <c r="G18" s="66">
        <f t="shared" si="1"/>
        <v>47</v>
      </c>
      <c r="H18" s="65">
        <f>VLOOKUP($A18,'Return Data'!$B$7:$R$2292,12,0)</f>
        <v>21.549199999999999</v>
      </c>
      <c r="I18" s="66">
        <f t="shared" si="2"/>
        <v>52</v>
      </c>
      <c r="J18" s="65">
        <f>VLOOKUP($A18,'Return Data'!$B$7:$R$2292,13,0)</f>
        <v>46.762599999999999</v>
      </c>
      <c r="K18" s="66">
        <f t="shared" si="3"/>
        <v>49</v>
      </c>
      <c r="L18" s="65">
        <f>VLOOKUP($A18,'Return Data'!$B$7:$R$2292,17,0)</f>
        <v>24.2163</v>
      </c>
      <c r="M18" s="66">
        <f t="shared" si="4"/>
        <v>43</v>
      </c>
      <c r="N18" s="65">
        <f>VLOOKUP($A18,'Return Data'!$B$7:$R$2292,14,0)</f>
        <v>19.829999999999998</v>
      </c>
      <c r="O18" s="66">
        <f t="shared" si="5"/>
        <v>43</v>
      </c>
      <c r="P18" s="65">
        <f>VLOOKUP($A18,'Return Data'!$B$7:$R$2292,15,0)</f>
        <v>14.8649</v>
      </c>
      <c r="Q18" s="66">
        <f t="shared" si="6"/>
        <v>33</v>
      </c>
      <c r="R18" s="65">
        <f>VLOOKUP($A18,'Return Data'!$B$7:$R$2292,16,0)</f>
        <v>16.747599999999998</v>
      </c>
      <c r="S18" s="67">
        <f t="shared" si="7"/>
        <v>25</v>
      </c>
    </row>
    <row r="19" spans="1:19" x14ac:dyDescent="0.3">
      <c r="A19" s="63" t="s">
        <v>278</v>
      </c>
      <c r="B19" s="64">
        <f>VLOOKUP($A19,'Return Data'!$B$7:$R$2292,3,0)</f>
        <v>44512</v>
      </c>
      <c r="C19" s="65">
        <f>VLOOKUP($A19,'Return Data'!$B$7:$R$2292,4,0)</f>
        <v>907.48</v>
      </c>
      <c r="D19" s="65">
        <f>VLOOKUP($A19,'Return Data'!$B$7:$R$2292,10,0)</f>
        <v>12.8116</v>
      </c>
      <c r="E19" s="66">
        <f t="shared" si="0"/>
        <v>14</v>
      </c>
      <c r="F19" s="65">
        <f>VLOOKUP($A19,'Return Data'!$B$7:$R$2292,11,0)</f>
        <v>26.8415</v>
      </c>
      <c r="G19" s="66">
        <f t="shared" si="1"/>
        <v>33</v>
      </c>
      <c r="H19" s="65">
        <f>VLOOKUP($A19,'Return Data'!$B$7:$R$2292,12,0)</f>
        <v>28.4223</v>
      </c>
      <c r="I19" s="66">
        <f t="shared" si="2"/>
        <v>24</v>
      </c>
      <c r="J19" s="65">
        <f>VLOOKUP($A19,'Return Data'!$B$7:$R$2292,13,0)</f>
        <v>58.771599999999999</v>
      </c>
      <c r="K19" s="66">
        <f t="shared" si="3"/>
        <v>20</v>
      </c>
      <c r="L19" s="65">
        <f>VLOOKUP($A19,'Return Data'!$B$7:$R$2292,17,0)</f>
        <v>26.1633</v>
      </c>
      <c r="M19" s="66">
        <f t="shared" si="4"/>
        <v>39</v>
      </c>
      <c r="N19" s="65">
        <f>VLOOKUP($A19,'Return Data'!$B$7:$R$2292,14,0)</f>
        <v>19.610800000000001</v>
      </c>
      <c r="O19" s="66">
        <f t="shared" si="5"/>
        <v>45</v>
      </c>
      <c r="P19" s="65">
        <f>VLOOKUP($A19,'Return Data'!$B$7:$R$2292,15,0)</f>
        <v>14.8775</v>
      </c>
      <c r="Q19" s="66">
        <f t="shared" si="6"/>
        <v>32</v>
      </c>
      <c r="R19" s="65">
        <f>VLOOKUP($A19,'Return Data'!$B$7:$R$2292,16,0)</f>
        <v>22.0671</v>
      </c>
      <c r="S19" s="67">
        <f t="shared" si="7"/>
        <v>9</v>
      </c>
    </row>
    <row r="20" spans="1:19" x14ac:dyDescent="0.3">
      <c r="A20" s="63" t="s">
        <v>279</v>
      </c>
      <c r="B20" s="64">
        <f>VLOOKUP($A20,'Return Data'!$B$7:$R$2292,3,0)</f>
        <v>44512</v>
      </c>
      <c r="C20" s="65">
        <f>VLOOKUP($A20,'Return Data'!$B$7:$R$2292,4,0)</f>
        <v>593.28899999999999</v>
      </c>
      <c r="D20" s="65">
        <f>VLOOKUP($A20,'Return Data'!$B$7:$R$2292,10,0)</f>
        <v>11.1411</v>
      </c>
      <c r="E20" s="66">
        <f t="shared" si="0"/>
        <v>35</v>
      </c>
      <c r="F20" s="65">
        <f>VLOOKUP($A20,'Return Data'!$B$7:$R$2292,11,0)</f>
        <v>27.846900000000002</v>
      </c>
      <c r="G20" s="66">
        <f t="shared" si="1"/>
        <v>25</v>
      </c>
      <c r="H20" s="65">
        <f>VLOOKUP($A20,'Return Data'!$B$7:$R$2292,12,0)</f>
        <v>26.4178</v>
      </c>
      <c r="I20" s="66">
        <f t="shared" si="2"/>
        <v>33</v>
      </c>
      <c r="J20" s="65">
        <f>VLOOKUP($A20,'Return Data'!$B$7:$R$2292,13,0)</f>
        <v>57.557899999999997</v>
      </c>
      <c r="K20" s="66">
        <f t="shared" si="3"/>
        <v>22</v>
      </c>
      <c r="L20" s="65">
        <f>VLOOKUP($A20,'Return Data'!$B$7:$R$2292,17,0)</f>
        <v>27.383299999999998</v>
      </c>
      <c r="M20" s="66">
        <f t="shared" si="4"/>
        <v>36</v>
      </c>
      <c r="N20" s="65">
        <f>VLOOKUP($A20,'Return Data'!$B$7:$R$2292,14,0)</f>
        <v>21.8629</v>
      </c>
      <c r="O20" s="66">
        <f t="shared" si="5"/>
        <v>32</v>
      </c>
      <c r="P20" s="65">
        <f>VLOOKUP($A20,'Return Data'!$B$7:$R$2292,15,0)</f>
        <v>17.612100000000002</v>
      </c>
      <c r="Q20" s="66">
        <f t="shared" si="6"/>
        <v>15</v>
      </c>
      <c r="R20" s="65">
        <f>VLOOKUP($A20,'Return Data'!$B$7:$R$2292,16,0)</f>
        <v>21.604900000000001</v>
      </c>
      <c r="S20" s="67">
        <f t="shared" si="7"/>
        <v>10</v>
      </c>
    </row>
    <row r="21" spans="1:19" x14ac:dyDescent="0.3">
      <c r="A21" s="63" t="s">
        <v>280</v>
      </c>
      <c r="B21" s="64">
        <f>VLOOKUP($A21,'Return Data'!$B$7:$R$2292,3,0)</f>
        <v>44512</v>
      </c>
      <c r="C21" s="65">
        <f>VLOOKUP($A21,'Return Data'!$B$7:$R$2292,4,0)</f>
        <v>2483.2727691325899</v>
      </c>
      <c r="D21" s="65">
        <f>VLOOKUP($A21,'Return Data'!$B$7:$R$2292,10,0)</f>
        <v>12.5008</v>
      </c>
      <c r="E21" s="66">
        <f t="shared" si="0"/>
        <v>19</v>
      </c>
      <c r="F21" s="65">
        <f>VLOOKUP($A21,'Return Data'!$B$7:$R$2292,11,0)</f>
        <v>28.9148</v>
      </c>
      <c r="G21" s="66">
        <f t="shared" si="1"/>
        <v>16</v>
      </c>
      <c r="H21" s="65">
        <f>VLOOKUP($A21,'Return Data'!$B$7:$R$2292,12,0)</f>
        <v>27.1281</v>
      </c>
      <c r="I21" s="66">
        <f t="shared" si="2"/>
        <v>29</v>
      </c>
      <c r="J21" s="65">
        <f>VLOOKUP($A21,'Return Data'!$B$7:$R$2292,13,0)</f>
        <v>54.206600000000002</v>
      </c>
      <c r="K21" s="66">
        <f t="shared" si="3"/>
        <v>32</v>
      </c>
      <c r="L21" s="65">
        <f>VLOOKUP($A21,'Return Data'!$B$7:$R$2292,17,0)</f>
        <v>21.560700000000001</v>
      </c>
      <c r="M21" s="66">
        <f t="shared" si="4"/>
        <v>52</v>
      </c>
      <c r="N21" s="65">
        <f>VLOOKUP($A21,'Return Data'!$B$7:$R$2292,14,0)</f>
        <v>15.7363</v>
      </c>
      <c r="O21" s="66">
        <f t="shared" si="5"/>
        <v>54</v>
      </c>
      <c r="P21" s="65">
        <f>VLOOKUP($A21,'Return Data'!$B$7:$R$2292,15,0)</f>
        <v>12.653499999999999</v>
      </c>
      <c r="Q21" s="66">
        <f t="shared" si="6"/>
        <v>44</v>
      </c>
      <c r="R21" s="65">
        <f>VLOOKUP($A21,'Return Data'!$B$7:$R$2292,16,0)</f>
        <v>24.001100000000001</v>
      </c>
      <c r="S21" s="67">
        <f t="shared" si="7"/>
        <v>6</v>
      </c>
    </row>
    <row r="22" spans="1:19" x14ac:dyDescent="0.3">
      <c r="A22" s="63" t="s">
        <v>281</v>
      </c>
      <c r="B22" s="64">
        <f>VLOOKUP($A22,'Return Data'!$B$7:$R$2292,3,0)</f>
        <v>44512</v>
      </c>
      <c r="C22" s="65">
        <f>VLOOKUP($A22,'Return Data'!$B$7:$R$2292,4,0)</f>
        <v>58.638800000000003</v>
      </c>
      <c r="D22" s="65">
        <f>VLOOKUP($A22,'Return Data'!$B$7:$R$2292,10,0)</f>
        <v>11.529400000000001</v>
      </c>
      <c r="E22" s="66">
        <f t="shared" si="0"/>
        <v>31</v>
      </c>
      <c r="F22" s="65">
        <f>VLOOKUP($A22,'Return Data'!$B$7:$R$2292,11,0)</f>
        <v>28.796099999999999</v>
      </c>
      <c r="G22" s="66">
        <f t="shared" si="1"/>
        <v>17</v>
      </c>
      <c r="H22" s="65">
        <f>VLOOKUP($A22,'Return Data'!$B$7:$R$2292,12,0)</f>
        <v>24.275300000000001</v>
      </c>
      <c r="I22" s="66">
        <f t="shared" si="2"/>
        <v>44</v>
      </c>
      <c r="J22" s="65">
        <f>VLOOKUP($A22,'Return Data'!$B$7:$R$2292,13,0)</f>
        <v>50.713700000000003</v>
      </c>
      <c r="K22" s="66">
        <f t="shared" si="3"/>
        <v>43</v>
      </c>
      <c r="L22" s="65">
        <f>VLOOKUP($A22,'Return Data'!$B$7:$R$2292,17,0)</f>
        <v>25.3825</v>
      </c>
      <c r="M22" s="66">
        <f t="shared" si="4"/>
        <v>41</v>
      </c>
      <c r="N22" s="65">
        <f>VLOOKUP($A22,'Return Data'!$B$7:$R$2292,14,0)</f>
        <v>20.076899999999998</v>
      </c>
      <c r="O22" s="66">
        <f t="shared" si="5"/>
        <v>40</v>
      </c>
      <c r="P22" s="65">
        <f>VLOOKUP($A22,'Return Data'!$B$7:$R$2292,15,0)</f>
        <v>15.274800000000001</v>
      </c>
      <c r="Q22" s="66">
        <f t="shared" si="6"/>
        <v>29</v>
      </c>
      <c r="R22" s="65">
        <f>VLOOKUP($A22,'Return Data'!$B$7:$R$2292,16,0)</f>
        <v>12.6378</v>
      </c>
      <c r="S22" s="67">
        <f t="shared" si="7"/>
        <v>50</v>
      </c>
    </row>
    <row r="23" spans="1:19" x14ac:dyDescent="0.3">
      <c r="A23" s="63" t="s">
        <v>282</v>
      </c>
      <c r="B23" s="64">
        <f>VLOOKUP($A23,'Return Data'!$B$7:$R$2292,3,0)</f>
        <v>44512</v>
      </c>
      <c r="C23" s="65">
        <f>VLOOKUP($A23,'Return Data'!$B$7:$R$2292,4,0)</f>
        <v>624.66999999999996</v>
      </c>
      <c r="D23" s="65">
        <f>VLOOKUP($A23,'Return Data'!$B$7:$R$2292,10,0)</f>
        <v>11.889900000000001</v>
      </c>
      <c r="E23" s="66">
        <f t="shared" si="0"/>
        <v>28</v>
      </c>
      <c r="F23" s="65">
        <f>VLOOKUP($A23,'Return Data'!$B$7:$R$2292,11,0)</f>
        <v>27.8306</v>
      </c>
      <c r="G23" s="66">
        <f t="shared" si="1"/>
        <v>26</v>
      </c>
      <c r="H23" s="65">
        <f>VLOOKUP($A23,'Return Data'!$B$7:$R$2292,12,0)</f>
        <v>27.770499999999998</v>
      </c>
      <c r="I23" s="66">
        <f t="shared" si="2"/>
        <v>28</v>
      </c>
      <c r="J23" s="65">
        <f>VLOOKUP($A23,'Return Data'!$B$7:$R$2292,13,0)</f>
        <v>57.323799999999999</v>
      </c>
      <c r="K23" s="66">
        <f t="shared" si="3"/>
        <v>24</v>
      </c>
      <c r="L23" s="65">
        <f>VLOOKUP($A23,'Return Data'!$B$7:$R$2292,17,0)</f>
        <v>27.7498</v>
      </c>
      <c r="M23" s="66">
        <f t="shared" si="4"/>
        <v>32</v>
      </c>
      <c r="N23" s="65">
        <f>VLOOKUP($A23,'Return Data'!$B$7:$R$2292,14,0)</f>
        <v>21.142800000000001</v>
      </c>
      <c r="O23" s="66">
        <f t="shared" si="5"/>
        <v>34</v>
      </c>
      <c r="P23" s="65">
        <f>VLOOKUP($A23,'Return Data'!$B$7:$R$2292,15,0)</f>
        <v>16.269500000000001</v>
      </c>
      <c r="Q23" s="66">
        <f t="shared" si="6"/>
        <v>23</v>
      </c>
      <c r="R23" s="65">
        <f>VLOOKUP($A23,'Return Data'!$B$7:$R$2292,16,0)</f>
        <v>20.422000000000001</v>
      </c>
      <c r="S23" s="67">
        <f t="shared" si="7"/>
        <v>12</v>
      </c>
    </row>
    <row r="24" spans="1:19" x14ac:dyDescent="0.3">
      <c r="A24" s="63" t="s">
        <v>283</v>
      </c>
      <c r="B24" s="64">
        <f>VLOOKUP($A24,'Return Data'!$B$7:$R$2292,3,0)</f>
        <v>44512</v>
      </c>
      <c r="C24" s="65">
        <f>VLOOKUP($A24,'Return Data'!$B$7:$R$2292,4,0)</f>
        <v>16.82</v>
      </c>
      <c r="D24" s="65">
        <f>VLOOKUP($A24,'Return Data'!$B$7:$R$2292,10,0)</f>
        <v>16</v>
      </c>
      <c r="E24" s="66">
        <f t="shared" si="0"/>
        <v>1</v>
      </c>
      <c r="F24" s="65">
        <f>VLOOKUP($A24,'Return Data'!$B$7:$R$2292,11,0)</f>
        <v>28.691700000000001</v>
      </c>
      <c r="G24" s="66">
        <f t="shared" si="1"/>
        <v>19</v>
      </c>
      <c r="H24" s="65">
        <f>VLOOKUP($A24,'Return Data'!$B$7:$R$2292,12,0)</f>
        <v>23.494900000000001</v>
      </c>
      <c r="I24" s="66">
        <f t="shared" si="2"/>
        <v>48</v>
      </c>
      <c r="J24" s="65">
        <f>VLOOKUP($A24,'Return Data'!$B$7:$R$2292,13,0)</f>
        <v>49.378300000000003</v>
      </c>
      <c r="K24" s="66">
        <f t="shared" si="3"/>
        <v>44</v>
      </c>
      <c r="L24" s="65">
        <f>VLOOKUP($A24,'Return Data'!$B$7:$R$2292,17,0)</f>
        <v>22.153400000000001</v>
      </c>
      <c r="M24" s="66">
        <f t="shared" si="4"/>
        <v>50</v>
      </c>
      <c r="N24" s="65">
        <f>VLOOKUP($A24,'Return Data'!$B$7:$R$2292,14,0)</f>
        <v>19.913599999999999</v>
      </c>
      <c r="O24" s="66">
        <f t="shared" si="5"/>
        <v>41</v>
      </c>
      <c r="P24" s="65"/>
      <c r="Q24" s="66"/>
      <c r="R24" s="65">
        <f>VLOOKUP($A24,'Return Data'!$B$7:$R$2292,16,0)</f>
        <v>15.3386</v>
      </c>
      <c r="S24" s="67">
        <f t="shared" si="7"/>
        <v>39</v>
      </c>
    </row>
    <row r="25" spans="1:19" x14ac:dyDescent="0.3">
      <c r="A25" s="63" t="s">
        <v>284</v>
      </c>
      <c r="B25" s="64">
        <f>VLOOKUP($A25,'Return Data'!$B$7:$R$2292,3,0)</f>
        <v>44512</v>
      </c>
      <c r="C25" s="65">
        <f>VLOOKUP($A25,'Return Data'!$B$7:$R$2292,4,0)</f>
        <v>40.04</v>
      </c>
      <c r="D25" s="65">
        <f>VLOOKUP($A25,'Return Data'!$B$7:$R$2292,10,0)</f>
        <v>11.6876</v>
      </c>
      <c r="E25" s="66">
        <f t="shared" si="0"/>
        <v>30</v>
      </c>
      <c r="F25" s="65">
        <f>VLOOKUP($A25,'Return Data'!$B$7:$R$2292,11,0)</f>
        <v>25.793299999999999</v>
      </c>
      <c r="G25" s="66">
        <f t="shared" si="1"/>
        <v>40</v>
      </c>
      <c r="H25" s="65">
        <f>VLOOKUP($A25,'Return Data'!$B$7:$R$2292,12,0)</f>
        <v>22.972999999999999</v>
      </c>
      <c r="I25" s="66">
        <f t="shared" si="2"/>
        <v>50</v>
      </c>
      <c r="J25" s="65">
        <f>VLOOKUP($A25,'Return Data'!$B$7:$R$2292,13,0)</f>
        <v>45.335799999999999</v>
      </c>
      <c r="K25" s="66">
        <f t="shared" si="3"/>
        <v>51</v>
      </c>
      <c r="L25" s="65">
        <f>VLOOKUP($A25,'Return Data'!$B$7:$R$2292,17,0)</f>
        <v>20.1463</v>
      </c>
      <c r="M25" s="66">
        <f t="shared" si="4"/>
        <v>58</v>
      </c>
      <c r="N25" s="65">
        <f>VLOOKUP($A25,'Return Data'!$B$7:$R$2292,14,0)</f>
        <v>15.972099999999999</v>
      </c>
      <c r="O25" s="66">
        <f t="shared" si="5"/>
        <v>52</v>
      </c>
      <c r="P25" s="65">
        <f>VLOOKUP($A25,'Return Data'!$B$7:$R$2292,15,0)</f>
        <v>13.9459</v>
      </c>
      <c r="Q25" s="66">
        <f t="shared" si="6"/>
        <v>39</v>
      </c>
      <c r="R25" s="65">
        <f>VLOOKUP($A25,'Return Data'!$B$7:$R$2292,16,0)</f>
        <v>18.487300000000001</v>
      </c>
      <c r="S25" s="67">
        <f t="shared" si="7"/>
        <v>22</v>
      </c>
    </row>
    <row r="26" spans="1:19" x14ac:dyDescent="0.3">
      <c r="A26" s="63" t="s">
        <v>285</v>
      </c>
      <c r="B26" s="64">
        <f>VLOOKUP($A26,'Return Data'!$B$7:$R$2292,3,0)</f>
        <v>44512</v>
      </c>
      <c r="C26" s="65">
        <f>VLOOKUP($A26,'Return Data'!$B$7:$R$2292,4,0)</f>
        <v>100.33</v>
      </c>
      <c r="D26" s="65">
        <f>VLOOKUP($A26,'Return Data'!$B$7:$R$2292,10,0)</f>
        <v>12.2385</v>
      </c>
      <c r="E26" s="66">
        <f t="shared" si="0"/>
        <v>23</v>
      </c>
      <c r="F26" s="65">
        <f>VLOOKUP($A26,'Return Data'!$B$7:$R$2292,11,0)</f>
        <v>27.096499999999999</v>
      </c>
      <c r="G26" s="66">
        <f t="shared" si="1"/>
        <v>31</v>
      </c>
      <c r="H26" s="65">
        <f>VLOOKUP($A26,'Return Data'!$B$7:$R$2292,12,0)</f>
        <v>34.797800000000002</v>
      </c>
      <c r="I26" s="66">
        <f t="shared" si="2"/>
        <v>16</v>
      </c>
      <c r="J26" s="65">
        <f>VLOOKUP($A26,'Return Data'!$B$7:$R$2292,13,0)</f>
        <v>73.341399999999993</v>
      </c>
      <c r="K26" s="66">
        <f t="shared" si="3"/>
        <v>10</v>
      </c>
      <c r="L26" s="65">
        <f>VLOOKUP($A26,'Return Data'!$B$7:$R$2292,17,0)</f>
        <v>35.679099999999998</v>
      </c>
      <c r="M26" s="66">
        <f t="shared" si="4"/>
        <v>17</v>
      </c>
      <c r="N26" s="65">
        <f>VLOOKUP($A26,'Return Data'!$B$7:$R$2292,14,0)</f>
        <v>23.742599999999999</v>
      </c>
      <c r="O26" s="66">
        <f t="shared" si="5"/>
        <v>20</v>
      </c>
      <c r="P26" s="65">
        <f>VLOOKUP($A26,'Return Data'!$B$7:$R$2292,15,0)</f>
        <v>19.684699999999999</v>
      </c>
      <c r="Q26" s="66">
        <f t="shared" si="6"/>
        <v>9</v>
      </c>
      <c r="R26" s="65">
        <f>VLOOKUP($A26,'Return Data'!$B$7:$R$2292,16,0)</f>
        <v>19.592700000000001</v>
      </c>
      <c r="S26" s="67">
        <f t="shared" si="7"/>
        <v>16</v>
      </c>
    </row>
    <row r="27" spans="1:19" x14ac:dyDescent="0.3">
      <c r="A27" s="63" t="s">
        <v>286</v>
      </c>
      <c r="B27" s="64">
        <f>VLOOKUP($A27,'Return Data'!$B$7:$R$2292,3,0)</f>
        <v>44512</v>
      </c>
      <c r="C27" s="65">
        <f>VLOOKUP($A27,'Return Data'!$B$7:$R$2292,4,0)</f>
        <v>14.04</v>
      </c>
      <c r="D27" s="65">
        <f>VLOOKUP($A27,'Return Data'!$B$7:$R$2292,10,0)</f>
        <v>10.4642</v>
      </c>
      <c r="E27" s="66">
        <f t="shared" si="0"/>
        <v>43</v>
      </c>
      <c r="F27" s="65">
        <f>VLOOKUP($A27,'Return Data'!$B$7:$R$2292,11,0)</f>
        <v>24.137899999999998</v>
      </c>
      <c r="G27" s="66">
        <f t="shared" si="1"/>
        <v>51</v>
      </c>
      <c r="H27" s="65">
        <f>VLOOKUP($A27,'Return Data'!$B$7:$R$2292,12,0)</f>
        <v>19.286300000000001</v>
      </c>
      <c r="I27" s="66">
        <f t="shared" si="2"/>
        <v>57</v>
      </c>
      <c r="J27" s="65">
        <f>VLOOKUP($A27,'Return Data'!$B$7:$R$2292,13,0)</f>
        <v>38.189</v>
      </c>
      <c r="K27" s="66">
        <f t="shared" si="3"/>
        <v>57</v>
      </c>
      <c r="L27" s="65">
        <f>VLOOKUP($A27,'Return Data'!$B$7:$R$2292,17,0)</f>
        <v>18.970700000000001</v>
      </c>
      <c r="M27" s="66">
        <f t="shared" si="4"/>
        <v>59</v>
      </c>
      <c r="N27" s="65">
        <f>VLOOKUP($A27,'Return Data'!$B$7:$R$2292,14,0)</f>
        <v>16.1343</v>
      </c>
      <c r="O27" s="66">
        <f t="shared" si="5"/>
        <v>51</v>
      </c>
      <c r="P27" s="65"/>
      <c r="Q27" s="66"/>
      <c r="R27" s="65">
        <f>VLOOKUP($A27,'Return Data'!$B$7:$R$2292,16,0)</f>
        <v>9.1473999999999993</v>
      </c>
      <c r="S27" s="67">
        <f t="shared" si="7"/>
        <v>60</v>
      </c>
    </row>
    <row r="28" spans="1:19" x14ac:dyDescent="0.3">
      <c r="A28" s="63" t="s">
        <v>287</v>
      </c>
      <c r="B28" s="64">
        <f>VLOOKUP($A28,'Return Data'!$B$7:$R$2292,3,0)</f>
        <v>44512</v>
      </c>
      <c r="C28" s="65">
        <f>VLOOKUP($A28,'Return Data'!$B$7:$R$2292,4,0)</f>
        <v>87.2</v>
      </c>
      <c r="D28" s="65">
        <f>VLOOKUP($A28,'Return Data'!$B$7:$R$2292,10,0)</f>
        <v>10.997999999999999</v>
      </c>
      <c r="E28" s="66">
        <f t="shared" si="0"/>
        <v>37</v>
      </c>
      <c r="F28" s="65">
        <f>VLOOKUP($A28,'Return Data'!$B$7:$R$2292,11,0)</f>
        <v>28.4999</v>
      </c>
      <c r="G28" s="66">
        <f t="shared" si="1"/>
        <v>21</v>
      </c>
      <c r="H28" s="65">
        <f>VLOOKUP($A28,'Return Data'!$B$7:$R$2292,12,0)</f>
        <v>26.321899999999999</v>
      </c>
      <c r="I28" s="66">
        <f t="shared" si="2"/>
        <v>36</v>
      </c>
      <c r="J28" s="65">
        <f>VLOOKUP($A28,'Return Data'!$B$7:$R$2292,13,0)</f>
        <v>52.554200000000002</v>
      </c>
      <c r="K28" s="66">
        <f t="shared" si="3"/>
        <v>38</v>
      </c>
      <c r="L28" s="65">
        <f>VLOOKUP($A28,'Return Data'!$B$7:$R$2292,17,0)</f>
        <v>28.508199999999999</v>
      </c>
      <c r="M28" s="66">
        <f t="shared" si="4"/>
        <v>28</v>
      </c>
      <c r="N28" s="65">
        <f>VLOOKUP($A28,'Return Data'!$B$7:$R$2292,14,0)</f>
        <v>22.6204</v>
      </c>
      <c r="O28" s="66">
        <f t="shared" si="5"/>
        <v>28</v>
      </c>
      <c r="P28" s="65">
        <f>VLOOKUP($A28,'Return Data'!$B$7:$R$2292,15,0)</f>
        <v>18.534199999999998</v>
      </c>
      <c r="Q28" s="66">
        <f t="shared" si="6"/>
        <v>12</v>
      </c>
      <c r="R28" s="65">
        <f>VLOOKUP($A28,'Return Data'!$B$7:$R$2292,16,0)</f>
        <v>15.6638</v>
      </c>
      <c r="S28" s="67">
        <f t="shared" si="7"/>
        <v>35</v>
      </c>
    </row>
    <row r="29" spans="1:19" x14ac:dyDescent="0.3">
      <c r="A29" s="63" t="s">
        <v>288</v>
      </c>
      <c r="B29" s="64">
        <f>VLOOKUP($A29,'Return Data'!$B$7:$R$2292,3,0)</f>
        <v>44512</v>
      </c>
      <c r="C29" s="65">
        <f>VLOOKUP($A29,'Return Data'!$B$7:$R$2292,4,0)</f>
        <v>15.310600000000001</v>
      </c>
      <c r="D29" s="65">
        <f>VLOOKUP($A29,'Return Data'!$B$7:$R$2292,10,0)</f>
        <v>8.5626999999999995</v>
      </c>
      <c r="E29" s="66">
        <f t="shared" si="0"/>
        <v>51</v>
      </c>
      <c r="F29" s="65">
        <f>VLOOKUP($A29,'Return Data'!$B$7:$R$2292,11,0)</f>
        <v>15.147600000000001</v>
      </c>
      <c r="G29" s="66">
        <f t="shared" si="1"/>
        <v>61</v>
      </c>
      <c r="H29" s="65">
        <f>VLOOKUP($A29,'Return Data'!$B$7:$R$2292,12,0)</f>
        <v>19.290700000000001</v>
      </c>
      <c r="I29" s="66">
        <f t="shared" si="2"/>
        <v>56</v>
      </c>
      <c r="J29" s="65">
        <f>VLOOKUP($A29,'Return Data'!$B$7:$R$2292,13,0)</f>
        <v>44.454599999999999</v>
      </c>
      <c r="K29" s="66">
        <f t="shared" si="3"/>
        <v>54</v>
      </c>
      <c r="L29" s="65">
        <f>VLOOKUP($A29,'Return Data'!$B$7:$R$2292,17,0)</f>
        <v>21.552</v>
      </c>
      <c r="M29" s="66">
        <f t="shared" si="4"/>
        <v>53</v>
      </c>
      <c r="N29" s="65"/>
      <c r="O29" s="66"/>
      <c r="P29" s="65"/>
      <c r="Q29" s="66"/>
      <c r="R29" s="65">
        <f>VLOOKUP($A29,'Return Data'!$B$7:$R$2292,16,0)</f>
        <v>22.832999999999998</v>
      </c>
      <c r="S29" s="67">
        <f t="shared" si="7"/>
        <v>7</v>
      </c>
    </row>
    <row r="30" spans="1:19" x14ac:dyDescent="0.3">
      <c r="A30" s="63" t="s">
        <v>289</v>
      </c>
      <c r="B30" s="64">
        <f>VLOOKUP($A30,'Return Data'!$B$7:$R$2292,3,0)</f>
        <v>44512</v>
      </c>
      <c r="C30" s="65">
        <f>VLOOKUP($A30,'Return Data'!$B$7:$R$2292,4,0)</f>
        <v>30.485900000000001</v>
      </c>
      <c r="D30" s="65">
        <f>VLOOKUP($A30,'Return Data'!$B$7:$R$2292,10,0)</f>
        <v>15.610900000000001</v>
      </c>
      <c r="E30" s="66">
        <f t="shared" si="0"/>
        <v>2</v>
      </c>
      <c r="F30" s="65">
        <f>VLOOKUP($A30,'Return Data'!$B$7:$R$2292,11,0)</f>
        <v>31.7682</v>
      </c>
      <c r="G30" s="66">
        <f t="shared" si="1"/>
        <v>10</v>
      </c>
      <c r="H30" s="65">
        <f>VLOOKUP($A30,'Return Data'!$B$7:$R$2292,12,0)</f>
        <v>28.373000000000001</v>
      </c>
      <c r="I30" s="66">
        <f t="shared" si="2"/>
        <v>25</v>
      </c>
      <c r="J30" s="65">
        <f>VLOOKUP($A30,'Return Data'!$B$7:$R$2292,13,0)</f>
        <v>56.651299999999999</v>
      </c>
      <c r="K30" s="66">
        <f t="shared" si="3"/>
        <v>26</v>
      </c>
      <c r="L30" s="65">
        <f>VLOOKUP($A30,'Return Data'!$B$7:$R$2292,17,0)</f>
        <v>29.348500000000001</v>
      </c>
      <c r="M30" s="66">
        <f t="shared" si="4"/>
        <v>25</v>
      </c>
      <c r="N30" s="65">
        <f>VLOOKUP($A30,'Return Data'!$B$7:$R$2292,14,0)</f>
        <v>25.896100000000001</v>
      </c>
      <c r="O30" s="66">
        <f t="shared" si="5"/>
        <v>13</v>
      </c>
      <c r="P30" s="65">
        <f>VLOOKUP($A30,'Return Data'!$B$7:$R$2292,15,0)</f>
        <v>20.015000000000001</v>
      </c>
      <c r="Q30" s="66">
        <f t="shared" si="6"/>
        <v>7</v>
      </c>
      <c r="R30" s="65">
        <f>VLOOKUP($A30,'Return Data'!$B$7:$R$2292,16,0)</f>
        <v>8.5235000000000003</v>
      </c>
      <c r="S30" s="67">
        <f t="shared" si="7"/>
        <v>61</v>
      </c>
    </row>
    <row r="31" spans="1:19" x14ac:dyDescent="0.3">
      <c r="A31" s="63" t="s">
        <v>290</v>
      </c>
      <c r="B31" s="64">
        <f>VLOOKUP($A31,'Return Data'!$B$7:$R$2292,3,0)</f>
        <v>44512</v>
      </c>
      <c r="C31" s="65">
        <f>VLOOKUP($A31,'Return Data'!$B$7:$R$2292,4,0)</f>
        <v>74.311999999999998</v>
      </c>
      <c r="D31" s="65">
        <f>VLOOKUP($A31,'Return Data'!$B$7:$R$2292,10,0)</f>
        <v>10.6706</v>
      </c>
      <c r="E31" s="66">
        <f t="shared" si="0"/>
        <v>40</v>
      </c>
      <c r="F31" s="65">
        <f>VLOOKUP($A31,'Return Data'!$B$7:$R$2292,11,0)</f>
        <v>24.257200000000001</v>
      </c>
      <c r="G31" s="66">
        <f t="shared" si="1"/>
        <v>50</v>
      </c>
      <c r="H31" s="65">
        <f>VLOOKUP($A31,'Return Data'!$B$7:$R$2292,12,0)</f>
        <v>26.466999999999999</v>
      </c>
      <c r="I31" s="66">
        <f t="shared" si="2"/>
        <v>32</v>
      </c>
      <c r="J31" s="65">
        <f>VLOOKUP($A31,'Return Data'!$B$7:$R$2292,13,0)</f>
        <v>51.964199999999998</v>
      </c>
      <c r="K31" s="66">
        <f t="shared" si="3"/>
        <v>39</v>
      </c>
      <c r="L31" s="65">
        <f>VLOOKUP($A31,'Return Data'!$B$7:$R$2292,17,0)</f>
        <v>27.540500000000002</v>
      </c>
      <c r="M31" s="66">
        <f t="shared" si="4"/>
        <v>34</v>
      </c>
      <c r="N31" s="65">
        <f>VLOOKUP($A31,'Return Data'!$B$7:$R$2292,14,0)</f>
        <v>23.011700000000001</v>
      </c>
      <c r="O31" s="66">
        <f t="shared" si="5"/>
        <v>26</v>
      </c>
      <c r="P31" s="65">
        <f>VLOOKUP($A31,'Return Data'!$B$7:$R$2292,15,0)</f>
        <v>17.158300000000001</v>
      </c>
      <c r="Q31" s="66">
        <f t="shared" si="6"/>
        <v>19</v>
      </c>
      <c r="R31" s="65">
        <f>VLOOKUP($A31,'Return Data'!$B$7:$R$2292,16,0)</f>
        <v>13.372199999999999</v>
      </c>
      <c r="S31" s="67">
        <f t="shared" si="7"/>
        <v>47</v>
      </c>
    </row>
    <row r="32" spans="1:19" x14ac:dyDescent="0.3">
      <c r="A32" s="63" t="s">
        <v>291</v>
      </c>
      <c r="B32" s="64">
        <f>VLOOKUP($A32,'Return Data'!$B$7:$R$2292,3,0)</f>
        <v>44512</v>
      </c>
      <c r="C32" s="65">
        <f>VLOOKUP($A32,'Return Data'!$B$7:$R$2292,4,0)</f>
        <v>82.236999999999995</v>
      </c>
      <c r="D32" s="65">
        <f>VLOOKUP($A32,'Return Data'!$B$7:$R$2292,10,0)</f>
        <v>8.4120000000000008</v>
      </c>
      <c r="E32" s="66">
        <f t="shared" si="0"/>
        <v>52</v>
      </c>
      <c r="F32" s="65">
        <f>VLOOKUP($A32,'Return Data'!$B$7:$R$2292,11,0)</f>
        <v>20.815899999999999</v>
      </c>
      <c r="G32" s="66">
        <f t="shared" si="1"/>
        <v>56</v>
      </c>
      <c r="H32" s="65">
        <f>VLOOKUP($A32,'Return Data'!$B$7:$R$2292,12,0)</f>
        <v>23.556899999999999</v>
      </c>
      <c r="I32" s="66">
        <f t="shared" si="2"/>
        <v>47</v>
      </c>
      <c r="J32" s="65">
        <f>VLOOKUP($A32,'Return Data'!$B$7:$R$2292,13,0)</f>
        <v>43.833799999999997</v>
      </c>
      <c r="K32" s="66">
        <f t="shared" si="3"/>
        <v>55</v>
      </c>
      <c r="L32" s="65">
        <f>VLOOKUP($A32,'Return Data'!$B$7:$R$2292,17,0)</f>
        <v>22.9194</v>
      </c>
      <c r="M32" s="66">
        <f t="shared" si="4"/>
        <v>47</v>
      </c>
      <c r="N32" s="65">
        <f>VLOOKUP($A32,'Return Data'!$B$7:$R$2292,14,0)</f>
        <v>15.7963</v>
      </c>
      <c r="O32" s="66">
        <f t="shared" si="5"/>
        <v>53</v>
      </c>
      <c r="P32" s="65">
        <f>VLOOKUP($A32,'Return Data'!$B$7:$R$2292,15,0)</f>
        <v>14.5367</v>
      </c>
      <c r="Q32" s="66">
        <f t="shared" si="6"/>
        <v>35</v>
      </c>
      <c r="R32" s="65">
        <f>VLOOKUP($A32,'Return Data'!$B$7:$R$2292,16,0)</f>
        <v>14.3453</v>
      </c>
      <c r="S32" s="67">
        <f t="shared" si="7"/>
        <v>41</v>
      </c>
    </row>
    <row r="33" spans="1:19" x14ac:dyDescent="0.3">
      <c r="A33" s="63" t="s">
        <v>2027</v>
      </c>
      <c r="B33" s="64">
        <f>VLOOKUP($A33,'Return Data'!$B$7:$R$2292,3,0)</f>
        <v>44512</v>
      </c>
      <c r="C33" s="65">
        <f>VLOOKUP($A33,'Return Data'!$B$7:$R$2292,4,0)</f>
        <v>103.8567</v>
      </c>
      <c r="D33" s="65">
        <f>VLOOKUP($A33,'Return Data'!$B$7:$R$2292,10,0)</f>
        <v>10.398400000000001</v>
      </c>
      <c r="E33" s="66">
        <f t="shared" si="0"/>
        <v>44</v>
      </c>
      <c r="F33" s="65">
        <f>VLOOKUP($A33,'Return Data'!$B$7:$R$2292,11,0)</f>
        <v>26.474699999999999</v>
      </c>
      <c r="G33" s="66">
        <f t="shared" si="1"/>
        <v>35</v>
      </c>
      <c r="H33" s="65">
        <f>VLOOKUP($A33,'Return Data'!$B$7:$R$2292,12,0)</f>
        <v>24.152200000000001</v>
      </c>
      <c r="I33" s="66">
        <f t="shared" si="2"/>
        <v>45</v>
      </c>
      <c r="J33" s="65">
        <f>VLOOKUP($A33,'Return Data'!$B$7:$R$2292,13,0)</f>
        <v>45.128100000000003</v>
      </c>
      <c r="K33" s="66">
        <f t="shared" si="3"/>
        <v>52</v>
      </c>
      <c r="L33" s="65">
        <f>VLOOKUP($A33,'Return Data'!$B$7:$R$2292,17,0)</f>
        <v>20.571400000000001</v>
      </c>
      <c r="M33" s="66">
        <f t="shared" si="4"/>
        <v>57</v>
      </c>
      <c r="N33" s="65">
        <f>VLOOKUP($A33,'Return Data'!$B$7:$R$2292,14,0)</f>
        <v>18.994599999999998</v>
      </c>
      <c r="O33" s="66">
        <f t="shared" si="5"/>
        <v>46</v>
      </c>
      <c r="P33" s="65">
        <f>VLOOKUP($A33,'Return Data'!$B$7:$R$2292,15,0)</f>
        <v>15.669</v>
      </c>
      <c r="Q33" s="66">
        <f t="shared" si="6"/>
        <v>27</v>
      </c>
      <c r="R33" s="65">
        <f>VLOOKUP($A33,'Return Data'!$B$7:$R$2292,16,0)</f>
        <v>10.257400000000001</v>
      </c>
      <c r="S33" s="67">
        <f t="shared" si="7"/>
        <v>59</v>
      </c>
    </row>
    <row r="34" spans="1:19" x14ac:dyDescent="0.3">
      <c r="A34" s="63" t="s">
        <v>435</v>
      </c>
      <c r="B34" s="64">
        <f>VLOOKUP($A34,'Return Data'!$B$7:$R$2292,3,0)</f>
        <v>44512</v>
      </c>
      <c r="C34" s="65">
        <f>VLOOKUP($A34,'Return Data'!$B$7:$R$2292,4,0)</f>
        <v>19.331600000000002</v>
      </c>
      <c r="D34" s="65">
        <f>VLOOKUP($A34,'Return Data'!$B$7:$R$2292,10,0)</f>
        <v>10.307399999999999</v>
      </c>
      <c r="E34" s="66">
        <f t="shared" si="0"/>
        <v>45</v>
      </c>
      <c r="F34" s="65">
        <f>VLOOKUP($A34,'Return Data'!$B$7:$R$2292,11,0)</f>
        <v>27.668700000000001</v>
      </c>
      <c r="G34" s="66">
        <f t="shared" si="1"/>
        <v>28</v>
      </c>
      <c r="H34" s="65">
        <f>VLOOKUP($A34,'Return Data'!$B$7:$R$2292,12,0)</f>
        <v>28.860199999999999</v>
      </c>
      <c r="I34" s="66">
        <f t="shared" si="2"/>
        <v>21</v>
      </c>
      <c r="J34" s="65">
        <f>VLOOKUP($A34,'Return Data'!$B$7:$R$2292,13,0)</f>
        <v>59.684800000000003</v>
      </c>
      <c r="K34" s="66">
        <f t="shared" si="3"/>
        <v>18</v>
      </c>
      <c r="L34" s="65">
        <f>VLOOKUP($A34,'Return Data'!$B$7:$R$2292,17,0)</f>
        <v>27.7226</v>
      </c>
      <c r="M34" s="66">
        <f t="shared" si="4"/>
        <v>33</v>
      </c>
      <c r="N34" s="65">
        <f>VLOOKUP($A34,'Return Data'!$B$7:$R$2292,14,0)</f>
        <v>21.086500000000001</v>
      </c>
      <c r="O34" s="66">
        <f t="shared" si="5"/>
        <v>35</v>
      </c>
      <c r="P34" s="65">
        <f>VLOOKUP($A34,'Return Data'!$B$7:$R$2292,15,0)</f>
        <v>13.9681</v>
      </c>
      <c r="Q34" s="66">
        <f t="shared" si="6"/>
        <v>38</v>
      </c>
      <c r="R34" s="65">
        <f>VLOOKUP($A34,'Return Data'!$B$7:$R$2292,16,0)</f>
        <v>13.8805</v>
      </c>
      <c r="S34" s="67">
        <f t="shared" si="7"/>
        <v>44</v>
      </c>
    </row>
    <row r="35" spans="1:19" x14ac:dyDescent="0.3">
      <c r="A35" s="63" t="s">
        <v>294</v>
      </c>
      <c r="B35" s="64">
        <f>VLOOKUP($A35,'Return Data'!$B$7:$R$2292,3,0)</f>
        <v>44512</v>
      </c>
      <c r="C35" s="65">
        <f>VLOOKUP($A35,'Return Data'!$B$7:$R$2292,4,0)</f>
        <v>32.563000000000002</v>
      </c>
      <c r="D35" s="65">
        <f>VLOOKUP($A35,'Return Data'!$B$7:$R$2292,10,0)</f>
        <v>10.969900000000001</v>
      </c>
      <c r="E35" s="66">
        <f t="shared" si="0"/>
        <v>38</v>
      </c>
      <c r="F35" s="65">
        <f>VLOOKUP($A35,'Return Data'!$B$7:$R$2292,11,0)</f>
        <v>25.716200000000001</v>
      </c>
      <c r="G35" s="66">
        <f t="shared" si="1"/>
        <v>41</v>
      </c>
      <c r="H35" s="65">
        <f>VLOOKUP($A35,'Return Data'!$B$7:$R$2292,12,0)</f>
        <v>26.257200000000001</v>
      </c>
      <c r="I35" s="66">
        <f t="shared" si="2"/>
        <v>37</v>
      </c>
      <c r="J35" s="65">
        <f>VLOOKUP($A35,'Return Data'!$B$7:$R$2292,13,0)</f>
        <v>54.202800000000003</v>
      </c>
      <c r="K35" s="66">
        <f t="shared" si="3"/>
        <v>33</v>
      </c>
      <c r="L35" s="65">
        <f>VLOOKUP($A35,'Return Data'!$B$7:$R$2292,17,0)</f>
        <v>32.011200000000002</v>
      </c>
      <c r="M35" s="66">
        <f t="shared" si="4"/>
        <v>20</v>
      </c>
      <c r="N35" s="65">
        <f>VLOOKUP($A35,'Return Data'!$B$7:$R$2292,14,0)</f>
        <v>26.4969</v>
      </c>
      <c r="O35" s="66">
        <f t="shared" si="5"/>
        <v>12</v>
      </c>
      <c r="P35" s="65">
        <f>VLOOKUP($A35,'Return Data'!$B$7:$R$2292,15,0)</f>
        <v>22.222300000000001</v>
      </c>
      <c r="Q35" s="66">
        <f t="shared" si="6"/>
        <v>4</v>
      </c>
      <c r="R35" s="65">
        <f>VLOOKUP($A35,'Return Data'!$B$7:$R$2292,16,0)</f>
        <v>22.238</v>
      </c>
      <c r="S35" s="67">
        <f t="shared" si="7"/>
        <v>8</v>
      </c>
    </row>
    <row r="36" spans="1:19" x14ac:dyDescent="0.3">
      <c r="A36" s="63" t="s">
        <v>295</v>
      </c>
      <c r="B36" s="64">
        <f>VLOOKUP($A36,'Return Data'!$B$7:$R$2292,3,0)</f>
        <v>44512</v>
      </c>
      <c r="C36" s="65">
        <f>VLOOKUP($A36,'Return Data'!$B$7:$R$2292,4,0)</f>
        <v>28.1235</v>
      </c>
      <c r="D36" s="65">
        <f>VLOOKUP($A36,'Return Data'!$B$7:$R$2292,10,0)</f>
        <v>7.9141000000000004</v>
      </c>
      <c r="E36" s="66">
        <f t="shared" si="0"/>
        <v>57</v>
      </c>
      <c r="F36" s="65">
        <f>VLOOKUP($A36,'Return Data'!$B$7:$R$2292,11,0)</f>
        <v>27.8841</v>
      </c>
      <c r="G36" s="66">
        <f t="shared" si="1"/>
        <v>24</v>
      </c>
      <c r="H36" s="65">
        <f>VLOOKUP($A36,'Return Data'!$B$7:$R$2292,12,0)</f>
        <v>25.7484</v>
      </c>
      <c r="I36" s="66">
        <f t="shared" si="2"/>
        <v>38</v>
      </c>
      <c r="J36" s="65">
        <f>VLOOKUP($A36,'Return Data'!$B$7:$R$2292,13,0)</f>
        <v>53.746699999999997</v>
      </c>
      <c r="K36" s="66">
        <f t="shared" si="3"/>
        <v>35</v>
      </c>
      <c r="L36" s="65">
        <f>VLOOKUP($A36,'Return Data'!$B$7:$R$2292,17,0)</f>
        <v>23.576000000000001</v>
      </c>
      <c r="M36" s="66">
        <f t="shared" si="4"/>
        <v>45</v>
      </c>
      <c r="N36" s="65">
        <f>VLOOKUP($A36,'Return Data'!$B$7:$R$2292,14,0)</f>
        <v>20.929200000000002</v>
      </c>
      <c r="O36" s="66">
        <f t="shared" si="5"/>
        <v>36</v>
      </c>
      <c r="P36" s="65">
        <f>VLOOKUP($A36,'Return Data'!$B$7:$R$2292,15,0)</f>
        <v>17.0716</v>
      </c>
      <c r="Q36" s="66">
        <f t="shared" si="6"/>
        <v>20</v>
      </c>
      <c r="R36" s="65">
        <f>VLOOKUP($A36,'Return Data'!$B$7:$R$2292,16,0)</f>
        <v>16.387599999999999</v>
      </c>
      <c r="S36" s="67">
        <f t="shared" si="7"/>
        <v>28</v>
      </c>
    </row>
    <row r="37" spans="1:19" x14ac:dyDescent="0.3">
      <c r="A37" s="63" t="s">
        <v>2010</v>
      </c>
      <c r="B37" s="64">
        <f>VLOOKUP($A37,'Return Data'!$B$7:$R$2292,3,0)</f>
        <v>44512</v>
      </c>
      <c r="C37" s="65">
        <f>VLOOKUP($A37,'Return Data'!$B$7:$R$2292,4,0)</f>
        <v>21.770499999999998</v>
      </c>
      <c r="D37" s="65">
        <f>VLOOKUP($A37,'Return Data'!$B$7:$R$2292,10,0)</f>
        <v>13.0847</v>
      </c>
      <c r="E37" s="66">
        <f t="shared" si="0"/>
        <v>12</v>
      </c>
      <c r="F37" s="65">
        <f>VLOOKUP($A37,'Return Data'!$B$7:$R$2292,11,0)</f>
        <v>26.700099999999999</v>
      </c>
      <c r="G37" s="66">
        <f t="shared" si="1"/>
        <v>34</v>
      </c>
      <c r="H37" s="65">
        <f>VLOOKUP($A37,'Return Data'!$B$7:$R$2292,12,0)</f>
        <v>23.403600000000001</v>
      </c>
      <c r="I37" s="66">
        <f t="shared" si="2"/>
        <v>49</v>
      </c>
      <c r="J37" s="65">
        <f>VLOOKUP($A37,'Return Data'!$B$7:$R$2292,13,0)</f>
        <v>47.570599999999999</v>
      </c>
      <c r="K37" s="66">
        <f t="shared" si="3"/>
        <v>47</v>
      </c>
      <c r="L37" s="65">
        <f>VLOOKUP($A37,'Return Data'!$B$7:$R$2292,17,0)</f>
        <v>21.4465</v>
      </c>
      <c r="M37" s="66">
        <f t="shared" si="4"/>
        <v>55</v>
      </c>
      <c r="N37" s="65">
        <f>VLOOKUP($A37,'Return Data'!$B$7:$R$2292,14,0)</f>
        <v>17.761800000000001</v>
      </c>
      <c r="O37" s="66">
        <f t="shared" si="5"/>
        <v>49</v>
      </c>
      <c r="P37" s="65">
        <f>VLOOKUP($A37,'Return Data'!$B$7:$R$2292,15,0)</f>
        <v>14.3156</v>
      </c>
      <c r="Q37" s="66">
        <f t="shared" si="6"/>
        <v>37</v>
      </c>
      <c r="R37" s="65">
        <f>VLOOKUP($A37,'Return Data'!$B$7:$R$2292,16,0)</f>
        <v>14.1615</v>
      </c>
      <c r="S37" s="67">
        <f t="shared" si="7"/>
        <v>42</v>
      </c>
    </row>
    <row r="38" spans="1:19" x14ac:dyDescent="0.3">
      <c r="A38" s="63" t="s">
        <v>296</v>
      </c>
      <c r="B38" s="64">
        <f>VLOOKUP($A38,'Return Data'!$B$7:$R$2292,3,0)</f>
        <v>44512</v>
      </c>
      <c r="C38" s="65">
        <f>VLOOKUP($A38,'Return Data'!$B$7:$R$2292,4,0)</f>
        <v>80.506200000000007</v>
      </c>
      <c r="D38" s="65">
        <f>VLOOKUP($A38,'Return Data'!$B$7:$R$2292,10,0)</f>
        <v>11.9826</v>
      </c>
      <c r="E38" s="66">
        <f t="shared" si="0"/>
        <v>27</v>
      </c>
      <c r="F38" s="65">
        <f>VLOOKUP($A38,'Return Data'!$B$7:$R$2292,11,0)</f>
        <v>26.459800000000001</v>
      </c>
      <c r="G38" s="66">
        <f t="shared" si="1"/>
        <v>36</v>
      </c>
      <c r="H38" s="65">
        <f>VLOOKUP($A38,'Return Data'!$B$7:$R$2292,12,0)</f>
        <v>30.232299999999999</v>
      </c>
      <c r="I38" s="66">
        <f t="shared" si="2"/>
        <v>19</v>
      </c>
      <c r="J38" s="65">
        <f>VLOOKUP($A38,'Return Data'!$B$7:$R$2292,13,0)</f>
        <v>61.587000000000003</v>
      </c>
      <c r="K38" s="66">
        <f t="shared" si="3"/>
        <v>17</v>
      </c>
      <c r="L38" s="65">
        <f>VLOOKUP($A38,'Return Data'!$B$7:$R$2292,17,0)</f>
        <v>21.526800000000001</v>
      </c>
      <c r="M38" s="66">
        <f t="shared" si="4"/>
        <v>54</v>
      </c>
      <c r="N38" s="65">
        <f>VLOOKUP($A38,'Return Data'!$B$7:$R$2292,14,0)</f>
        <v>14.8018</v>
      </c>
      <c r="O38" s="66">
        <f t="shared" si="5"/>
        <v>55</v>
      </c>
      <c r="P38" s="65">
        <f>VLOOKUP($A38,'Return Data'!$B$7:$R$2292,15,0)</f>
        <v>10.317500000000001</v>
      </c>
      <c r="Q38" s="66">
        <f t="shared" si="6"/>
        <v>45</v>
      </c>
      <c r="R38" s="65">
        <f>VLOOKUP($A38,'Return Data'!$B$7:$R$2292,16,0)</f>
        <v>13.7828</v>
      </c>
      <c r="S38" s="67">
        <f t="shared" si="7"/>
        <v>45</v>
      </c>
    </row>
    <row r="39" spans="1:19" x14ac:dyDescent="0.3">
      <c r="A39" s="63" t="s">
        <v>297</v>
      </c>
      <c r="B39" s="64">
        <f>VLOOKUP($A39,'Return Data'!$B$7:$R$2292,3,0)</f>
        <v>44512</v>
      </c>
      <c r="C39" s="65">
        <f>VLOOKUP($A39,'Return Data'!$B$7:$R$2292,4,0)</f>
        <v>18.831199999999999</v>
      </c>
      <c r="D39" s="65">
        <f>VLOOKUP($A39,'Return Data'!$B$7:$R$2292,10,0)</f>
        <v>11.254099999999999</v>
      </c>
      <c r="E39" s="66">
        <f t="shared" si="0"/>
        <v>33</v>
      </c>
      <c r="F39" s="65">
        <f>VLOOKUP($A39,'Return Data'!$B$7:$R$2292,11,0)</f>
        <v>23.549700000000001</v>
      </c>
      <c r="G39" s="66">
        <f t="shared" si="1"/>
        <v>54</v>
      </c>
      <c r="H39" s="65">
        <f>VLOOKUP($A39,'Return Data'!$B$7:$R$2292,12,0)</f>
        <v>28.099900000000002</v>
      </c>
      <c r="I39" s="66">
        <f t="shared" si="2"/>
        <v>26</v>
      </c>
      <c r="J39" s="65">
        <f>VLOOKUP($A39,'Return Data'!$B$7:$R$2292,13,0)</f>
        <v>47.156700000000001</v>
      </c>
      <c r="K39" s="66">
        <f t="shared" si="3"/>
        <v>48</v>
      </c>
      <c r="L39" s="65">
        <f>VLOOKUP($A39,'Return Data'!$B$7:$R$2292,17,0)</f>
        <v>32.411799999999999</v>
      </c>
      <c r="M39" s="66">
        <f t="shared" si="4"/>
        <v>19</v>
      </c>
      <c r="N39" s="65"/>
      <c r="O39" s="66"/>
      <c r="P39" s="65"/>
      <c r="Q39" s="66"/>
      <c r="R39" s="65">
        <f>VLOOKUP($A39,'Return Data'!$B$7:$R$2292,16,0)</f>
        <v>31.5701</v>
      </c>
      <c r="S39" s="67">
        <f t="shared" si="7"/>
        <v>1</v>
      </c>
    </row>
    <row r="40" spans="1:19" x14ac:dyDescent="0.3">
      <c r="A40" s="63" t="s">
        <v>298</v>
      </c>
      <c r="B40" s="64">
        <f>VLOOKUP($A40,'Return Data'!$B$7:$R$2292,3,0)</f>
        <v>44512</v>
      </c>
      <c r="C40" s="65">
        <f>VLOOKUP($A40,'Return Data'!$B$7:$R$2292,4,0)</f>
        <v>24.09</v>
      </c>
      <c r="D40" s="65">
        <f>VLOOKUP($A40,'Return Data'!$B$7:$R$2292,10,0)</f>
        <v>9.4502000000000006</v>
      </c>
      <c r="E40" s="66">
        <f t="shared" ref="E40:E68" si="8">RANK(D40,D$8:D$68,0)</f>
        <v>49</v>
      </c>
      <c r="F40" s="65">
        <f>VLOOKUP($A40,'Return Data'!$B$7:$R$2292,11,0)</f>
        <v>23.792400000000001</v>
      </c>
      <c r="G40" s="66">
        <f t="shared" si="1"/>
        <v>53</v>
      </c>
      <c r="H40" s="65">
        <f>VLOOKUP($A40,'Return Data'!$B$7:$R$2292,12,0)</f>
        <v>28.48</v>
      </c>
      <c r="I40" s="66">
        <f t="shared" si="2"/>
        <v>23</v>
      </c>
      <c r="J40" s="65">
        <f>VLOOKUP($A40,'Return Data'!$B$7:$R$2292,13,0)</f>
        <v>57.040399999999998</v>
      </c>
      <c r="K40" s="66">
        <f t="shared" si="3"/>
        <v>25</v>
      </c>
      <c r="L40" s="65">
        <f>VLOOKUP($A40,'Return Data'!$B$7:$R$2292,17,0)</f>
        <v>28.145800000000001</v>
      </c>
      <c r="M40" s="66">
        <f t="shared" si="4"/>
        <v>30</v>
      </c>
      <c r="N40" s="65">
        <f>VLOOKUP($A40,'Return Data'!$B$7:$R$2292,14,0)</f>
        <v>22.244</v>
      </c>
      <c r="O40" s="66">
        <f t="shared" si="5"/>
        <v>29</v>
      </c>
      <c r="P40" s="65">
        <f>VLOOKUP($A40,'Return Data'!$B$7:$R$2292,15,0)</f>
        <v>17.6676</v>
      </c>
      <c r="Q40" s="66">
        <f t="shared" si="6"/>
        <v>14</v>
      </c>
      <c r="R40" s="65">
        <f>VLOOKUP($A40,'Return Data'!$B$7:$R$2292,16,0)</f>
        <v>15.993600000000001</v>
      </c>
      <c r="S40" s="67">
        <f t="shared" si="7"/>
        <v>33</v>
      </c>
    </row>
    <row r="41" spans="1:19" x14ac:dyDescent="0.3">
      <c r="A41" s="63" t="s">
        <v>299</v>
      </c>
      <c r="B41" s="64">
        <f>VLOOKUP($A41,'Return Data'!$B$7:$R$2292,3,0)</f>
        <v>44512</v>
      </c>
      <c r="C41" s="65">
        <f>VLOOKUP($A41,'Return Data'!$B$7:$R$2292,4,0)</f>
        <v>949.98802857861097</v>
      </c>
      <c r="D41" s="65">
        <f>VLOOKUP($A41,'Return Data'!$B$7:$R$2292,10,0)</f>
        <v>13.337999999999999</v>
      </c>
      <c r="E41" s="66">
        <f t="shared" si="8"/>
        <v>10</v>
      </c>
      <c r="F41" s="65">
        <f>VLOOKUP($A41,'Return Data'!$B$7:$R$2292,11,0)</f>
        <v>28.548500000000001</v>
      </c>
      <c r="G41" s="66">
        <f t="shared" si="1"/>
        <v>20</v>
      </c>
      <c r="H41" s="65">
        <f>VLOOKUP($A41,'Return Data'!$B$7:$R$2292,12,0)</f>
        <v>26.694800000000001</v>
      </c>
      <c r="I41" s="66">
        <f t="shared" si="2"/>
        <v>30</v>
      </c>
      <c r="J41" s="65">
        <f>VLOOKUP($A41,'Return Data'!$B$7:$R$2292,13,0)</f>
        <v>54.207500000000003</v>
      </c>
      <c r="K41" s="66">
        <f t="shared" si="3"/>
        <v>31</v>
      </c>
      <c r="L41" s="65">
        <f>VLOOKUP($A41,'Return Data'!$B$7:$R$2292,17,0)</f>
        <v>29.319400000000002</v>
      </c>
      <c r="M41" s="66">
        <f t="shared" si="4"/>
        <v>26</v>
      </c>
      <c r="N41" s="65">
        <f>VLOOKUP($A41,'Return Data'!$B$7:$R$2292,14,0)</f>
        <v>19.8371</v>
      </c>
      <c r="O41" s="66">
        <f t="shared" si="5"/>
        <v>42</v>
      </c>
      <c r="P41" s="65">
        <f>VLOOKUP($A41,'Return Data'!$B$7:$R$2292,15,0)</f>
        <v>14.486000000000001</v>
      </c>
      <c r="Q41" s="66">
        <f t="shared" si="6"/>
        <v>36</v>
      </c>
      <c r="R41" s="65">
        <f>VLOOKUP($A41,'Return Data'!$B$7:$R$2292,16,0)</f>
        <v>19.439299999999999</v>
      </c>
      <c r="S41" s="67">
        <f t="shared" si="7"/>
        <v>17</v>
      </c>
    </row>
    <row r="42" spans="1:19" x14ac:dyDescent="0.3">
      <c r="A42" s="63" t="s">
        <v>300</v>
      </c>
      <c r="B42" s="64">
        <f>VLOOKUP($A42,'Return Data'!$B$7:$R$2292,3,0)</f>
        <v>44512</v>
      </c>
      <c r="C42" s="65">
        <f>VLOOKUP($A42,'Return Data'!$B$7:$R$2292,4,0)</f>
        <v>517.88219415718697</v>
      </c>
      <c r="D42" s="65">
        <f>VLOOKUP($A42,'Return Data'!$B$7:$R$2292,10,0)</f>
        <v>13.344799999999999</v>
      </c>
      <c r="E42" s="66">
        <f t="shared" si="8"/>
        <v>9</v>
      </c>
      <c r="F42" s="65">
        <f>VLOOKUP($A42,'Return Data'!$B$7:$R$2292,11,0)</f>
        <v>28.440999999999999</v>
      </c>
      <c r="G42" s="66">
        <f t="shared" si="1"/>
        <v>22</v>
      </c>
      <c r="H42" s="65">
        <f>VLOOKUP($A42,'Return Data'!$B$7:$R$2292,12,0)</f>
        <v>26.584599999999998</v>
      </c>
      <c r="I42" s="66">
        <f t="shared" si="2"/>
        <v>31</v>
      </c>
      <c r="J42" s="65">
        <f>VLOOKUP($A42,'Return Data'!$B$7:$R$2292,13,0)</f>
        <v>54.0197</v>
      </c>
      <c r="K42" s="66">
        <f t="shared" si="3"/>
        <v>34</v>
      </c>
      <c r="L42" s="65">
        <f>VLOOKUP($A42,'Return Data'!$B$7:$R$2292,17,0)</f>
        <v>29.4129</v>
      </c>
      <c r="M42" s="66">
        <f t="shared" si="4"/>
        <v>24</v>
      </c>
      <c r="N42" s="65">
        <f>VLOOKUP($A42,'Return Data'!$B$7:$R$2292,14,0)</f>
        <v>20.081700000000001</v>
      </c>
      <c r="O42" s="66">
        <f t="shared" si="5"/>
        <v>39</v>
      </c>
      <c r="P42" s="65">
        <f>VLOOKUP($A42,'Return Data'!$B$7:$R$2292,15,0)</f>
        <v>17.048300000000001</v>
      </c>
      <c r="Q42" s="66">
        <f t="shared" si="6"/>
        <v>21</v>
      </c>
      <c r="R42" s="65">
        <f>VLOOKUP($A42,'Return Data'!$B$7:$R$2292,16,0)</f>
        <v>16.645800000000001</v>
      </c>
      <c r="S42" s="67">
        <f t="shared" si="7"/>
        <v>27</v>
      </c>
    </row>
    <row r="43" spans="1:19" x14ac:dyDescent="0.3">
      <c r="A43" s="63" t="s">
        <v>301</v>
      </c>
      <c r="B43" s="64">
        <f>VLOOKUP($A43,'Return Data'!$B$7:$R$2292,3,0)</f>
        <v>44512</v>
      </c>
      <c r="C43" s="65">
        <f>VLOOKUP($A43,'Return Data'!$B$7:$R$2292,4,0)</f>
        <v>229.10910000000001</v>
      </c>
      <c r="D43" s="65">
        <f>VLOOKUP($A43,'Return Data'!$B$7:$R$2292,10,0)</f>
        <v>11.1594</v>
      </c>
      <c r="E43" s="66">
        <f t="shared" si="8"/>
        <v>34</v>
      </c>
      <c r="F43" s="65">
        <f>VLOOKUP($A43,'Return Data'!$B$7:$R$2292,11,0)</f>
        <v>24.758700000000001</v>
      </c>
      <c r="G43" s="66">
        <f t="shared" si="1"/>
        <v>45</v>
      </c>
      <c r="H43" s="65">
        <f>VLOOKUP($A43,'Return Data'!$B$7:$R$2292,12,0)</f>
        <v>53.191800000000001</v>
      </c>
      <c r="I43" s="66">
        <f t="shared" si="2"/>
        <v>8</v>
      </c>
      <c r="J43" s="65">
        <f>VLOOKUP($A43,'Return Data'!$B$7:$R$2292,13,0)</f>
        <v>91.875600000000006</v>
      </c>
      <c r="K43" s="66">
        <f t="shared" si="3"/>
        <v>8</v>
      </c>
      <c r="L43" s="65">
        <f>VLOOKUP($A43,'Return Data'!$B$7:$R$2292,17,0)</f>
        <v>54.264899999999997</v>
      </c>
      <c r="M43" s="66">
        <f t="shared" si="4"/>
        <v>1</v>
      </c>
      <c r="N43" s="65">
        <f>VLOOKUP($A43,'Return Data'!$B$7:$R$2292,14,0)</f>
        <v>36.703400000000002</v>
      </c>
      <c r="O43" s="66">
        <f t="shared" si="5"/>
        <v>4</v>
      </c>
      <c r="P43" s="65">
        <f>VLOOKUP($A43,'Return Data'!$B$7:$R$2292,15,0)</f>
        <v>25.484999999999999</v>
      </c>
      <c r="Q43" s="66">
        <f t="shared" si="6"/>
        <v>3</v>
      </c>
      <c r="R43" s="65">
        <f>VLOOKUP($A43,'Return Data'!$B$7:$R$2292,16,0)</f>
        <v>15.5764</v>
      </c>
      <c r="S43" s="67">
        <f t="shared" si="7"/>
        <v>37</v>
      </c>
    </row>
    <row r="44" spans="1:19" x14ac:dyDescent="0.3">
      <c r="A44" s="63" t="s">
        <v>302</v>
      </c>
      <c r="B44" s="64">
        <f>VLOOKUP($A44,'Return Data'!$B$7:$R$2292,3,0)</f>
        <v>44512</v>
      </c>
      <c r="C44" s="65">
        <f>VLOOKUP($A44,'Return Data'!$B$7:$R$2292,4,0)</f>
        <v>78.959999999999994</v>
      </c>
      <c r="D44" s="65">
        <f>VLOOKUP($A44,'Return Data'!$B$7:$R$2292,10,0)</f>
        <v>6.7747999999999999</v>
      </c>
      <c r="E44" s="66">
        <f t="shared" si="8"/>
        <v>60</v>
      </c>
      <c r="F44" s="65">
        <f>VLOOKUP($A44,'Return Data'!$B$7:$R$2292,11,0)</f>
        <v>17.273099999999999</v>
      </c>
      <c r="G44" s="66">
        <f t="shared" si="1"/>
        <v>58</v>
      </c>
      <c r="H44" s="65">
        <f>VLOOKUP($A44,'Return Data'!$B$7:$R$2292,12,0)</f>
        <v>18.3276</v>
      </c>
      <c r="I44" s="66">
        <f t="shared" si="2"/>
        <v>59</v>
      </c>
      <c r="J44" s="65">
        <f>VLOOKUP($A44,'Return Data'!$B$7:$R$2292,13,0)</f>
        <v>45.067100000000003</v>
      </c>
      <c r="K44" s="66">
        <f t="shared" si="3"/>
        <v>53</v>
      </c>
      <c r="L44" s="65">
        <f>VLOOKUP($A44,'Return Data'!$B$7:$R$2292,17,0)</f>
        <v>22.499500000000001</v>
      </c>
      <c r="M44" s="66">
        <f t="shared" si="4"/>
        <v>48</v>
      </c>
      <c r="N44" s="65">
        <f>VLOOKUP($A44,'Return Data'!$B$7:$R$2292,14,0)</f>
        <v>14.755699999999999</v>
      </c>
      <c r="O44" s="66">
        <f t="shared" si="5"/>
        <v>56</v>
      </c>
      <c r="P44" s="65">
        <f>VLOOKUP($A44,'Return Data'!$B$7:$R$2292,15,0)</f>
        <v>12.7133</v>
      </c>
      <c r="Q44" s="66">
        <f t="shared" si="6"/>
        <v>43</v>
      </c>
      <c r="R44" s="65">
        <f>VLOOKUP($A44,'Return Data'!$B$7:$R$2292,16,0)</f>
        <v>17.189499999999999</v>
      </c>
      <c r="S44" s="67">
        <f t="shared" si="7"/>
        <v>23</v>
      </c>
    </row>
    <row r="45" spans="1:19" x14ac:dyDescent="0.3">
      <c r="A45" s="63" t="s">
        <v>373</v>
      </c>
      <c r="B45" s="64">
        <f>VLOOKUP($A45,'Return Data'!$B$7:$R$2292,3,0)</f>
        <v>44512</v>
      </c>
      <c r="C45" s="65">
        <f>VLOOKUP($A45,'Return Data'!$B$7:$R$2292,4,0)</f>
        <v>730.64858281172098</v>
      </c>
      <c r="D45" s="65">
        <f>VLOOKUP($A45,'Return Data'!$B$7:$R$2292,10,0)</f>
        <v>12.2462</v>
      </c>
      <c r="E45" s="66">
        <f t="shared" si="8"/>
        <v>22</v>
      </c>
      <c r="F45" s="65">
        <f>VLOOKUP($A45,'Return Data'!$B$7:$R$2292,11,0)</f>
        <v>25.509699999999999</v>
      </c>
      <c r="G45" s="66">
        <f t="shared" si="1"/>
        <v>42</v>
      </c>
      <c r="H45" s="65">
        <f>VLOOKUP($A45,'Return Data'!$B$7:$R$2292,12,0)</f>
        <v>26.402999999999999</v>
      </c>
      <c r="I45" s="66">
        <f t="shared" si="2"/>
        <v>34</v>
      </c>
      <c r="J45" s="65">
        <f>VLOOKUP($A45,'Return Data'!$B$7:$R$2292,13,0)</f>
        <v>55.852600000000002</v>
      </c>
      <c r="K45" s="66">
        <f t="shared" si="3"/>
        <v>27</v>
      </c>
      <c r="L45" s="65">
        <f>VLOOKUP($A45,'Return Data'!$B$7:$R$2292,17,0)</f>
        <v>27.869199999999999</v>
      </c>
      <c r="M45" s="66">
        <f t="shared" si="4"/>
        <v>31</v>
      </c>
      <c r="N45" s="65">
        <f>VLOOKUP($A45,'Return Data'!$B$7:$R$2292,14,0)</f>
        <v>20.706299999999999</v>
      </c>
      <c r="O45" s="66">
        <f t="shared" si="5"/>
        <v>37</v>
      </c>
      <c r="P45" s="65">
        <f>VLOOKUP($A45,'Return Data'!$B$7:$R$2292,15,0)</f>
        <v>15.0725</v>
      </c>
      <c r="Q45" s="66">
        <f t="shared" si="6"/>
        <v>30</v>
      </c>
      <c r="R45" s="65">
        <f>VLOOKUP($A45,'Return Data'!$B$7:$R$2292,16,0)</f>
        <v>16.165600000000001</v>
      </c>
      <c r="S45" s="67">
        <f t="shared" si="7"/>
        <v>30</v>
      </c>
    </row>
    <row r="46" spans="1:19" x14ac:dyDescent="0.3">
      <c r="A46" s="63" t="s">
        <v>304</v>
      </c>
      <c r="B46" s="64">
        <f>VLOOKUP($A46,'Return Data'!$B$7:$R$2292,3,0)</f>
        <v>44512</v>
      </c>
      <c r="C46" s="65">
        <f>VLOOKUP($A46,'Return Data'!$B$7:$R$2292,4,0)</f>
        <v>26.017099999999999</v>
      </c>
      <c r="D46" s="65">
        <f>VLOOKUP($A46,'Return Data'!$B$7:$R$2292,10,0)</f>
        <v>14.0236</v>
      </c>
      <c r="E46" s="66">
        <f t="shared" si="8"/>
        <v>5</v>
      </c>
      <c r="F46" s="65">
        <f>VLOOKUP($A46,'Return Data'!$B$7:$R$2292,11,0)</f>
        <v>29.08</v>
      </c>
      <c r="G46" s="66">
        <f t="shared" si="1"/>
        <v>14</v>
      </c>
      <c r="H46" s="65">
        <f>VLOOKUP($A46,'Return Data'!$B$7:$R$2292,12,0)</f>
        <v>37.8127</v>
      </c>
      <c r="I46" s="66">
        <f t="shared" si="2"/>
        <v>12</v>
      </c>
      <c r="J46" s="65">
        <f>VLOOKUP($A46,'Return Data'!$B$7:$R$2292,13,0)</f>
        <v>65.759399999999999</v>
      </c>
      <c r="K46" s="66">
        <f t="shared" si="3"/>
        <v>12</v>
      </c>
      <c r="L46" s="65">
        <f>VLOOKUP($A46,'Return Data'!$B$7:$R$2292,17,0)</f>
        <v>37.605499999999999</v>
      </c>
      <c r="M46" s="66">
        <f t="shared" si="4"/>
        <v>14</v>
      </c>
      <c r="N46" s="65">
        <f>VLOOKUP($A46,'Return Data'!$B$7:$R$2292,14,0)</f>
        <v>29.019100000000002</v>
      </c>
      <c r="O46" s="66">
        <f t="shared" si="5"/>
        <v>7</v>
      </c>
      <c r="P46" s="65">
        <f>VLOOKUP($A46,'Return Data'!$B$7:$R$2292,15,0)</f>
        <v>18.818100000000001</v>
      </c>
      <c r="Q46" s="66">
        <f t="shared" si="6"/>
        <v>10</v>
      </c>
      <c r="R46" s="65">
        <f>VLOOKUP($A46,'Return Data'!$B$7:$R$2292,16,0)</f>
        <v>18.5398</v>
      </c>
      <c r="S46" s="67">
        <f t="shared" si="7"/>
        <v>20</v>
      </c>
    </row>
    <row r="47" spans="1:19" x14ac:dyDescent="0.3">
      <c r="A47" s="63" t="s">
        <v>305</v>
      </c>
      <c r="B47" s="64">
        <f>VLOOKUP($A47,'Return Data'!$B$7:$R$2292,3,0)</f>
        <v>44512</v>
      </c>
      <c r="C47" s="65">
        <f>VLOOKUP($A47,'Return Data'!$B$7:$R$2292,4,0)</f>
        <v>26.9453</v>
      </c>
      <c r="D47" s="65">
        <f>VLOOKUP($A47,'Return Data'!$B$7:$R$2292,10,0)</f>
        <v>13.5098</v>
      </c>
      <c r="E47" s="66">
        <f t="shared" si="8"/>
        <v>8</v>
      </c>
      <c r="F47" s="65">
        <f>VLOOKUP($A47,'Return Data'!$B$7:$R$2292,11,0)</f>
        <v>29.041599999999999</v>
      </c>
      <c r="G47" s="66">
        <f t="shared" si="1"/>
        <v>15</v>
      </c>
      <c r="H47" s="65">
        <f>VLOOKUP($A47,'Return Data'!$B$7:$R$2292,12,0)</f>
        <v>37.215600000000002</v>
      </c>
      <c r="I47" s="66">
        <f t="shared" si="2"/>
        <v>14</v>
      </c>
      <c r="J47" s="65">
        <f>VLOOKUP($A47,'Return Data'!$B$7:$R$2292,13,0)</f>
        <v>64.792000000000002</v>
      </c>
      <c r="K47" s="66">
        <f t="shared" si="3"/>
        <v>15</v>
      </c>
      <c r="L47" s="65">
        <f>VLOOKUP($A47,'Return Data'!$B$7:$R$2292,17,0)</f>
        <v>38.208100000000002</v>
      </c>
      <c r="M47" s="66">
        <f t="shared" si="4"/>
        <v>13</v>
      </c>
      <c r="N47" s="65">
        <f>VLOOKUP($A47,'Return Data'!$B$7:$R$2292,14,0)</f>
        <v>28.912700000000001</v>
      </c>
      <c r="O47" s="66">
        <f t="shared" si="5"/>
        <v>8</v>
      </c>
      <c r="P47" s="65">
        <f>VLOOKUP($A47,'Return Data'!$B$7:$R$2292,15,0)</f>
        <v>18.676500000000001</v>
      </c>
      <c r="Q47" s="66">
        <f t="shared" si="6"/>
        <v>11</v>
      </c>
      <c r="R47" s="65">
        <f>VLOOKUP($A47,'Return Data'!$B$7:$R$2292,16,0)</f>
        <v>16.105</v>
      </c>
      <c r="S47" s="67">
        <f t="shared" si="7"/>
        <v>31</v>
      </c>
    </row>
    <row r="48" spans="1:19" x14ac:dyDescent="0.3">
      <c r="A48" s="63" t="s">
        <v>306</v>
      </c>
      <c r="B48" s="64">
        <f>VLOOKUP($A48,'Return Data'!$B$7:$R$2292,3,0)</f>
        <v>44512</v>
      </c>
      <c r="C48" s="65">
        <f>VLOOKUP($A48,'Return Data'!$B$7:$R$2292,4,0)</f>
        <v>25.4025</v>
      </c>
      <c r="D48" s="65">
        <f>VLOOKUP($A48,'Return Data'!$B$7:$R$2292,10,0)</f>
        <v>13.922800000000001</v>
      </c>
      <c r="E48" s="66">
        <f t="shared" si="8"/>
        <v>6</v>
      </c>
      <c r="F48" s="65">
        <f>VLOOKUP($A48,'Return Data'!$B$7:$R$2292,11,0)</f>
        <v>28.738199999999999</v>
      </c>
      <c r="G48" s="66">
        <f t="shared" si="1"/>
        <v>18</v>
      </c>
      <c r="H48" s="65">
        <f>VLOOKUP($A48,'Return Data'!$B$7:$R$2292,12,0)</f>
        <v>37.509300000000003</v>
      </c>
      <c r="I48" s="66">
        <f t="shared" si="2"/>
        <v>13</v>
      </c>
      <c r="J48" s="65">
        <f>VLOOKUP($A48,'Return Data'!$B$7:$R$2292,13,0)</f>
        <v>65.465999999999994</v>
      </c>
      <c r="K48" s="66">
        <f t="shared" si="3"/>
        <v>13</v>
      </c>
      <c r="L48" s="65">
        <f>VLOOKUP($A48,'Return Data'!$B$7:$R$2292,17,0)</f>
        <v>36.5015</v>
      </c>
      <c r="M48" s="66">
        <f t="shared" si="4"/>
        <v>16</v>
      </c>
      <c r="N48" s="65">
        <f>VLOOKUP($A48,'Return Data'!$B$7:$R$2292,14,0)</f>
        <v>27.108499999999999</v>
      </c>
      <c r="O48" s="66">
        <f t="shared" si="5"/>
        <v>11</v>
      </c>
      <c r="P48" s="65">
        <f>VLOOKUP($A48,'Return Data'!$B$7:$R$2292,15,0)</f>
        <v>17.4847</v>
      </c>
      <c r="Q48" s="66">
        <f t="shared" si="6"/>
        <v>17</v>
      </c>
      <c r="R48" s="65">
        <f>VLOOKUP($A48,'Return Data'!$B$7:$R$2292,16,0)</f>
        <v>14.8599</v>
      </c>
      <c r="S48" s="67">
        <f t="shared" si="7"/>
        <v>40</v>
      </c>
    </row>
    <row r="49" spans="1:19" x14ac:dyDescent="0.3">
      <c r="A49" s="63" t="s">
        <v>307</v>
      </c>
      <c r="B49" s="64">
        <f>VLOOKUP($A49,'Return Data'!$B$7:$R$2292,3,0)</f>
        <v>44512</v>
      </c>
      <c r="C49" s="65">
        <f>VLOOKUP($A49,'Return Data'!$B$7:$R$2292,4,0)</f>
        <v>31.113700000000001</v>
      </c>
      <c r="D49" s="65">
        <f>VLOOKUP($A49,'Return Data'!$B$7:$R$2292,10,0)</f>
        <v>12.2464</v>
      </c>
      <c r="E49" s="66">
        <f t="shared" si="8"/>
        <v>21</v>
      </c>
      <c r="F49" s="65">
        <f>VLOOKUP($A49,'Return Data'!$B$7:$R$2292,11,0)</f>
        <v>41.987400000000001</v>
      </c>
      <c r="G49" s="66">
        <f t="shared" si="1"/>
        <v>7</v>
      </c>
      <c r="H49" s="65">
        <f>VLOOKUP($A49,'Return Data'!$B$7:$R$2292,12,0)</f>
        <v>54.6068</v>
      </c>
      <c r="I49" s="66">
        <f t="shared" si="2"/>
        <v>7</v>
      </c>
      <c r="J49" s="65">
        <f>VLOOKUP($A49,'Return Data'!$B$7:$R$2292,13,0)</f>
        <v>95.253799999999998</v>
      </c>
      <c r="K49" s="66">
        <f t="shared" si="3"/>
        <v>7</v>
      </c>
      <c r="L49" s="65">
        <f>VLOOKUP($A49,'Return Data'!$B$7:$R$2292,17,0)</f>
        <v>49.613500000000002</v>
      </c>
      <c r="M49" s="66">
        <f t="shared" si="4"/>
        <v>2</v>
      </c>
      <c r="N49" s="65">
        <f>VLOOKUP($A49,'Return Data'!$B$7:$R$2292,14,0)</f>
        <v>37.044899999999998</v>
      </c>
      <c r="O49" s="66">
        <f t="shared" si="5"/>
        <v>3</v>
      </c>
      <c r="P49" s="65"/>
      <c r="Q49" s="66"/>
      <c r="R49" s="65">
        <f>VLOOKUP($A49,'Return Data'!$B$7:$R$2292,16,0)</f>
        <v>27.836600000000001</v>
      </c>
      <c r="S49" s="67">
        <f t="shared" si="7"/>
        <v>3</v>
      </c>
    </row>
    <row r="50" spans="1:19" x14ac:dyDescent="0.3">
      <c r="A50" s="63" t="s">
        <v>308</v>
      </c>
      <c r="B50" s="64">
        <f>VLOOKUP($A50,'Return Data'!$B$7:$R$2292,3,0)</f>
        <v>44512</v>
      </c>
      <c r="C50" s="65">
        <f>VLOOKUP($A50,'Return Data'!$B$7:$R$2292,4,0)</f>
        <v>18.335000000000001</v>
      </c>
      <c r="D50" s="65">
        <f>VLOOKUP($A50,'Return Data'!$B$7:$R$2292,10,0)</f>
        <v>9.8818999999999999</v>
      </c>
      <c r="E50" s="66">
        <f t="shared" si="8"/>
        <v>48</v>
      </c>
      <c r="F50" s="65">
        <f>VLOOKUP($A50,'Return Data'!$B$7:$R$2292,11,0)</f>
        <v>24.348099999999999</v>
      </c>
      <c r="G50" s="66">
        <f t="shared" si="1"/>
        <v>48</v>
      </c>
      <c r="H50" s="65">
        <f>VLOOKUP($A50,'Return Data'!$B$7:$R$2292,12,0)</f>
        <v>25.424099999999999</v>
      </c>
      <c r="I50" s="66">
        <f t="shared" si="2"/>
        <v>39</v>
      </c>
      <c r="J50" s="65">
        <f>VLOOKUP($A50,'Return Data'!$B$7:$R$2292,13,0)</f>
        <v>53.384799999999998</v>
      </c>
      <c r="K50" s="66">
        <f t="shared" si="3"/>
        <v>36</v>
      </c>
      <c r="L50" s="65">
        <f>VLOOKUP($A50,'Return Data'!$B$7:$R$2292,17,0)</f>
        <v>29.117100000000001</v>
      </c>
      <c r="M50" s="66">
        <f t="shared" si="4"/>
        <v>27</v>
      </c>
      <c r="N50" s="65">
        <f>VLOOKUP($A50,'Return Data'!$B$7:$R$2292,14,0)</f>
        <v>24.077000000000002</v>
      </c>
      <c r="O50" s="66">
        <f t="shared" si="5"/>
        <v>18</v>
      </c>
      <c r="P50" s="65"/>
      <c r="Q50" s="66"/>
      <c r="R50" s="65">
        <f>VLOOKUP($A50,'Return Data'!$B$7:$R$2292,16,0)</f>
        <v>19.993500000000001</v>
      </c>
      <c r="S50" s="67">
        <f t="shared" si="7"/>
        <v>14</v>
      </c>
    </row>
    <row r="51" spans="1:19" x14ac:dyDescent="0.3">
      <c r="A51" s="63" t="s">
        <v>309</v>
      </c>
      <c r="B51" s="64">
        <f>VLOOKUP($A51,'Return Data'!$B$7:$R$2292,3,0)</f>
        <v>44512</v>
      </c>
      <c r="C51" s="65">
        <f>VLOOKUP($A51,'Return Data'!$B$7:$R$2292,4,0)</f>
        <v>16.950199999999999</v>
      </c>
      <c r="D51" s="65">
        <f>VLOOKUP($A51,'Return Data'!$B$7:$R$2292,10,0)</f>
        <v>11.9978</v>
      </c>
      <c r="E51" s="66">
        <f t="shared" si="8"/>
        <v>26</v>
      </c>
      <c r="F51" s="65">
        <f>VLOOKUP($A51,'Return Data'!$B$7:$R$2292,11,0)</f>
        <v>25.892800000000001</v>
      </c>
      <c r="G51" s="66">
        <f t="shared" si="1"/>
        <v>38</v>
      </c>
      <c r="H51" s="65">
        <f>VLOOKUP($A51,'Return Data'!$B$7:$R$2292,12,0)</f>
        <v>26.392199999999999</v>
      </c>
      <c r="I51" s="66">
        <f t="shared" si="2"/>
        <v>35</v>
      </c>
      <c r="J51" s="65">
        <f>VLOOKUP($A51,'Return Data'!$B$7:$R$2292,13,0)</f>
        <v>52.861499999999999</v>
      </c>
      <c r="K51" s="66">
        <f t="shared" si="3"/>
        <v>37</v>
      </c>
      <c r="L51" s="65">
        <f>VLOOKUP($A51,'Return Data'!$B$7:$R$2292,17,0)</f>
        <v>26.3551</v>
      </c>
      <c r="M51" s="66">
        <f t="shared" si="4"/>
        <v>38</v>
      </c>
      <c r="N51" s="65">
        <f>VLOOKUP($A51,'Return Data'!$B$7:$R$2292,14,0)</f>
        <v>23.028400000000001</v>
      </c>
      <c r="O51" s="66">
        <f t="shared" si="5"/>
        <v>25</v>
      </c>
      <c r="P51" s="65"/>
      <c r="Q51" s="66"/>
      <c r="R51" s="65">
        <f>VLOOKUP($A51,'Return Data'!$B$7:$R$2292,16,0)</f>
        <v>15.6335</v>
      </c>
      <c r="S51" s="67">
        <f t="shared" si="7"/>
        <v>36</v>
      </c>
    </row>
    <row r="52" spans="1:19" x14ac:dyDescent="0.3">
      <c r="A52" s="63" t="s">
        <v>310</v>
      </c>
      <c r="B52" s="64">
        <f>VLOOKUP($A52,'Return Data'!$B$7:$R$2292,3,0)</f>
        <v>44512</v>
      </c>
      <c r="C52" s="65">
        <f>VLOOKUP($A52,'Return Data'!$B$7:$R$2292,4,0)</f>
        <v>85.512699999999995</v>
      </c>
      <c r="D52" s="65">
        <f>VLOOKUP($A52,'Return Data'!$B$7:$R$2292,10,0)</f>
        <v>15.496700000000001</v>
      </c>
      <c r="E52" s="66">
        <f t="shared" si="8"/>
        <v>3</v>
      </c>
      <c r="F52" s="65">
        <f>VLOOKUP($A52,'Return Data'!$B$7:$R$2292,11,0)</f>
        <v>34.523899999999998</v>
      </c>
      <c r="G52" s="66">
        <f t="shared" si="1"/>
        <v>8</v>
      </c>
      <c r="H52" s="65">
        <f>VLOOKUP($A52,'Return Data'!$B$7:$R$2292,12,0)</f>
        <v>44.145699999999998</v>
      </c>
      <c r="I52" s="66">
        <f t="shared" si="2"/>
        <v>9</v>
      </c>
      <c r="J52" s="65">
        <f>VLOOKUP($A52,'Return Data'!$B$7:$R$2292,13,0)</f>
        <v>73.756500000000003</v>
      </c>
      <c r="K52" s="66">
        <f t="shared" si="3"/>
        <v>9</v>
      </c>
      <c r="L52" s="65">
        <f>VLOOKUP($A52,'Return Data'!$B$7:$R$2292,17,0)</f>
        <v>47.1554</v>
      </c>
      <c r="M52" s="66">
        <f t="shared" si="4"/>
        <v>4</v>
      </c>
      <c r="N52" s="65">
        <f>VLOOKUP($A52,'Return Data'!$B$7:$R$2292,14,0)</f>
        <v>37.621499999999997</v>
      </c>
      <c r="O52" s="66">
        <f t="shared" si="5"/>
        <v>2</v>
      </c>
      <c r="P52" s="65">
        <f>VLOOKUP($A52,'Return Data'!$B$7:$R$2292,15,0)</f>
        <v>25.914100000000001</v>
      </c>
      <c r="Q52" s="66">
        <f t="shared" si="6"/>
        <v>2</v>
      </c>
      <c r="R52" s="65">
        <f>VLOOKUP($A52,'Return Data'!$B$7:$R$2292,16,0)</f>
        <v>24.9634</v>
      </c>
      <c r="S52" s="67">
        <f t="shared" si="7"/>
        <v>5</v>
      </c>
    </row>
    <row r="53" spans="1:19" x14ac:dyDescent="0.3">
      <c r="A53" s="63" t="s">
        <v>311</v>
      </c>
      <c r="B53" s="64">
        <f>VLOOKUP($A53,'Return Data'!$B$7:$R$2292,3,0)</f>
        <v>44512</v>
      </c>
      <c r="C53" s="65">
        <f>VLOOKUP($A53,'Return Data'!$B$7:$R$2292,4,0)</f>
        <v>60.008499999999998</v>
      </c>
      <c r="D53" s="65">
        <f>VLOOKUP($A53,'Return Data'!$B$7:$R$2292,10,0)</f>
        <v>12.588200000000001</v>
      </c>
      <c r="E53" s="66">
        <f t="shared" si="8"/>
        <v>16</v>
      </c>
      <c r="F53" s="65">
        <f>VLOOKUP($A53,'Return Data'!$B$7:$R$2292,11,0)</f>
        <v>32.781300000000002</v>
      </c>
      <c r="G53" s="66">
        <f t="shared" si="1"/>
        <v>9</v>
      </c>
      <c r="H53" s="65">
        <f>VLOOKUP($A53,'Return Data'!$B$7:$R$2292,12,0)</f>
        <v>41.443399999999997</v>
      </c>
      <c r="I53" s="66">
        <f t="shared" si="2"/>
        <v>10</v>
      </c>
      <c r="J53" s="65">
        <f>VLOOKUP($A53,'Return Data'!$B$7:$R$2292,13,0)</f>
        <v>71.467600000000004</v>
      </c>
      <c r="K53" s="66">
        <f t="shared" si="3"/>
        <v>11</v>
      </c>
      <c r="L53" s="65">
        <f>VLOOKUP($A53,'Return Data'!$B$7:$R$2292,17,0)</f>
        <v>47.313600000000001</v>
      </c>
      <c r="M53" s="66">
        <f t="shared" si="4"/>
        <v>3</v>
      </c>
      <c r="N53" s="65">
        <f>VLOOKUP($A53,'Return Data'!$B$7:$R$2292,14,0)</f>
        <v>39.442500000000003</v>
      </c>
      <c r="O53" s="66">
        <f t="shared" si="5"/>
        <v>1</v>
      </c>
      <c r="P53" s="65">
        <f>VLOOKUP($A53,'Return Data'!$B$7:$R$2292,15,0)</f>
        <v>27.098700000000001</v>
      </c>
      <c r="Q53" s="66">
        <f t="shared" si="6"/>
        <v>1</v>
      </c>
      <c r="R53" s="65">
        <f>VLOOKUP($A53,'Return Data'!$B$7:$R$2292,16,0)</f>
        <v>26.460599999999999</v>
      </c>
      <c r="S53" s="67">
        <f t="shared" si="7"/>
        <v>4</v>
      </c>
    </row>
    <row r="54" spans="1:19" x14ac:dyDescent="0.3">
      <c r="A54" s="63" t="s">
        <v>312</v>
      </c>
      <c r="B54" s="64">
        <f>VLOOKUP($A54,'Return Data'!$B$7:$R$2292,3,0)</f>
        <v>44512</v>
      </c>
      <c r="C54" s="65">
        <f>VLOOKUP($A54,'Return Data'!$B$7:$R$2292,4,0)</f>
        <v>16.359300000000001</v>
      </c>
      <c r="D54" s="65">
        <f>VLOOKUP($A54,'Return Data'!$B$7:$R$2292,10,0)</f>
        <v>12.227600000000001</v>
      </c>
      <c r="E54" s="66">
        <f t="shared" si="8"/>
        <v>24</v>
      </c>
      <c r="F54" s="65">
        <f>VLOOKUP($A54,'Return Data'!$B$7:$R$2292,11,0)</f>
        <v>24.325900000000001</v>
      </c>
      <c r="G54" s="66">
        <f t="shared" si="1"/>
        <v>49</v>
      </c>
      <c r="H54" s="65">
        <f>VLOOKUP($A54,'Return Data'!$B$7:$R$2292,12,0)</f>
        <v>20.435099999999998</v>
      </c>
      <c r="I54" s="66">
        <f t="shared" si="2"/>
        <v>55</v>
      </c>
      <c r="J54" s="65">
        <f>VLOOKUP($A54,'Return Data'!$B$7:$R$2292,13,0)</f>
        <v>36.361600000000003</v>
      </c>
      <c r="K54" s="66">
        <f t="shared" si="3"/>
        <v>59</v>
      </c>
      <c r="L54" s="65">
        <f>VLOOKUP($A54,'Return Data'!$B$7:$R$2292,17,0)</f>
        <v>21.7852</v>
      </c>
      <c r="M54" s="66">
        <f t="shared" si="4"/>
        <v>51</v>
      </c>
      <c r="N54" s="65"/>
      <c r="O54" s="66"/>
      <c r="P54" s="65"/>
      <c r="Q54" s="66"/>
      <c r="R54" s="65">
        <f>VLOOKUP($A54,'Return Data'!$B$7:$R$2292,16,0)</f>
        <v>19.218699999999998</v>
      </c>
      <c r="S54" s="67">
        <f t="shared" si="7"/>
        <v>18</v>
      </c>
    </row>
    <row r="55" spans="1:19" x14ac:dyDescent="0.3">
      <c r="A55" s="63" t="s">
        <v>313</v>
      </c>
      <c r="B55" s="64">
        <f>VLOOKUP($A55,'Return Data'!$B$7:$R$2292,3,0)</f>
        <v>44512</v>
      </c>
      <c r="C55" s="65">
        <f>VLOOKUP($A55,'Return Data'!$B$7:$R$2292,4,0)</f>
        <v>153.4196</v>
      </c>
      <c r="D55" s="65">
        <f>VLOOKUP($A55,'Return Data'!$B$7:$R$2292,10,0)</f>
        <v>10.722899999999999</v>
      </c>
      <c r="E55" s="66">
        <f t="shared" si="8"/>
        <v>39</v>
      </c>
      <c r="F55" s="65">
        <f>VLOOKUP($A55,'Return Data'!$B$7:$R$2292,11,0)</f>
        <v>26.3245</v>
      </c>
      <c r="G55" s="66">
        <f t="shared" si="1"/>
        <v>37</v>
      </c>
      <c r="H55" s="65">
        <f>VLOOKUP($A55,'Return Data'!$B$7:$R$2292,12,0)</f>
        <v>24.019400000000001</v>
      </c>
      <c r="I55" s="66">
        <f t="shared" si="2"/>
        <v>46</v>
      </c>
      <c r="J55" s="65">
        <f>VLOOKUP($A55,'Return Data'!$B$7:$R$2292,13,0)</f>
        <v>51.386899999999997</v>
      </c>
      <c r="K55" s="66">
        <f t="shared" si="3"/>
        <v>41</v>
      </c>
      <c r="L55" s="65">
        <f>VLOOKUP($A55,'Return Data'!$B$7:$R$2292,17,0)</f>
        <v>22.341999999999999</v>
      </c>
      <c r="M55" s="66">
        <f t="shared" si="4"/>
        <v>49</v>
      </c>
      <c r="N55" s="65">
        <f>VLOOKUP($A55,'Return Data'!$B$7:$R$2292,14,0)</f>
        <v>17.887699999999999</v>
      </c>
      <c r="O55" s="66">
        <f t="shared" si="5"/>
        <v>48</v>
      </c>
      <c r="P55" s="65">
        <f>VLOOKUP($A55,'Return Data'!$B$7:$R$2292,15,0)</f>
        <v>13.588200000000001</v>
      </c>
      <c r="Q55" s="66">
        <f t="shared" si="6"/>
        <v>41</v>
      </c>
      <c r="R55" s="65">
        <f>VLOOKUP($A55,'Return Data'!$B$7:$R$2292,16,0)</f>
        <v>15.9816</v>
      </c>
      <c r="S55" s="67">
        <f t="shared" si="7"/>
        <v>34</v>
      </c>
    </row>
    <row r="56" spans="1:19" x14ac:dyDescent="0.3">
      <c r="A56" s="63" t="s">
        <v>314</v>
      </c>
      <c r="B56" s="64">
        <f>VLOOKUP($A56,'Return Data'!$B$7:$R$2292,3,0)</f>
        <v>44512</v>
      </c>
      <c r="C56" s="65">
        <f>VLOOKUP($A56,'Return Data'!$B$7:$R$2292,4,0)</f>
        <v>19.173400000000001</v>
      </c>
      <c r="D56" s="65">
        <f>VLOOKUP($A56,'Return Data'!$B$7:$R$2292,10,0)</f>
        <v>12.434799999999999</v>
      </c>
      <c r="E56" s="66">
        <f t="shared" si="8"/>
        <v>20</v>
      </c>
      <c r="F56" s="65">
        <f>VLOOKUP($A56,'Return Data'!$B$7:$R$2292,11,0)</f>
        <v>44.349800000000002</v>
      </c>
      <c r="G56" s="66">
        <f t="shared" si="1"/>
        <v>3</v>
      </c>
      <c r="H56" s="65">
        <f>VLOOKUP($A56,'Return Data'!$B$7:$R$2292,12,0)</f>
        <v>61.807699999999997</v>
      </c>
      <c r="I56" s="66">
        <f t="shared" si="2"/>
        <v>4</v>
      </c>
      <c r="J56" s="65">
        <f>VLOOKUP($A56,'Return Data'!$B$7:$R$2292,13,0)</f>
        <v>110.7801</v>
      </c>
      <c r="K56" s="66">
        <f t="shared" si="3"/>
        <v>4</v>
      </c>
      <c r="L56" s="65">
        <f>VLOOKUP($A56,'Return Data'!$B$7:$R$2292,17,0)</f>
        <v>44.320700000000002</v>
      </c>
      <c r="M56" s="66">
        <f t="shared" si="4"/>
        <v>8</v>
      </c>
      <c r="N56" s="65">
        <f>VLOOKUP($A56,'Return Data'!$B$7:$R$2292,14,0)</f>
        <v>22.785299999999999</v>
      </c>
      <c r="O56" s="66">
        <f t="shared" si="5"/>
        <v>27</v>
      </c>
      <c r="P56" s="65"/>
      <c r="Q56" s="66"/>
      <c r="R56" s="65">
        <f>VLOOKUP($A56,'Return Data'!$B$7:$R$2292,16,0)</f>
        <v>13.945</v>
      </c>
      <c r="S56" s="67">
        <f t="shared" si="7"/>
        <v>43</v>
      </c>
    </row>
    <row r="57" spans="1:19" x14ac:dyDescent="0.3">
      <c r="A57" s="63" t="s">
        <v>315</v>
      </c>
      <c r="B57" s="64">
        <f>VLOOKUP($A57,'Return Data'!$B$7:$R$2292,3,0)</f>
        <v>44512</v>
      </c>
      <c r="C57" s="65">
        <f>VLOOKUP($A57,'Return Data'!$B$7:$R$2292,4,0)</f>
        <v>16.567699999999999</v>
      </c>
      <c r="D57" s="65">
        <f>VLOOKUP($A57,'Return Data'!$B$7:$R$2292,10,0)</f>
        <v>12.894399999999999</v>
      </c>
      <c r="E57" s="66">
        <f t="shared" si="8"/>
        <v>13</v>
      </c>
      <c r="F57" s="65">
        <f>VLOOKUP($A57,'Return Data'!$B$7:$R$2292,11,0)</f>
        <v>44.630400000000002</v>
      </c>
      <c r="G57" s="66">
        <f t="shared" si="1"/>
        <v>2</v>
      </c>
      <c r="H57" s="65">
        <f>VLOOKUP($A57,'Return Data'!$B$7:$R$2292,12,0)</f>
        <v>63.210900000000002</v>
      </c>
      <c r="I57" s="66">
        <f t="shared" si="2"/>
        <v>3</v>
      </c>
      <c r="J57" s="65">
        <f>VLOOKUP($A57,'Return Data'!$B$7:$R$2292,13,0)</f>
        <v>112.6982</v>
      </c>
      <c r="K57" s="66">
        <f t="shared" si="3"/>
        <v>3</v>
      </c>
      <c r="L57" s="65">
        <f>VLOOKUP($A57,'Return Data'!$B$7:$R$2292,17,0)</f>
        <v>44.9694</v>
      </c>
      <c r="M57" s="66">
        <f t="shared" si="4"/>
        <v>7</v>
      </c>
      <c r="N57" s="65">
        <f>VLOOKUP($A57,'Return Data'!$B$7:$R$2292,14,0)</f>
        <v>23.321899999999999</v>
      </c>
      <c r="O57" s="66">
        <f t="shared" si="5"/>
        <v>24</v>
      </c>
      <c r="P57" s="65"/>
      <c r="Q57" s="66"/>
      <c r="R57" s="65">
        <f>VLOOKUP($A57,'Return Data'!$B$7:$R$2292,16,0)</f>
        <v>11.492000000000001</v>
      </c>
      <c r="S57" s="67">
        <f t="shared" si="7"/>
        <v>56</v>
      </c>
    </row>
    <row r="58" spans="1:19" x14ac:dyDescent="0.3">
      <c r="A58" s="63" t="s">
        <v>316</v>
      </c>
      <c r="B58" s="64">
        <f>VLOOKUP($A58,'Return Data'!$B$7:$R$2292,3,0)</f>
        <v>44512</v>
      </c>
      <c r="C58" s="65">
        <f>VLOOKUP($A58,'Return Data'!$B$7:$R$2292,4,0)</f>
        <v>15.4466</v>
      </c>
      <c r="D58" s="65">
        <f>VLOOKUP($A58,'Return Data'!$B$7:$R$2292,10,0)</f>
        <v>12.791700000000001</v>
      </c>
      <c r="E58" s="66">
        <f t="shared" si="8"/>
        <v>15</v>
      </c>
      <c r="F58" s="65">
        <f>VLOOKUP($A58,'Return Data'!$B$7:$R$2292,11,0)</f>
        <v>47.769100000000002</v>
      </c>
      <c r="G58" s="66">
        <f t="shared" si="1"/>
        <v>1</v>
      </c>
      <c r="H58" s="65">
        <f>VLOOKUP($A58,'Return Data'!$B$7:$R$2292,12,0)</f>
        <v>68.854100000000003</v>
      </c>
      <c r="I58" s="66">
        <f t="shared" si="2"/>
        <v>1</v>
      </c>
      <c r="J58" s="65">
        <f>VLOOKUP($A58,'Return Data'!$B$7:$R$2292,13,0)</f>
        <v>121.45659999999999</v>
      </c>
      <c r="K58" s="66">
        <f t="shared" si="3"/>
        <v>1</v>
      </c>
      <c r="L58" s="65">
        <f>VLOOKUP($A58,'Return Data'!$B$7:$R$2292,17,0)</f>
        <v>46.582000000000001</v>
      </c>
      <c r="M58" s="66">
        <f t="shared" si="4"/>
        <v>5</v>
      </c>
      <c r="N58" s="65">
        <f>VLOOKUP($A58,'Return Data'!$B$7:$R$2292,14,0)</f>
        <v>23.424800000000001</v>
      </c>
      <c r="O58" s="66">
        <f t="shared" si="5"/>
        <v>23</v>
      </c>
      <c r="P58" s="65"/>
      <c r="Q58" s="66"/>
      <c r="R58" s="65">
        <f>VLOOKUP($A58,'Return Data'!$B$7:$R$2292,16,0)</f>
        <v>11.1134</v>
      </c>
      <c r="S58" s="67">
        <f t="shared" si="7"/>
        <v>57</v>
      </c>
    </row>
    <row r="59" spans="1:19" x14ac:dyDescent="0.3">
      <c r="A59" s="63" t="s">
        <v>317</v>
      </c>
      <c r="B59" s="64">
        <f>VLOOKUP($A59,'Return Data'!$B$7:$R$2292,3,0)</f>
        <v>44512</v>
      </c>
      <c r="C59" s="65">
        <f>VLOOKUP($A59,'Return Data'!$B$7:$R$2292,4,0)</f>
        <v>16.3691</v>
      </c>
      <c r="D59" s="65">
        <f>VLOOKUP($A59,'Return Data'!$B$7:$R$2292,10,0)</f>
        <v>11.713100000000001</v>
      </c>
      <c r="E59" s="66">
        <f t="shared" si="8"/>
        <v>29</v>
      </c>
      <c r="F59" s="65">
        <f>VLOOKUP($A59,'Return Data'!$B$7:$R$2292,11,0)</f>
        <v>43.737400000000001</v>
      </c>
      <c r="G59" s="66">
        <f t="shared" si="1"/>
        <v>4</v>
      </c>
      <c r="H59" s="65">
        <f>VLOOKUP($A59,'Return Data'!$B$7:$R$2292,12,0)</f>
        <v>64.326899999999995</v>
      </c>
      <c r="I59" s="66">
        <f t="shared" si="2"/>
        <v>2</v>
      </c>
      <c r="J59" s="65">
        <f>VLOOKUP($A59,'Return Data'!$B$7:$R$2292,13,0)</f>
        <v>116.4452</v>
      </c>
      <c r="K59" s="66">
        <f t="shared" si="3"/>
        <v>2</v>
      </c>
      <c r="L59" s="65">
        <f>VLOOKUP($A59,'Return Data'!$B$7:$R$2292,17,0)</f>
        <v>46.392499999999998</v>
      </c>
      <c r="M59" s="66">
        <f t="shared" si="4"/>
        <v>6</v>
      </c>
      <c r="N59" s="65">
        <f>VLOOKUP($A59,'Return Data'!$B$7:$R$2292,14,0)</f>
        <v>23.699300000000001</v>
      </c>
      <c r="O59" s="66">
        <f t="shared" si="5"/>
        <v>21</v>
      </c>
      <c r="P59" s="65"/>
      <c r="Q59" s="66"/>
      <c r="R59" s="65">
        <f>VLOOKUP($A59,'Return Data'!$B$7:$R$2292,16,0)</f>
        <v>11.9697</v>
      </c>
      <c r="S59" s="67">
        <f t="shared" si="7"/>
        <v>52</v>
      </c>
    </row>
    <row r="60" spans="1:19" x14ac:dyDescent="0.3">
      <c r="A60" s="63" t="s">
        <v>318</v>
      </c>
      <c r="B60" s="64">
        <f>VLOOKUP($A60,'Return Data'!$B$7:$R$2292,3,0)</f>
        <v>44512</v>
      </c>
      <c r="C60" s="65">
        <f>VLOOKUP($A60,'Return Data'!$B$7:$R$2292,4,0)</f>
        <v>15.8528</v>
      </c>
      <c r="D60" s="65">
        <f>VLOOKUP($A60,'Return Data'!$B$7:$R$2292,10,0)</f>
        <v>13.7013</v>
      </c>
      <c r="E60" s="66">
        <f t="shared" si="8"/>
        <v>7</v>
      </c>
      <c r="F60" s="65">
        <f>VLOOKUP($A60,'Return Data'!$B$7:$R$2292,11,0)</f>
        <v>43.2102</v>
      </c>
      <c r="G60" s="66">
        <f t="shared" si="1"/>
        <v>6</v>
      </c>
      <c r="H60" s="65">
        <f>VLOOKUP($A60,'Return Data'!$B$7:$R$2292,12,0)</f>
        <v>60.098599999999998</v>
      </c>
      <c r="I60" s="66">
        <f t="shared" si="2"/>
        <v>5</v>
      </c>
      <c r="J60" s="65">
        <f>VLOOKUP($A60,'Return Data'!$B$7:$R$2292,13,0)</f>
        <v>109.1426</v>
      </c>
      <c r="K60" s="66">
        <f t="shared" si="3"/>
        <v>5</v>
      </c>
      <c r="L60" s="65">
        <f>VLOOKUP($A60,'Return Data'!$B$7:$R$2292,17,0)</f>
        <v>41.976900000000001</v>
      </c>
      <c r="M60" s="66">
        <f t="shared" si="4"/>
        <v>10</v>
      </c>
      <c r="N60" s="65">
        <f>VLOOKUP($A60,'Return Data'!$B$7:$R$2292,14,0)</f>
        <v>24.310600000000001</v>
      </c>
      <c r="O60" s="66">
        <f t="shared" si="5"/>
        <v>16</v>
      </c>
      <c r="P60" s="65"/>
      <c r="Q60" s="66"/>
      <c r="R60" s="65">
        <f>VLOOKUP($A60,'Return Data'!$B$7:$R$2292,16,0)</f>
        <v>13.5334</v>
      </c>
      <c r="S60" s="67">
        <f t="shared" si="7"/>
        <v>46</v>
      </c>
    </row>
    <row r="61" spans="1:19" x14ac:dyDescent="0.3">
      <c r="A61" s="63" t="s">
        <v>319</v>
      </c>
      <c r="B61" s="64">
        <f>VLOOKUP($A61,'Return Data'!$B$7:$R$2292,3,0)</f>
        <v>44512</v>
      </c>
      <c r="C61" s="65">
        <f>VLOOKUP($A61,'Return Data'!$B$7:$R$2292,4,0)</f>
        <v>24.302900000000001</v>
      </c>
      <c r="D61" s="65">
        <f>VLOOKUP($A61,'Return Data'!$B$7:$R$2292,10,0)</f>
        <v>10.525499999999999</v>
      </c>
      <c r="E61" s="66">
        <f t="shared" si="8"/>
        <v>41</v>
      </c>
      <c r="F61" s="65">
        <f>VLOOKUP($A61,'Return Data'!$B$7:$R$2292,11,0)</f>
        <v>25.200399999999998</v>
      </c>
      <c r="G61" s="66">
        <f t="shared" si="1"/>
        <v>44</v>
      </c>
      <c r="H61" s="65">
        <f>VLOOKUP($A61,'Return Data'!$B$7:$R$2292,12,0)</f>
        <v>24.984100000000002</v>
      </c>
      <c r="I61" s="66">
        <f t="shared" si="2"/>
        <v>41</v>
      </c>
      <c r="J61" s="65">
        <f>VLOOKUP($A61,'Return Data'!$B$7:$R$2292,13,0)</f>
        <v>50.950600000000001</v>
      </c>
      <c r="K61" s="66">
        <f t="shared" si="3"/>
        <v>42</v>
      </c>
      <c r="L61" s="65">
        <f>VLOOKUP($A61,'Return Data'!$B$7:$R$2292,17,0)</f>
        <v>27.4876</v>
      </c>
      <c r="M61" s="66">
        <f t="shared" si="4"/>
        <v>35</v>
      </c>
      <c r="N61" s="65">
        <f>VLOOKUP($A61,'Return Data'!$B$7:$R$2292,14,0)</f>
        <v>20.431100000000001</v>
      </c>
      <c r="O61" s="66">
        <f t="shared" si="5"/>
        <v>38</v>
      </c>
      <c r="P61" s="65">
        <f>VLOOKUP($A61,'Return Data'!$B$7:$R$2292,15,0)</f>
        <v>15.745200000000001</v>
      </c>
      <c r="Q61" s="66">
        <f t="shared" si="6"/>
        <v>26</v>
      </c>
      <c r="R61" s="65">
        <f>VLOOKUP($A61,'Return Data'!$B$7:$R$2292,16,0)</f>
        <v>17.021699999999999</v>
      </c>
      <c r="S61" s="67">
        <f t="shared" si="7"/>
        <v>24</v>
      </c>
    </row>
    <row r="62" spans="1:19" x14ac:dyDescent="0.3">
      <c r="A62" s="63" t="s">
        <v>320</v>
      </c>
      <c r="B62" s="64">
        <f>VLOOKUP($A62,'Return Data'!$B$7:$R$2292,3,0)</f>
        <v>44512</v>
      </c>
      <c r="C62" s="65">
        <f>VLOOKUP($A62,'Return Data'!$B$7:$R$2292,4,0)</f>
        <v>22.2407</v>
      </c>
      <c r="D62" s="65">
        <f>VLOOKUP($A62,'Return Data'!$B$7:$R$2292,10,0)</f>
        <v>9.8978999999999999</v>
      </c>
      <c r="E62" s="66">
        <f t="shared" si="8"/>
        <v>46</v>
      </c>
      <c r="F62" s="65">
        <f>VLOOKUP($A62,'Return Data'!$B$7:$R$2292,11,0)</f>
        <v>24.6341</v>
      </c>
      <c r="G62" s="66">
        <f t="shared" si="1"/>
        <v>46</v>
      </c>
      <c r="H62" s="65">
        <f>VLOOKUP($A62,'Return Data'!$B$7:$R$2292,12,0)</f>
        <v>25.243300000000001</v>
      </c>
      <c r="I62" s="66">
        <f t="shared" si="2"/>
        <v>40</v>
      </c>
      <c r="J62" s="65">
        <f>VLOOKUP($A62,'Return Data'!$B$7:$R$2292,13,0)</f>
        <v>51.637700000000002</v>
      </c>
      <c r="K62" s="66">
        <f t="shared" si="3"/>
        <v>40</v>
      </c>
      <c r="L62" s="65">
        <f>VLOOKUP($A62,'Return Data'!$B$7:$R$2292,17,0)</f>
        <v>27.1447</v>
      </c>
      <c r="M62" s="66">
        <f t="shared" si="4"/>
        <v>37</v>
      </c>
      <c r="N62" s="65">
        <f>VLOOKUP($A62,'Return Data'!$B$7:$R$2292,14,0)</f>
        <v>19.7486</v>
      </c>
      <c r="O62" s="66">
        <f t="shared" si="5"/>
        <v>44</v>
      </c>
      <c r="P62" s="65">
        <f>VLOOKUP($A62,'Return Data'!$B$7:$R$2292,15,0)</f>
        <v>14.9925</v>
      </c>
      <c r="Q62" s="66">
        <f t="shared" si="6"/>
        <v>31</v>
      </c>
      <c r="R62" s="65">
        <f>VLOOKUP($A62,'Return Data'!$B$7:$R$2292,16,0)</f>
        <v>12.796200000000001</v>
      </c>
      <c r="S62" s="67">
        <f t="shared" si="7"/>
        <v>49</v>
      </c>
    </row>
    <row r="63" spans="1:19" x14ac:dyDescent="0.3">
      <c r="A63" s="63" t="s">
        <v>321</v>
      </c>
      <c r="B63" s="64">
        <f>VLOOKUP($A63,'Return Data'!$B$7:$R$2292,3,0)</f>
        <v>44512</v>
      </c>
      <c r="C63" s="65">
        <f>VLOOKUP($A63,'Return Data'!$B$7:$R$2292,4,0)</f>
        <v>18.424900000000001</v>
      </c>
      <c r="D63" s="65">
        <f>VLOOKUP($A63,'Return Data'!$B$7:$R$2292,10,0)</f>
        <v>14.5428</v>
      </c>
      <c r="E63" s="66">
        <f t="shared" si="8"/>
        <v>4</v>
      </c>
      <c r="F63" s="65">
        <f>VLOOKUP($A63,'Return Data'!$B$7:$R$2292,11,0)</f>
        <v>43.358800000000002</v>
      </c>
      <c r="G63" s="66">
        <f t="shared" si="1"/>
        <v>5</v>
      </c>
      <c r="H63" s="65">
        <f>VLOOKUP($A63,'Return Data'!$B$7:$R$2292,12,0)</f>
        <v>58.034300000000002</v>
      </c>
      <c r="I63" s="66">
        <f t="shared" si="2"/>
        <v>6</v>
      </c>
      <c r="J63" s="65">
        <f>VLOOKUP($A63,'Return Data'!$B$7:$R$2292,13,0)</f>
        <v>108.28749999999999</v>
      </c>
      <c r="K63" s="66">
        <f t="shared" si="3"/>
        <v>6</v>
      </c>
      <c r="L63" s="65">
        <f>VLOOKUP($A63,'Return Data'!$B$7:$R$2292,17,0)</f>
        <v>42.320799999999998</v>
      </c>
      <c r="M63" s="66">
        <f t="shared" si="4"/>
        <v>9</v>
      </c>
      <c r="N63" s="65">
        <f>VLOOKUP($A63,'Return Data'!$B$7:$R$2292,14,0)</f>
        <v>24.252099999999999</v>
      </c>
      <c r="O63" s="66">
        <f t="shared" si="5"/>
        <v>17</v>
      </c>
      <c r="P63" s="65"/>
      <c r="Q63" s="66"/>
      <c r="R63" s="65">
        <f>VLOOKUP($A63,'Return Data'!$B$7:$R$2292,16,0)</f>
        <v>19.847899999999999</v>
      </c>
      <c r="S63" s="67">
        <f t="shared" si="7"/>
        <v>15</v>
      </c>
    </row>
    <row r="64" spans="1:19" x14ac:dyDescent="0.3">
      <c r="A64" s="63" t="s">
        <v>322</v>
      </c>
      <c r="B64" s="64">
        <f>VLOOKUP($A64,'Return Data'!$B$7:$R$2292,3,0)</f>
        <v>44512</v>
      </c>
      <c r="C64" s="65">
        <f>VLOOKUP($A64,'Return Data'!$B$7:$R$2292,4,0)</f>
        <v>29.1799</v>
      </c>
      <c r="D64" s="65">
        <f>VLOOKUP($A64,'Return Data'!$B$7:$R$2292,10,0)</f>
        <v>12.1174</v>
      </c>
      <c r="E64" s="66">
        <f t="shared" si="8"/>
        <v>25</v>
      </c>
      <c r="F64" s="65">
        <f>VLOOKUP($A64,'Return Data'!$B$7:$R$2292,11,0)</f>
        <v>25.8552</v>
      </c>
      <c r="G64" s="66">
        <f t="shared" si="1"/>
        <v>39</v>
      </c>
      <c r="H64" s="65">
        <f>VLOOKUP($A64,'Return Data'!$B$7:$R$2292,12,0)</f>
        <v>20.668399999999998</v>
      </c>
      <c r="I64" s="66">
        <f t="shared" si="2"/>
        <v>54</v>
      </c>
      <c r="J64" s="65">
        <f>VLOOKUP($A64,'Return Data'!$B$7:$R$2292,13,0)</f>
        <v>48.0732</v>
      </c>
      <c r="K64" s="66">
        <f t="shared" si="3"/>
        <v>46</v>
      </c>
      <c r="L64" s="65">
        <f>VLOOKUP($A64,'Return Data'!$B$7:$R$2292,17,0)</f>
        <v>24.087199999999999</v>
      </c>
      <c r="M64" s="66">
        <f t="shared" si="4"/>
        <v>44</v>
      </c>
      <c r="N64" s="65">
        <f>VLOOKUP($A64,'Return Data'!$B$7:$R$2292,14,0)</f>
        <v>21.574300000000001</v>
      </c>
      <c r="O64" s="66">
        <f t="shared" si="5"/>
        <v>33</v>
      </c>
      <c r="P64" s="65">
        <f>VLOOKUP($A64,'Return Data'!$B$7:$R$2292,15,0)</f>
        <v>16.999700000000001</v>
      </c>
      <c r="Q64" s="66">
        <f t="shared" si="6"/>
        <v>22</v>
      </c>
      <c r="R64" s="65">
        <f>VLOOKUP($A64,'Return Data'!$B$7:$R$2292,16,0)</f>
        <v>16.310400000000001</v>
      </c>
      <c r="S64" s="67">
        <f t="shared" si="7"/>
        <v>29</v>
      </c>
    </row>
    <row r="65" spans="1:19" x14ac:dyDescent="0.3">
      <c r="A65" s="63" t="s">
        <v>323</v>
      </c>
      <c r="B65" s="64">
        <f>VLOOKUP($A65,'Return Data'!$B$7:$R$2292,3,0)</f>
        <v>44512</v>
      </c>
      <c r="C65" s="65">
        <f>VLOOKUP($A65,'Return Data'!$B$7:$R$2292,4,0)</f>
        <v>177.72218446112899</v>
      </c>
      <c r="D65" s="65">
        <f>VLOOKUP($A65,'Return Data'!$B$7:$R$2292,10,0)</f>
        <v>8.2909000000000006</v>
      </c>
      <c r="E65" s="66">
        <f t="shared" si="8"/>
        <v>53</v>
      </c>
      <c r="F65" s="65">
        <f>VLOOKUP($A65,'Return Data'!$B$7:$R$2292,11,0)</f>
        <v>19.1388</v>
      </c>
      <c r="G65" s="66">
        <f t="shared" si="1"/>
        <v>57</v>
      </c>
      <c r="H65" s="65">
        <f>VLOOKUP($A65,'Return Data'!$B$7:$R$2292,12,0)</f>
        <v>19.1752</v>
      </c>
      <c r="I65" s="66">
        <f t="shared" si="2"/>
        <v>58</v>
      </c>
      <c r="J65" s="65">
        <f>VLOOKUP($A65,'Return Data'!$B$7:$R$2292,13,0)</f>
        <v>37.682400000000001</v>
      </c>
      <c r="K65" s="66">
        <f t="shared" si="3"/>
        <v>58</v>
      </c>
      <c r="L65" s="65">
        <f>VLOOKUP($A65,'Return Data'!$B$7:$R$2292,17,0)</f>
        <v>20.811299999999999</v>
      </c>
      <c r="M65" s="66">
        <f t="shared" si="4"/>
        <v>56</v>
      </c>
      <c r="N65" s="65">
        <f>VLOOKUP($A65,'Return Data'!$B$7:$R$2292,14,0)</f>
        <v>16.802600000000002</v>
      </c>
      <c r="O65" s="66">
        <f t="shared" si="5"/>
        <v>50</v>
      </c>
      <c r="P65" s="65">
        <f>VLOOKUP($A65,'Return Data'!$B$7:$R$2292,15,0)</f>
        <v>15.811199999999999</v>
      </c>
      <c r="Q65" s="66">
        <f t="shared" si="6"/>
        <v>25</v>
      </c>
      <c r="R65" s="65">
        <f>VLOOKUP($A65,'Return Data'!$B$7:$R$2292,16,0)</f>
        <v>11.8794</v>
      </c>
      <c r="S65" s="67">
        <f t="shared" si="7"/>
        <v>53</v>
      </c>
    </row>
    <row r="66" spans="1:19" x14ac:dyDescent="0.3">
      <c r="A66" s="63" t="s">
        <v>324</v>
      </c>
      <c r="B66" s="64">
        <f>VLOOKUP($A66,'Return Data'!$B$7:$R$2292,3,0)</f>
        <v>44512</v>
      </c>
      <c r="C66" s="65">
        <f>VLOOKUP($A66,'Return Data'!$B$7:$R$2292,4,0)</f>
        <v>43.82</v>
      </c>
      <c r="D66" s="65">
        <f>VLOOKUP($A66,'Return Data'!$B$7:$R$2292,10,0)</f>
        <v>12.5321</v>
      </c>
      <c r="E66" s="66">
        <f t="shared" si="8"/>
        <v>18</v>
      </c>
      <c r="F66" s="65">
        <f>VLOOKUP($A66,'Return Data'!$B$7:$R$2292,11,0)</f>
        <v>31.158300000000001</v>
      </c>
      <c r="G66" s="66">
        <f t="shared" si="1"/>
        <v>11</v>
      </c>
      <c r="H66" s="65">
        <f>VLOOKUP($A66,'Return Data'!$B$7:$R$2292,12,0)</f>
        <v>29.7986</v>
      </c>
      <c r="I66" s="66">
        <f t="shared" si="2"/>
        <v>20</v>
      </c>
      <c r="J66" s="65">
        <f>VLOOKUP($A66,'Return Data'!$B$7:$R$2292,13,0)</f>
        <v>55.4452</v>
      </c>
      <c r="K66" s="66">
        <f t="shared" si="3"/>
        <v>29</v>
      </c>
      <c r="L66" s="65">
        <f>VLOOKUP($A66,'Return Data'!$B$7:$R$2292,17,0)</f>
        <v>31.3521</v>
      </c>
      <c r="M66" s="66">
        <f t="shared" si="4"/>
        <v>21</v>
      </c>
      <c r="N66" s="65">
        <f>VLOOKUP($A66,'Return Data'!$B$7:$R$2292,14,0)</f>
        <v>25.096900000000002</v>
      </c>
      <c r="O66" s="66">
        <f t="shared" si="5"/>
        <v>14</v>
      </c>
      <c r="P66" s="65">
        <f>VLOOKUP($A66,'Return Data'!$B$7:$R$2292,15,0)</f>
        <v>17.270600000000002</v>
      </c>
      <c r="Q66" s="66">
        <f t="shared" si="6"/>
        <v>18</v>
      </c>
      <c r="R66" s="65">
        <f>VLOOKUP($A66,'Return Data'!$B$7:$R$2292,16,0)</f>
        <v>16.102699999999999</v>
      </c>
      <c r="S66" s="67">
        <f t="shared" si="7"/>
        <v>32</v>
      </c>
    </row>
    <row r="67" spans="1:19" x14ac:dyDescent="0.3">
      <c r="A67" s="63" t="s">
        <v>330</v>
      </c>
      <c r="B67" s="64">
        <f>VLOOKUP($A67,'Return Data'!$B$7:$R$2292,3,0)</f>
        <v>44512</v>
      </c>
      <c r="C67" s="65">
        <f>VLOOKUP($A67,'Return Data'!$B$7:$R$2292,4,0)</f>
        <v>153.1327</v>
      </c>
      <c r="D67" s="65">
        <f>VLOOKUP($A67,'Return Data'!$B$7:$R$2292,10,0)</f>
        <v>11.4953</v>
      </c>
      <c r="E67" s="66">
        <f t="shared" si="8"/>
        <v>32</v>
      </c>
      <c r="F67" s="65">
        <f>VLOOKUP($A67,'Return Data'!$B$7:$R$2292,11,0)</f>
        <v>28.408300000000001</v>
      </c>
      <c r="G67" s="66">
        <f t="shared" si="1"/>
        <v>23</v>
      </c>
      <c r="H67" s="65">
        <f>VLOOKUP($A67,'Return Data'!$B$7:$R$2292,12,0)</f>
        <v>27.9375</v>
      </c>
      <c r="I67" s="66">
        <f t="shared" si="2"/>
        <v>27</v>
      </c>
      <c r="J67" s="65">
        <f>VLOOKUP($A67,'Return Data'!$B$7:$R$2292,13,0)</f>
        <v>54.540100000000002</v>
      </c>
      <c r="K67" s="66">
        <f t="shared" si="3"/>
        <v>30</v>
      </c>
      <c r="L67" s="65">
        <f>VLOOKUP($A67,'Return Data'!$B$7:$R$2292,17,0)</f>
        <v>30.8811</v>
      </c>
      <c r="M67" s="66">
        <f t="shared" si="4"/>
        <v>22</v>
      </c>
      <c r="N67" s="65">
        <f>VLOOKUP($A67,'Return Data'!$B$7:$R$2292,14,0)</f>
        <v>23.6922</v>
      </c>
      <c r="O67" s="66">
        <f t="shared" si="5"/>
        <v>22</v>
      </c>
      <c r="P67" s="65">
        <f>VLOOKUP($A67,'Return Data'!$B$7:$R$2292,15,0)</f>
        <v>17.5518</v>
      </c>
      <c r="Q67" s="66">
        <f t="shared" si="6"/>
        <v>16</v>
      </c>
      <c r="R67" s="65">
        <f>VLOOKUP($A67,'Return Data'!$B$7:$R$2292,16,0)</f>
        <v>12.863799999999999</v>
      </c>
      <c r="S67" s="67">
        <f t="shared" si="7"/>
        <v>48</v>
      </c>
    </row>
    <row r="68" spans="1:19" x14ac:dyDescent="0.3">
      <c r="A68" s="63" t="s">
        <v>331</v>
      </c>
      <c r="B68" s="64">
        <f>VLOOKUP($A68,'Return Data'!$B$7:$R$2292,3,0)</f>
        <v>44512</v>
      </c>
      <c r="C68" s="65">
        <f>VLOOKUP($A68,'Return Data'!$B$7:$R$2292,4,0)</f>
        <v>237.72998160888901</v>
      </c>
      <c r="D68" s="65">
        <f>VLOOKUP($A68,'Return Data'!$B$7:$R$2292,10,0)</f>
        <v>10.5078</v>
      </c>
      <c r="E68" s="66">
        <f t="shared" si="8"/>
        <v>42</v>
      </c>
      <c r="F68" s="65">
        <f>VLOOKUP($A68,'Return Data'!$B$7:$R$2292,11,0)</f>
        <v>25.357800000000001</v>
      </c>
      <c r="G68" s="66">
        <f t="shared" si="1"/>
        <v>43</v>
      </c>
      <c r="H68" s="65">
        <f>VLOOKUP($A68,'Return Data'!$B$7:$R$2292,12,0)</f>
        <v>22.215599999999998</v>
      </c>
      <c r="I68" s="66">
        <f t="shared" si="2"/>
        <v>51</v>
      </c>
      <c r="J68" s="65">
        <f>VLOOKUP($A68,'Return Data'!$B$7:$R$2292,13,0)</f>
        <v>45.6496</v>
      </c>
      <c r="K68" s="66">
        <f t="shared" si="3"/>
        <v>50</v>
      </c>
      <c r="L68" s="65">
        <f>VLOOKUP($A68,'Return Data'!$B$7:$R$2292,17,0)</f>
        <v>23.151</v>
      </c>
      <c r="M68" s="66">
        <f t="shared" si="4"/>
        <v>46</v>
      </c>
      <c r="N68" s="65">
        <f>VLOOKUP($A68,'Return Data'!$B$7:$R$2292,14,0)</f>
        <v>18.8916</v>
      </c>
      <c r="O68" s="66">
        <f t="shared" si="5"/>
        <v>47</v>
      </c>
      <c r="P68" s="65">
        <f>VLOOKUP($A68,'Return Data'!$B$7:$R$2292,15,0)</f>
        <v>15.279299999999999</v>
      </c>
      <c r="Q68" s="66">
        <f t="shared" si="6"/>
        <v>28</v>
      </c>
      <c r="R68" s="65">
        <f>VLOOKUP($A68,'Return Data'!$B$7:$R$2292,16,0)</f>
        <v>18.527699999999999</v>
      </c>
      <c r="S68" s="67">
        <f t="shared" si="7"/>
        <v>21</v>
      </c>
    </row>
    <row r="69" spans="1:19" x14ac:dyDescent="0.3">
      <c r="A69" s="69"/>
      <c r="B69" s="70"/>
      <c r="C69" s="70"/>
      <c r="D69" s="71"/>
      <c r="E69" s="70"/>
      <c r="F69" s="71"/>
      <c r="G69" s="70"/>
      <c r="H69" s="71"/>
      <c r="I69" s="70"/>
      <c r="J69" s="71"/>
      <c r="K69" s="70"/>
      <c r="L69" s="71"/>
      <c r="M69" s="70"/>
      <c r="N69" s="71"/>
      <c r="O69" s="70"/>
      <c r="P69" s="71"/>
      <c r="Q69" s="70"/>
      <c r="R69" s="71"/>
      <c r="S69" s="72"/>
    </row>
    <row r="70" spans="1:19" x14ac:dyDescent="0.3">
      <c r="A70" s="73" t="s">
        <v>27</v>
      </c>
      <c r="B70" s="74"/>
      <c r="C70" s="74"/>
      <c r="D70" s="75">
        <f>AVERAGE(D8:D68)</f>
        <v>11.297186885245901</v>
      </c>
      <c r="E70" s="74"/>
      <c r="F70" s="75">
        <f>AVERAGE(F8:F68)</f>
        <v>28.120278688524586</v>
      </c>
      <c r="G70" s="74"/>
      <c r="H70" s="75">
        <f>AVERAGE(H8:H68)</f>
        <v>31.198100000000004</v>
      </c>
      <c r="I70" s="74"/>
      <c r="J70" s="75">
        <f>AVERAGE(J8:J68)</f>
        <v>60.189622950819675</v>
      </c>
      <c r="K70" s="74"/>
      <c r="L70" s="75">
        <f>AVERAGE(L8:L68)</f>
        <v>30.371609836065577</v>
      </c>
      <c r="M70" s="74"/>
      <c r="N70" s="75">
        <f>AVERAGE(N8:N68)</f>
        <v>22.799165517241374</v>
      </c>
      <c r="O70" s="74"/>
      <c r="P70" s="75">
        <f>AVERAGE(P8:P68)</f>
        <v>16.982384444444438</v>
      </c>
      <c r="Q70" s="74"/>
      <c r="R70" s="75">
        <f>AVERAGE(R8:R68)</f>
        <v>16.906195081967219</v>
      </c>
      <c r="S70" s="76"/>
    </row>
    <row r="71" spans="1:19" x14ac:dyDescent="0.3">
      <c r="A71" s="73" t="s">
        <v>28</v>
      </c>
      <c r="B71" s="74"/>
      <c r="C71" s="74"/>
      <c r="D71" s="75">
        <f>MIN(D8:D68)</f>
        <v>6.6066000000000003</v>
      </c>
      <c r="E71" s="74"/>
      <c r="F71" s="75">
        <f>MIN(F8:F68)</f>
        <v>15.147600000000001</v>
      </c>
      <c r="G71" s="74"/>
      <c r="H71" s="75">
        <f>MIN(H8:H68)</f>
        <v>11.99</v>
      </c>
      <c r="I71" s="74"/>
      <c r="J71" s="75">
        <f>MIN(J8:J68)</f>
        <v>31.305199999999999</v>
      </c>
      <c r="K71" s="74"/>
      <c r="L71" s="75">
        <f>MIN(L8:L68)</f>
        <v>17.0351</v>
      </c>
      <c r="M71" s="74"/>
      <c r="N71" s="75">
        <f>MIN(N8:N68)</f>
        <v>13.244300000000001</v>
      </c>
      <c r="O71" s="74"/>
      <c r="P71" s="75">
        <f>MIN(P8:P68)</f>
        <v>10.317500000000001</v>
      </c>
      <c r="Q71" s="74"/>
      <c r="R71" s="75">
        <f>MIN(R8:R68)</f>
        <v>8.5235000000000003</v>
      </c>
      <c r="S71" s="76"/>
    </row>
    <row r="72" spans="1:19" ht="15" thickBot="1" x14ac:dyDescent="0.35">
      <c r="A72" s="77" t="s">
        <v>29</v>
      </c>
      <c r="B72" s="78"/>
      <c r="C72" s="78"/>
      <c r="D72" s="79">
        <f>MAX(D8:D68)</f>
        <v>16</v>
      </c>
      <c r="E72" s="78"/>
      <c r="F72" s="79">
        <f>MAX(F8:F68)</f>
        <v>47.769100000000002</v>
      </c>
      <c r="G72" s="78"/>
      <c r="H72" s="79">
        <f>MAX(H8:H68)</f>
        <v>68.854100000000003</v>
      </c>
      <c r="I72" s="78"/>
      <c r="J72" s="79">
        <f>MAX(J8:J68)</f>
        <v>121.45659999999999</v>
      </c>
      <c r="K72" s="78"/>
      <c r="L72" s="79">
        <f>MAX(L8:L68)</f>
        <v>54.264899999999997</v>
      </c>
      <c r="M72" s="78"/>
      <c r="N72" s="79">
        <f>MAX(N8:N68)</f>
        <v>39.442500000000003</v>
      </c>
      <c r="O72" s="78"/>
      <c r="P72" s="79">
        <f>MAX(P8:P68)</f>
        <v>27.098700000000001</v>
      </c>
      <c r="Q72" s="78"/>
      <c r="R72" s="79">
        <f>MAX(R8:R68)</f>
        <v>31.5701</v>
      </c>
      <c r="S72" s="80"/>
    </row>
    <row r="73" spans="1:19" x14ac:dyDescent="0.3">
      <c r="A73" s="112" t="s">
        <v>432</v>
      </c>
    </row>
    <row r="74" spans="1:19" x14ac:dyDescent="0.3">
      <c r="A74" s="14" t="s">
        <v>340</v>
      </c>
    </row>
  </sheetData>
  <sheetProtection algorithmName="SHA-512" hashValue="6kVI4f+1YQffm3jdhclDyLHlEDmFSdI4WtCFTAdO2y2qQO353m+6yKQrTyyM+Z/wPGzwXu4FS1N18BVAFgLtnQ==" saltValue="Qc+2JwpUVEACHz8fqrQpbw==" spinCount="100000" sheet="1" objects="1" scenarios="1"/>
  <sortState xmlns:xlrd2="http://schemas.microsoft.com/office/spreadsheetml/2017/richdata2" ref="A8:S68">
    <sortCondition ref="A8:A68"/>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1954</v>
      </c>
      <c r="B8" s="64">
        <f>VLOOKUP($A8,'Return Data'!$B$7:$R$2292,3,0)</f>
        <v>44512</v>
      </c>
      <c r="C8" s="65">
        <f>VLOOKUP($A8,'Return Data'!$B$7:$R$2292,4,0)</f>
        <v>14.46</v>
      </c>
      <c r="D8" s="65">
        <f>VLOOKUP($A8,'Return Data'!$B$7:$R$2292,8,0)</f>
        <v>3.9540000000000002</v>
      </c>
      <c r="E8" s="66">
        <f>RANK(D8,D$8:D$15,0)</f>
        <v>2</v>
      </c>
      <c r="F8" s="65">
        <f>VLOOKUP($A8,'Return Data'!$B$7:$R$2292,9,0)</f>
        <v>2.9914999999999998</v>
      </c>
      <c r="G8" s="66">
        <f t="shared" ref="G8" si="0">RANK(F8,F$8:F$15,0)</f>
        <v>2</v>
      </c>
      <c r="H8" s="65">
        <f>VLOOKUP($A8,'Return Data'!$B$7:$R$2292,10,0)</f>
        <v>18.5246</v>
      </c>
      <c r="I8" s="66">
        <f t="shared" ref="I8" si="1">RANK(H8,H$8:H$15,0)</f>
        <v>1</v>
      </c>
      <c r="J8" s="65">
        <f>VLOOKUP($A8,'Return Data'!$B$7:$R$2292,11,0)</f>
        <v>39.4407</v>
      </c>
      <c r="K8" s="66">
        <f t="shared" ref="K8" si="2">RANK(J8,J$8:J$15,0)</f>
        <v>1</v>
      </c>
      <c r="L8" s="65">
        <f>VLOOKUP($A8,'Return Data'!$B$7:$R$2292,12,0)</f>
        <v>33.518000000000001</v>
      </c>
      <c r="M8" s="66">
        <f t="shared" ref="M8" si="3">RANK(L8,L$8:L$15,0)</f>
        <v>2</v>
      </c>
      <c r="N8" s="65"/>
      <c r="O8" s="66"/>
      <c r="P8" s="65">
        <f>VLOOKUP($A8,'Return Data'!$B$7:$R$2292,16,0)</f>
        <v>44.6</v>
      </c>
      <c r="Q8" s="67">
        <f t="shared" ref="Q8" si="4">RANK(P8,P$8:P$15,0)</f>
        <v>2</v>
      </c>
    </row>
    <row r="9" spans="1:18" x14ac:dyDescent="0.3">
      <c r="A9" s="63" t="s">
        <v>377</v>
      </c>
      <c r="B9" s="64">
        <f>VLOOKUP($A9,'Return Data'!$B$7:$R$2292,3,0)</f>
        <v>44512</v>
      </c>
      <c r="C9" s="65">
        <f>VLOOKUP($A9,'Return Data'!$B$7:$R$2292,4,0)</f>
        <v>17.690000000000001</v>
      </c>
      <c r="D9" s="65">
        <f>VLOOKUP($A9,'Return Data'!$B$7:$R$2292,8,0)</f>
        <v>2.6698</v>
      </c>
      <c r="E9" s="66">
        <f t="shared" ref="E9:E15" si="5">RANK(D9,D$8:D$15,0)</f>
        <v>8</v>
      </c>
      <c r="F9" s="65">
        <f>VLOOKUP($A9,'Return Data'!$B$7:$R$2292,9,0)</f>
        <v>2.0185</v>
      </c>
      <c r="G9" s="66">
        <f t="shared" ref="G9" si="6">RANK(F9,F$8:F$15,0)</f>
        <v>4</v>
      </c>
      <c r="H9" s="65">
        <f>VLOOKUP($A9,'Return Data'!$B$7:$R$2292,10,0)</f>
        <v>12.818899999999999</v>
      </c>
      <c r="I9" s="66">
        <f t="shared" ref="I9" si="7">RANK(H9,H$8:H$15,0)</f>
        <v>5</v>
      </c>
      <c r="J9" s="65">
        <f>VLOOKUP($A9,'Return Data'!$B$7:$R$2292,11,0)</f>
        <v>25.997199999999999</v>
      </c>
      <c r="K9" s="66">
        <f t="shared" ref="K9" si="8">RANK(J9,J$8:J$15,0)</f>
        <v>5</v>
      </c>
      <c r="L9" s="65">
        <f>VLOOKUP($A9,'Return Data'!$B$7:$R$2292,12,0)</f>
        <v>23.447299999999998</v>
      </c>
      <c r="M9" s="66">
        <f t="shared" ref="M9" si="9">RANK(L9,L$8:L$15,0)</f>
        <v>4</v>
      </c>
      <c r="N9" s="65">
        <f>VLOOKUP($A9,'Return Data'!$B$7:$R$2292,13,0)</f>
        <v>43.821100000000001</v>
      </c>
      <c r="O9" s="66">
        <f t="shared" ref="O9" si="10">RANK(N9,N$8:N$15,0)</f>
        <v>3</v>
      </c>
      <c r="P9" s="65">
        <f>VLOOKUP($A9,'Return Data'!$B$7:$R$2292,16,0)</f>
        <v>38.517099999999999</v>
      </c>
      <c r="Q9" s="67">
        <f t="shared" ref="Q9" si="11">RANK(P9,P$8:P$15,0)</f>
        <v>4</v>
      </c>
    </row>
    <row r="10" spans="1:18" x14ac:dyDescent="0.3">
      <c r="A10" s="63" t="s">
        <v>1957</v>
      </c>
      <c r="B10" s="64">
        <f>VLOOKUP($A10,'Return Data'!$B$7:$R$2292,3,0)</f>
        <v>44512</v>
      </c>
      <c r="C10" s="65">
        <f>VLOOKUP($A10,'Return Data'!$B$7:$R$2292,4,0)</f>
        <v>14.4</v>
      </c>
      <c r="D10" s="65">
        <f>VLOOKUP($A10,'Return Data'!$B$7:$R$2292,8,0)</f>
        <v>2.7837000000000001</v>
      </c>
      <c r="E10" s="66">
        <f t="shared" si="5"/>
        <v>7</v>
      </c>
      <c r="F10" s="65">
        <f>VLOOKUP($A10,'Return Data'!$B$7:$R$2292,9,0)</f>
        <v>0.34839999999999999</v>
      </c>
      <c r="G10" s="66">
        <f t="shared" ref="G10:G15" si="12">RANK(F10,F$8:F$15,0)</f>
        <v>7</v>
      </c>
      <c r="H10" s="65">
        <f>VLOOKUP($A10,'Return Data'!$B$7:$R$2292,10,0)</f>
        <v>6.0382999999999996</v>
      </c>
      <c r="I10" s="66">
        <f t="shared" ref="I10:I15" si="13">RANK(H10,H$8:H$15,0)</f>
        <v>8</v>
      </c>
      <c r="J10" s="65">
        <f>VLOOKUP($A10,'Return Data'!$B$7:$R$2292,11,0)</f>
        <v>19.8003</v>
      </c>
      <c r="K10" s="66">
        <f t="shared" ref="K10:K15" si="14">RANK(J10,J$8:J$15,0)</f>
        <v>7</v>
      </c>
      <c r="L10" s="65">
        <f>VLOOKUP($A10,'Return Data'!$B$7:$R$2292,12,0)</f>
        <v>19.700700000000001</v>
      </c>
      <c r="M10" s="66">
        <f t="shared" ref="M10:M15" si="15">RANK(L10,L$8:L$15,0)</f>
        <v>7</v>
      </c>
      <c r="N10" s="65">
        <f>VLOOKUP($A10,'Return Data'!$B$7:$R$2292,13,0)</f>
        <v>35.8491</v>
      </c>
      <c r="O10" s="66">
        <f t="shared" ref="O10:O15" si="16">RANK(N10,N$8:N$15,0)</f>
        <v>4</v>
      </c>
      <c r="P10" s="65">
        <f>VLOOKUP($A10,'Return Data'!$B$7:$R$2292,16,0)</f>
        <v>39.5944</v>
      </c>
      <c r="Q10" s="67">
        <f t="shared" ref="Q10:Q15" si="17">RANK(P10,P$8:P$15,0)</f>
        <v>3</v>
      </c>
    </row>
    <row r="11" spans="1:18" x14ac:dyDescent="0.3">
      <c r="A11" s="63" t="s">
        <v>1958</v>
      </c>
      <c r="B11" s="64">
        <f>VLOOKUP($A11,'Return Data'!$B$7:$R$2292,3,0)</f>
        <v>44512</v>
      </c>
      <c r="C11" s="65">
        <f>VLOOKUP($A11,'Return Data'!$B$7:$R$2292,4,0)</f>
        <v>13.75</v>
      </c>
      <c r="D11" s="65">
        <f>VLOOKUP($A11,'Return Data'!$B$7:$R$2292,8,0)</f>
        <v>3.6172</v>
      </c>
      <c r="E11" s="66">
        <f t="shared" si="5"/>
        <v>4</v>
      </c>
      <c r="F11" s="65">
        <f>VLOOKUP($A11,'Return Data'!$B$7:$R$2292,9,0)</f>
        <v>1.476</v>
      </c>
      <c r="G11" s="66">
        <f t="shared" si="12"/>
        <v>5</v>
      </c>
      <c r="H11" s="65">
        <f>VLOOKUP($A11,'Return Data'!$B$7:$R$2292,10,0)</f>
        <v>14.107900000000001</v>
      </c>
      <c r="I11" s="66">
        <f t="shared" si="13"/>
        <v>2</v>
      </c>
      <c r="J11" s="65">
        <f>VLOOKUP($A11,'Return Data'!$B$7:$R$2292,11,0)</f>
        <v>36.273499999999999</v>
      </c>
      <c r="K11" s="66">
        <f t="shared" si="14"/>
        <v>2</v>
      </c>
      <c r="L11" s="65"/>
      <c r="M11" s="66"/>
      <c r="N11" s="65"/>
      <c r="O11" s="66"/>
      <c r="P11" s="65">
        <f>VLOOKUP($A11,'Return Data'!$B$7:$R$2292,16,0)</f>
        <v>37.5</v>
      </c>
      <c r="Q11" s="67">
        <f t="shared" si="17"/>
        <v>5</v>
      </c>
    </row>
    <row r="12" spans="1:18" x14ac:dyDescent="0.3">
      <c r="A12" s="63" t="s">
        <v>1960</v>
      </c>
      <c r="B12" s="64">
        <f>VLOOKUP($A12,'Return Data'!$B$7:$R$2292,3,0)</f>
        <v>44512</v>
      </c>
      <c r="C12" s="65">
        <f>VLOOKUP($A12,'Return Data'!$B$7:$R$2292,4,0)</f>
        <v>12.878</v>
      </c>
      <c r="D12" s="65">
        <f>VLOOKUP($A12,'Return Data'!$B$7:$R$2292,8,0)</f>
        <v>3.1726000000000001</v>
      </c>
      <c r="E12" s="66">
        <f t="shared" si="5"/>
        <v>5</v>
      </c>
      <c r="F12" s="65">
        <f>VLOOKUP($A12,'Return Data'!$B$7:$R$2292,9,0)</f>
        <v>0.90890000000000004</v>
      </c>
      <c r="G12" s="66">
        <f t="shared" si="12"/>
        <v>6</v>
      </c>
      <c r="H12" s="65">
        <f>VLOOKUP($A12,'Return Data'!$B$7:$R$2292,10,0)</f>
        <v>7.4241000000000001</v>
      </c>
      <c r="I12" s="66">
        <f t="shared" si="13"/>
        <v>7</v>
      </c>
      <c r="J12" s="65">
        <f>VLOOKUP($A12,'Return Data'!$B$7:$R$2292,11,0)</f>
        <v>19.362300000000001</v>
      </c>
      <c r="K12" s="66">
        <f t="shared" si="14"/>
        <v>8</v>
      </c>
      <c r="L12" s="65">
        <f>VLOOKUP($A12,'Return Data'!$B$7:$R$2292,12,0)</f>
        <v>20.490300000000001</v>
      </c>
      <c r="M12" s="66">
        <f t="shared" si="15"/>
        <v>6</v>
      </c>
      <c r="N12" s="65"/>
      <c r="O12" s="66"/>
      <c r="P12" s="65">
        <f>VLOOKUP($A12,'Return Data'!$B$7:$R$2292,16,0)</f>
        <v>28.78</v>
      </c>
      <c r="Q12" s="67">
        <f t="shared" si="17"/>
        <v>6</v>
      </c>
    </row>
    <row r="13" spans="1:18" x14ac:dyDescent="0.3">
      <c r="A13" s="63" t="s">
        <v>1963</v>
      </c>
      <c r="B13" s="64">
        <f>VLOOKUP($A13,'Return Data'!$B$7:$R$2292,3,0)</f>
        <v>44512</v>
      </c>
      <c r="C13" s="65">
        <f>VLOOKUP($A13,'Return Data'!$B$7:$R$2292,4,0)</f>
        <v>19.3094</v>
      </c>
      <c r="D13" s="65">
        <f>VLOOKUP($A13,'Return Data'!$B$7:$R$2292,8,0)</f>
        <v>6.1002999999999998</v>
      </c>
      <c r="E13" s="66">
        <f t="shared" si="5"/>
        <v>1</v>
      </c>
      <c r="F13" s="65">
        <f>VLOOKUP($A13,'Return Data'!$B$7:$R$2292,9,0)</f>
        <v>2.1158999999999999</v>
      </c>
      <c r="G13" s="66">
        <f t="shared" si="12"/>
        <v>3</v>
      </c>
      <c r="H13" s="65">
        <f>VLOOKUP($A13,'Return Data'!$B$7:$R$2292,10,0)</f>
        <v>13.1812</v>
      </c>
      <c r="I13" s="66">
        <f t="shared" si="13"/>
        <v>4</v>
      </c>
      <c r="J13" s="65">
        <f>VLOOKUP($A13,'Return Data'!$B$7:$R$2292,11,0)</f>
        <v>29.576799999999999</v>
      </c>
      <c r="K13" s="66">
        <f t="shared" si="14"/>
        <v>3</v>
      </c>
      <c r="L13" s="65">
        <f>VLOOKUP($A13,'Return Data'!$B$7:$R$2292,12,0)</f>
        <v>51.562800000000003</v>
      </c>
      <c r="M13" s="66">
        <f t="shared" si="15"/>
        <v>1</v>
      </c>
      <c r="N13" s="65"/>
      <c r="O13" s="66"/>
      <c r="P13" s="65">
        <f>VLOOKUP($A13,'Return Data'!$B$7:$R$2292,16,0)</f>
        <v>90.7179</v>
      </c>
      <c r="Q13" s="67">
        <f t="shared" si="17"/>
        <v>1</v>
      </c>
    </row>
    <row r="14" spans="1:18" x14ac:dyDescent="0.3">
      <c r="A14" s="63" t="s">
        <v>49</v>
      </c>
      <c r="B14" s="64">
        <f>VLOOKUP($A14,'Return Data'!$B$7:$R$2292,3,0)</f>
        <v>44512</v>
      </c>
      <c r="C14" s="65">
        <f>VLOOKUP($A14,'Return Data'!$B$7:$R$2292,4,0)</f>
        <v>17.760000000000002</v>
      </c>
      <c r="D14" s="65">
        <f>VLOOKUP($A14,'Return Data'!$B$7:$R$2292,8,0)</f>
        <v>3.0162</v>
      </c>
      <c r="E14" s="66">
        <f t="shared" si="5"/>
        <v>6</v>
      </c>
      <c r="F14" s="65">
        <f>VLOOKUP($A14,'Return Data'!$B$7:$R$2292,9,0)</f>
        <v>0.22570000000000001</v>
      </c>
      <c r="G14" s="66">
        <f t="shared" si="12"/>
        <v>8</v>
      </c>
      <c r="H14" s="65">
        <f>VLOOKUP($A14,'Return Data'!$B$7:$R$2292,10,0)</f>
        <v>7.4409999999999998</v>
      </c>
      <c r="I14" s="66">
        <f t="shared" si="13"/>
        <v>6</v>
      </c>
      <c r="J14" s="65">
        <f>VLOOKUP($A14,'Return Data'!$B$7:$R$2292,11,0)</f>
        <v>21.394400000000001</v>
      </c>
      <c r="K14" s="66">
        <f t="shared" si="14"/>
        <v>6</v>
      </c>
      <c r="L14" s="65">
        <f>VLOOKUP($A14,'Return Data'!$B$7:$R$2292,12,0)</f>
        <v>21.643799999999999</v>
      </c>
      <c r="M14" s="66">
        <f t="shared" si="15"/>
        <v>5</v>
      </c>
      <c r="N14" s="65">
        <f>VLOOKUP($A14,'Return Data'!$B$7:$R$2292,13,0)</f>
        <v>47.508299999999998</v>
      </c>
      <c r="O14" s="66">
        <f t="shared" si="16"/>
        <v>2</v>
      </c>
      <c r="P14" s="65">
        <f>VLOOKUP($A14,'Return Data'!$B$7:$R$2292,16,0)</f>
        <v>27.823899999999998</v>
      </c>
      <c r="Q14" s="67">
        <f t="shared" si="17"/>
        <v>7</v>
      </c>
    </row>
    <row r="15" spans="1:18" x14ac:dyDescent="0.3">
      <c r="A15" s="63" t="s">
        <v>50</v>
      </c>
      <c r="B15" s="64">
        <f>VLOOKUP($A15,'Return Data'!$B$7:$R$2292,3,0)</f>
        <v>44512</v>
      </c>
      <c r="C15" s="65">
        <f>VLOOKUP($A15,'Return Data'!$B$7:$R$2292,4,0)</f>
        <v>187.14619999999999</v>
      </c>
      <c r="D15" s="65">
        <f>VLOOKUP($A15,'Return Data'!$B$7:$R$2292,8,0)</f>
        <v>3.8555999999999999</v>
      </c>
      <c r="E15" s="66">
        <f t="shared" si="5"/>
        <v>3</v>
      </c>
      <c r="F15" s="65">
        <f>VLOOKUP($A15,'Return Data'!$B$7:$R$2292,9,0)</f>
        <v>4.2816000000000001</v>
      </c>
      <c r="G15" s="66">
        <f t="shared" si="12"/>
        <v>1</v>
      </c>
      <c r="H15" s="65">
        <f>VLOOKUP($A15,'Return Data'!$B$7:$R$2292,10,0)</f>
        <v>13.666</v>
      </c>
      <c r="I15" s="66">
        <f t="shared" si="13"/>
        <v>3</v>
      </c>
      <c r="J15" s="65">
        <f>VLOOKUP($A15,'Return Data'!$B$7:$R$2292,11,0)</f>
        <v>28.9727</v>
      </c>
      <c r="K15" s="66">
        <f t="shared" si="14"/>
        <v>4</v>
      </c>
      <c r="L15" s="65">
        <f>VLOOKUP($A15,'Return Data'!$B$7:$R$2292,12,0)</f>
        <v>24.891400000000001</v>
      </c>
      <c r="M15" s="66">
        <f t="shared" si="15"/>
        <v>3</v>
      </c>
      <c r="N15" s="65">
        <f>VLOOKUP($A15,'Return Data'!$B$7:$R$2292,13,0)</f>
        <v>51.529000000000003</v>
      </c>
      <c r="O15" s="66">
        <f t="shared" si="16"/>
        <v>1</v>
      </c>
      <c r="P15" s="65">
        <f>VLOOKUP($A15,'Return Data'!$B$7:$R$2292,16,0)</f>
        <v>16.5197</v>
      </c>
      <c r="Q15" s="67">
        <f t="shared" si="17"/>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3.6461750000000004</v>
      </c>
      <c r="E17" s="74"/>
      <c r="F17" s="75">
        <f>AVERAGE(F8:F15)</f>
        <v>1.7958124999999998</v>
      </c>
      <c r="G17" s="74"/>
      <c r="H17" s="75">
        <f>AVERAGE(H8:H15)</f>
        <v>11.65025</v>
      </c>
      <c r="I17" s="74"/>
      <c r="J17" s="75">
        <f>AVERAGE(J8:J15)</f>
        <v>27.602237499999998</v>
      </c>
      <c r="K17" s="74"/>
      <c r="L17" s="75">
        <f>AVERAGE(L8:L15)</f>
        <v>27.893471428571427</v>
      </c>
      <c r="M17" s="74"/>
      <c r="N17" s="75">
        <f>AVERAGE(N8:N15)</f>
        <v>44.676874999999995</v>
      </c>
      <c r="O17" s="74"/>
      <c r="P17" s="75">
        <f>AVERAGE(P8:P15)</f>
        <v>40.506625</v>
      </c>
      <c r="Q17" s="76"/>
    </row>
    <row r="18" spans="1:17" ht="15" customHeight="1" x14ac:dyDescent="0.3">
      <c r="A18" s="73" t="s">
        <v>28</v>
      </c>
      <c r="B18" s="74"/>
      <c r="C18" s="74"/>
      <c r="D18" s="75">
        <f>MIN(D8:D15)</f>
        <v>2.6698</v>
      </c>
      <c r="E18" s="74"/>
      <c r="F18" s="75">
        <f>MIN(F8:F15)</f>
        <v>0.22570000000000001</v>
      </c>
      <c r="G18" s="74"/>
      <c r="H18" s="75">
        <f>MIN(H8:H15)</f>
        <v>6.0382999999999996</v>
      </c>
      <c r="I18" s="74"/>
      <c r="J18" s="75">
        <f>MIN(J8:J15)</f>
        <v>19.362300000000001</v>
      </c>
      <c r="K18" s="74"/>
      <c r="L18" s="75">
        <f>MIN(L8:L15)</f>
        <v>19.700700000000001</v>
      </c>
      <c r="M18" s="74"/>
      <c r="N18" s="75">
        <f>MIN(N8:N15)</f>
        <v>35.8491</v>
      </c>
      <c r="O18" s="74"/>
      <c r="P18" s="75">
        <f>MIN(P8:P15)</f>
        <v>16.5197</v>
      </c>
      <c r="Q18" s="76"/>
    </row>
    <row r="19" spans="1:17" ht="15" thickBot="1" x14ac:dyDescent="0.35">
      <c r="A19" s="77" t="s">
        <v>29</v>
      </c>
      <c r="B19" s="78"/>
      <c r="C19" s="78"/>
      <c r="D19" s="79">
        <f>MAX(D8:D15)</f>
        <v>6.1002999999999998</v>
      </c>
      <c r="E19" s="78"/>
      <c r="F19" s="79">
        <f>MAX(F8:F15)</f>
        <v>4.2816000000000001</v>
      </c>
      <c r="G19" s="78"/>
      <c r="H19" s="79">
        <f>MAX(H8:H15)</f>
        <v>18.5246</v>
      </c>
      <c r="I19" s="78"/>
      <c r="J19" s="79">
        <f>MAX(J8:J15)</f>
        <v>39.4407</v>
      </c>
      <c r="K19" s="78"/>
      <c r="L19" s="79">
        <f>MAX(L8:L15)</f>
        <v>51.562800000000003</v>
      </c>
      <c r="M19" s="78"/>
      <c r="N19" s="79">
        <f>MAX(N8:N15)</f>
        <v>51.529000000000003</v>
      </c>
      <c r="O19" s="78"/>
      <c r="P19" s="79">
        <f>MAX(P8:P15)</f>
        <v>90.7179</v>
      </c>
      <c r="Q19" s="80"/>
    </row>
    <row r="20" spans="1:17" x14ac:dyDescent="0.3">
      <c r="A20" s="112" t="s">
        <v>432</v>
      </c>
    </row>
    <row r="21" spans="1:17" x14ac:dyDescent="0.3">
      <c r="A21" s="14" t="s">
        <v>340</v>
      </c>
    </row>
    <row r="22" spans="1:17" x14ac:dyDescent="0.3">
      <c r="A22" s="112"/>
    </row>
  </sheetData>
  <sheetProtection algorithmName="SHA-512" hashValue="6VOSXPWxxNaij8+s6Cp8pcjtGS9aEU70d8OnkKIoKtymF7cNxH1J/tAIJtNLDKzerZEUdeVeQLtNGVvMv82Y5w==" saltValue="JKVXD+aXCI/4DmiyP+ByAw=="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1955</v>
      </c>
      <c r="B8" s="64">
        <f>VLOOKUP($A8,'Return Data'!$B$7:$R$2292,3,0)</f>
        <v>44512</v>
      </c>
      <c r="C8" s="65">
        <f>VLOOKUP($A8,'Return Data'!$B$7:$R$2292,4,0)</f>
        <v>14.22</v>
      </c>
      <c r="D8" s="65">
        <f>VLOOKUP($A8,'Return Data'!$B$7:$R$2292,8,0)</f>
        <v>3.9474</v>
      </c>
      <c r="E8" s="66">
        <f>RANK(D8,D$8:D$16,0)</f>
        <v>2</v>
      </c>
      <c r="F8" s="65">
        <f>VLOOKUP($A8,'Return Data'!$B$7:$R$2292,9,0)</f>
        <v>2.82</v>
      </c>
      <c r="G8" s="66">
        <f>RANK(F8,F$8:F$16,0)</f>
        <v>2</v>
      </c>
      <c r="H8" s="65">
        <f>VLOOKUP($A8,'Return Data'!$B$7:$R$2292,10,0)</f>
        <v>18.008299999999998</v>
      </c>
      <c r="I8" s="66">
        <f t="shared" ref="I8" si="0">RANK(H8,H$8:H$16,0)</f>
        <v>1</v>
      </c>
      <c r="J8" s="65">
        <f>VLOOKUP($A8,'Return Data'!$B$7:$R$2292,11,0)</f>
        <v>38.192399999999999</v>
      </c>
      <c r="K8" s="66">
        <f t="shared" ref="K8" si="1">RANK(J8,J$8:J$16,0)</f>
        <v>1</v>
      </c>
      <c r="L8" s="65">
        <f>VLOOKUP($A8,'Return Data'!$B$7:$R$2292,12,0)</f>
        <v>31.666699999999999</v>
      </c>
      <c r="M8" s="66">
        <f t="shared" ref="M8" si="2">RANK(L8,L$8:L$16,0)</f>
        <v>2</v>
      </c>
      <c r="N8" s="65"/>
      <c r="O8" s="66"/>
      <c r="P8" s="65">
        <f>VLOOKUP($A8,'Return Data'!$B$7:$R$2292,16,0)</f>
        <v>42.2</v>
      </c>
      <c r="Q8" s="67">
        <f t="shared" ref="Q8" si="3">RANK(P8,P$8:P$16,0)</f>
        <v>2</v>
      </c>
    </row>
    <row r="9" spans="1:17" x14ac:dyDescent="0.3">
      <c r="A9" s="63" t="s">
        <v>379</v>
      </c>
      <c r="B9" s="64">
        <f>VLOOKUP($A9,'Return Data'!$B$7:$R$2292,3,0)</f>
        <v>44512</v>
      </c>
      <c r="C9" s="65">
        <f>VLOOKUP($A9,'Return Data'!$B$7:$R$2292,4,0)</f>
        <v>17.190000000000001</v>
      </c>
      <c r="D9" s="65">
        <f>VLOOKUP($A9,'Return Data'!$B$7:$R$2292,8,0)</f>
        <v>2.5655999999999999</v>
      </c>
      <c r="E9" s="66">
        <f t="shared" ref="E9:E16" si="4">RANK(D9,D$8:D$16,0)</f>
        <v>9</v>
      </c>
      <c r="F9" s="65">
        <f>VLOOKUP($A9,'Return Data'!$B$7:$R$2292,9,0)</f>
        <v>1.8365</v>
      </c>
      <c r="G9" s="66">
        <f t="shared" ref="G9:G16" si="5">RANK(F9,F$8:F$16,0)</f>
        <v>4</v>
      </c>
      <c r="H9" s="65">
        <f>VLOOKUP($A9,'Return Data'!$B$7:$R$2292,10,0)</f>
        <v>12.3529</v>
      </c>
      <c r="I9" s="66">
        <f t="shared" ref="I9" si="6">RANK(H9,H$8:H$16,0)</f>
        <v>5</v>
      </c>
      <c r="J9" s="65">
        <f>VLOOKUP($A9,'Return Data'!$B$7:$R$2292,11,0)</f>
        <v>24.927299999999999</v>
      </c>
      <c r="K9" s="66">
        <f t="shared" ref="K9" si="7">RANK(J9,J$8:J$16,0)</f>
        <v>5</v>
      </c>
      <c r="L9" s="65">
        <f>VLOOKUP($A9,'Return Data'!$B$7:$R$2292,12,0)</f>
        <v>21.914899999999999</v>
      </c>
      <c r="M9" s="66">
        <f t="shared" ref="M9" si="8">RANK(L9,L$8:L$16,0)</f>
        <v>4</v>
      </c>
      <c r="N9" s="65">
        <f>VLOOKUP($A9,'Return Data'!$B$7:$R$2292,13,0)</f>
        <v>41.481499999999997</v>
      </c>
      <c r="O9" s="66">
        <f t="shared" ref="O9" si="9">RANK(N9,N$8:N$16,0)</f>
        <v>3</v>
      </c>
      <c r="P9" s="65">
        <f>VLOOKUP($A9,'Return Data'!$B$7:$R$2292,16,0)</f>
        <v>36.267000000000003</v>
      </c>
      <c r="Q9" s="67">
        <f t="shared" ref="Q9" si="10">RANK(P9,P$8:P$16,0)</f>
        <v>5</v>
      </c>
    </row>
    <row r="10" spans="1:17" x14ac:dyDescent="0.3">
      <c r="A10" s="63" t="s">
        <v>1956</v>
      </c>
      <c r="B10" s="64">
        <f>VLOOKUP($A10,'Return Data'!$B$7:$R$2292,3,0)</f>
        <v>44512</v>
      </c>
      <c r="C10" s="65">
        <f>VLOOKUP($A10,'Return Data'!$B$7:$R$2292,4,0)</f>
        <v>14.15</v>
      </c>
      <c r="D10" s="65">
        <f>VLOOKUP($A10,'Return Data'!$B$7:$R$2292,8,0)</f>
        <v>2.6850999999999998</v>
      </c>
      <c r="E10" s="66">
        <f t="shared" si="4"/>
        <v>8</v>
      </c>
      <c r="F10" s="65">
        <f>VLOOKUP($A10,'Return Data'!$B$7:$R$2292,9,0)</f>
        <v>0.21249999999999999</v>
      </c>
      <c r="G10" s="66">
        <f t="shared" si="5"/>
        <v>8</v>
      </c>
      <c r="H10" s="65">
        <f>VLOOKUP($A10,'Return Data'!$B$7:$R$2292,10,0)</f>
        <v>5.5970000000000004</v>
      </c>
      <c r="I10" s="66">
        <f t="shared" ref="I10:I16" si="11">RANK(H10,H$8:H$16,0)</f>
        <v>9</v>
      </c>
      <c r="J10" s="65">
        <f>VLOOKUP($A10,'Return Data'!$B$7:$R$2292,11,0)</f>
        <v>18.907599999999999</v>
      </c>
      <c r="K10" s="66">
        <f t="shared" ref="K10:K16" si="12">RANK(J10,J$8:J$16,0)</f>
        <v>8</v>
      </c>
      <c r="L10" s="65">
        <f>VLOOKUP($A10,'Return Data'!$B$7:$R$2292,12,0)</f>
        <v>18.311</v>
      </c>
      <c r="M10" s="66">
        <f t="shared" ref="M10:M16" si="13">RANK(L10,L$8:L$16,0)</f>
        <v>8</v>
      </c>
      <c r="N10" s="65">
        <f>VLOOKUP($A10,'Return Data'!$B$7:$R$2292,13,0)</f>
        <v>33.742899999999999</v>
      </c>
      <c r="O10" s="66">
        <f t="shared" ref="O10:O16" si="14">RANK(N10,N$8:N$16,0)</f>
        <v>4</v>
      </c>
      <c r="P10" s="65">
        <f>VLOOKUP($A10,'Return Data'!$B$7:$R$2292,16,0)</f>
        <v>37.375700000000002</v>
      </c>
      <c r="Q10" s="67">
        <f t="shared" ref="Q10:Q16" si="15">RANK(P10,P$8:P$16,0)</f>
        <v>4</v>
      </c>
    </row>
    <row r="11" spans="1:17" x14ac:dyDescent="0.3">
      <c r="A11" s="63" t="s">
        <v>1959</v>
      </c>
      <c r="B11" s="64">
        <f>VLOOKUP($A11,'Return Data'!$B$7:$R$2292,3,0)</f>
        <v>44512</v>
      </c>
      <c r="C11" s="65">
        <f>VLOOKUP($A11,'Return Data'!$B$7:$R$2292,4,0)</f>
        <v>13.59</v>
      </c>
      <c r="D11" s="65">
        <f>VLOOKUP($A11,'Return Data'!$B$7:$R$2292,8,0)</f>
        <v>3.5034000000000001</v>
      </c>
      <c r="E11" s="66">
        <f t="shared" si="4"/>
        <v>5</v>
      </c>
      <c r="F11" s="65">
        <f>VLOOKUP($A11,'Return Data'!$B$7:$R$2292,9,0)</f>
        <v>1.2667999999999999</v>
      </c>
      <c r="G11" s="66">
        <f t="shared" ref="G11" si="16">RANK(F11,F$8:F$16,0)</f>
        <v>5</v>
      </c>
      <c r="H11" s="65">
        <f>VLOOKUP($A11,'Return Data'!$B$7:$R$2292,10,0)</f>
        <v>13.533799999999999</v>
      </c>
      <c r="I11" s="66">
        <f t="shared" si="11"/>
        <v>2</v>
      </c>
      <c r="J11" s="65">
        <f>VLOOKUP($A11,'Return Data'!$B$7:$R$2292,11,0)</f>
        <v>35.089500000000001</v>
      </c>
      <c r="K11" s="66">
        <f t="shared" si="12"/>
        <v>2</v>
      </c>
      <c r="L11" s="65"/>
      <c r="M11" s="66"/>
      <c r="N11" s="65"/>
      <c r="O11" s="66"/>
      <c r="P11" s="65">
        <f>VLOOKUP($A11,'Return Data'!$B$7:$R$2292,16,0)</f>
        <v>35.9</v>
      </c>
      <c r="Q11" s="67">
        <f t="shared" si="15"/>
        <v>6</v>
      </c>
    </row>
    <row r="12" spans="1:17" x14ac:dyDescent="0.3">
      <c r="A12" s="63" t="s">
        <v>1961</v>
      </c>
      <c r="B12" s="64">
        <f>VLOOKUP($A12,'Return Data'!$B$7:$R$2292,3,0)</f>
        <v>44512</v>
      </c>
      <c r="C12" s="65">
        <f>VLOOKUP($A12,'Return Data'!$B$7:$R$2292,4,0)</f>
        <v>12.67</v>
      </c>
      <c r="D12" s="65">
        <f>VLOOKUP($A12,'Return Data'!$B$7:$R$2292,8,0)</f>
        <v>3.1002999999999998</v>
      </c>
      <c r="E12" s="66">
        <f t="shared" si="4"/>
        <v>6</v>
      </c>
      <c r="F12" s="65">
        <f>VLOOKUP($A12,'Return Data'!$B$7:$R$2292,9,0)</f>
        <v>0.76349999999999996</v>
      </c>
      <c r="G12" s="66">
        <f t="shared" si="5"/>
        <v>7</v>
      </c>
      <c r="H12" s="65">
        <f>VLOOKUP($A12,'Return Data'!$B$7:$R$2292,10,0)</f>
        <v>6.9558999999999997</v>
      </c>
      <c r="I12" s="66">
        <f t="shared" si="11"/>
        <v>8</v>
      </c>
      <c r="J12" s="65">
        <f>VLOOKUP($A12,'Return Data'!$B$7:$R$2292,11,0)</f>
        <v>18.3338</v>
      </c>
      <c r="K12" s="66">
        <f t="shared" si="12"/>
        <v>9</v>
      </c>
      <c r="L12" s="65">
        <f>VLOOKUP($A12,'Return Data'!$B$7:$R$2292,12,0)</f>
        <v>18.933599999999998</v>
      </c>
      <c r="M12" s="66">
        <f t="shared" si="13"/>
        <v>7</v>
      </c>
      <c r="N12" s="65"/>
      <c r="O12" s="66"/>
      <c r="P12" s="65">
        <f>VLOOKUP($A12,'Return Data'!$B$7:$R$2292,16,0)</f>
        <v>26.7</v>
      </c>
      <c r="Q12" s="67">
        <f t="shared" si="15"/>
        <v>8</v>
      </c>
    </row>
    <row r="13" spans="1:17" x14ac:dyDescent="0.3">
      <c r="A13" s="63" t="s">
        <v>1962</v>
      </c>
      <c r="B13" s="64">
        <f>VLOOKUP($A13,'Return Data'!$B$7:$R$2292,3,0)</f>
        <v>44512</v>
      </c>
      <c r="C13" s="65">
        <f>VLOOKUP($A13,'Return Data'!$B$7:$R$2292,4,0)</f>
        <v>30.846</v>
      </c>
      <c r="D13" s="65">
        <f>VLOOKUP($A13,'Return Data'!$B$7:$R$2292,8,0)</f>
        <v>3.5621999999999998</v>
      </c>
      <c r="E13" s="66">
        <f t="shared" si="4"/>
        <v>4</v>
      </c>
      <c r="F13" s="65">
        <f>VLOOKUP($A13,'Return Data'!$B$7:$R$2292,9,0)</f>
        <v>1.0085999999999999</v>
      </c>
      <c r="G13" s="66">
        <f t="shared" si="5"/>
        <v>6</v>
      </c>
      <c r="H13" s="65">
        <f>VLOOKUP($A13,'Return Data'!$B$7:$R$2292,10,0)</f>
        <v>10.535399999999999</v>
      </c>
      <c r="I13" s="66">
        <f t="shared" si="11"/>
        <v>6</v>
      </c>
      <c r="J13" s="65">
        <f>VLOOKUP($A13,'Return Data'!$B$7:$R$2292,11,0)</f>
        <v>22.657900000000001</v>
      </c>
      <c r="K13" s="66">
        <f t="shared" si="12"/>
        <v>6</v>
      </c>
      <c r="L13" s="65">
        <f>VLOOKUP($A13,'Return Data'!$B$7:$R$2292,12,0)</f>
        <v>20.3324</v>
      </c>
      <c r="M13" s="66">
        <f t="shared" si="13"/>
        <v>6</v>
      </c>
      <c r="N13" s="65"/>
      <c r="O13" s="66"/>
      <c r="P13" s="65">
        <f>VLOOKUP($A13,'Return Data'!$B$7:$R$2292,16,0)</f>
        <v>38.291899999999998</v>
      </c>
      <c r="Q13" s="67">
        <f t="shared" si="15"/>
        <v>3</v>
      </c>
    </row>
    <row r="14" spans="1:17" x14ac:dyDescent="0.3">
      <c r="A14" s="63" t="s">
        <v>1964</v>
      </c>
      <c r="B14" s="64">
        <f>VLOOKUP($A14,'Return Data'!$B$7:$R$2292,3,0)</f>
        <v>44512</v>
      </c>
      <c r="C14" s="65">
        <f>VLOOKUP($A14,'Return Data'!$B$7:$R$2292,4,0)</f>
        <v>19.065000000000001</v>
      </c>
      <c r="D14" s="65">
        <f>VLOOKUP($A14,'Return Data'!$B$7:$R$2292,8,0)</f>
        <v>6.0510000000000002</v>
      </c>
      <c r="E14" s="66">
        <f t="shared" si="4"/>
        <v>1</v>
      </c>
      <c r="F14" s="65">
        <f>VLOOKUP($A14,'Return Data'!$B$7:$R$2292,9,0)</f>
        <v>2.0091000000000001</v>
      </c>
      <c r="G14" s="66">
        <f t="shared" si="5"/>
        <v>3</v>
      </c>
      <c r="H14" s="65">
        <f>VLOOKUP($A14,'Return Data'!$B$7:$R$2292,10,0)</f>
        <v>12.8414</v>
      </c>
      <c r="I14" s="66">
        <f t="shared" si="11"/>
        <v>4</v>
      </c>
      <c r="J14" s="65">
        <f>VLOOKUP($A14,'Return Data'!$B$7:$R$2292,11,0)</f>
        <v>28.797599999999999</v>
      </c>
      <c r="K14" s="66">
        <f t="shared" si="12"/>
        <v>3</v>
      </c>
      <c r="L14" s="65">
        <f>VLOOKUP($A14,'Return Data'!$B$7:$R$2292,12,0)</f>
        <v>50.209200000000003</v>
      </c>
      <c r="M14" s="66">
        <f t="shared" si="13"/>
        <v>1</v>
      </c>
      <c r="N14" s="65"/>
      <c r="O14" s="66"/>
      <c r="P14" s="65">
        <f>VLOOKUP($A14,'Return Data'!$B$7:$R$2292,16,0)</f>
        <v>88.349100000000007</v>
      </c>
      <c r="Q14" s="67">
        <f t="shared" si="15"/>
        <v>1</v>
      </c>
    </row>
    <row r="15" spans="1:17" x14ac:dyDescent="0.3">
      <c r="A15" s="63" t="s">
        <v>51</v>
      </c>
      <c r="B15" s="64">
        <f>VLOOKUP($A15,'Return Data'!$B$7:$R$2292,3,0)</f>
        <v>44512</v>
      </c>
      <c r="C15" s="65">
        <f>VLOOKUP($A15,'Return Data'!$B$7:$R$2292,4,0)</f>
        <v>17.5</v>
      </c>
      <c r="D15" s="65">
        <f>VLOOKUP($A15,'Return Data'!$B$7:$R$2292,8,0)</f>
        <v>3.0017999999999998</v>
      </c>
      <c r="E15" s="66">
        <f t="shared" si="4"/>
        <v>7</v>
      </c>
      <c r="F15" s="65">
        <f>VLOOKUP($A15,'Return Data'!$B$7:$R$2292,9,0)</f>
        <v>0.17169999999999999</v>
      </c>
      <c r="G15" s="66">
        <f t="shared" si="5"/>
        <v>9</v>
      </c>
      <c r="H15" s="65">
        <f>VLOOKUP($A15,'Return Data'!$B$7:$R$2292,10,0)</f>
        <v>7.2961</v>
      </c>
      <c r="I15" s="66">
        <f t="shared" si="11"/>
        <v>7</v>
      </c>
      <c r="J15" s="65">
        <f>VLOOKUP($A15,'Return Data'!$B$7:$R$2292,11,0)</f>
        <v>20.939900000000002</v>
      </c>
      <c r="K15" s="66">
        <f t="shared" si="12"/>
        <v>7</v>
      </c>
      <c r="L15" s="65">
        <f>VLOOKUP($A15,'Return Data'!$B$7:$R$2292,12,0)</f>
        <v>21.023499999999999</v>
      </c>
      <c r="M15" s="66">
        <f t="shared" si="13"/>
        <v>5</v>
      </c>
      <c r="N15" s="65">
        <f>VLOOKUP($A15,'Return Data'!$B$7:$R$2292,13,0)</f>
        <v>46.4435</v>
      </c>
      <c r="O15" s="66">
        <f t="shared" si="14"/>
        <v>2</v>
      </c>
      <c r="P15" s="65">
        <f>VLOOKUP($A15,'Return Data'!$B$7:$R$2292,16,0)</f>
        <v>27.020700000000001</v>
      </c>
      <c r="Q15" s="67">
        <f t="shared" si="15"/>
        <v>7</v>
      </c>
    </row>
    <row r="16" spans="1:17" x14ac:dyDescent="0.3">
      <c r="A16" s="63" t="s">
        <v>52</v>
      </c>
      <c r="B16" s="64">
        <f>VLOOKUP($A16,'Return Data'!$B$7:$R$2292,3,0)</f>
        <v>44512</v>
      </c>
      <c r="C16" s="65">
        <f>VLOOKUP($A16,'Return Data'!$B$7:$R$2292,4,0)</f>
        <v>771.64664460109304</v>
      </c>
      <c r="D16" s="65">
        <f>VLOOKUP($A16,'Return Data'!$B$7:$R$2292,8,0)</f>
        <v>3.8224999999999998</v>
      </c>
      <c r="E16" s="66">
        <f t="shared" si="4"/>
        <v>3</v>
      </c>
      <c r="F16" s="65">
        <f>VLOOKUP($A16,'Return Data'!$B$7:$R$2292,9,0)</f>
        <v>4.2119999999999997</v>
      </c>
      <c r="G16" s="66">
        <f t="shared" si="5"/>
        <v>1</v>
      </c>
      <c r="H16" s="65">
        <f>VLOOKUP($A16,'Return Data'!$B$7:$R$2292,10,0)</f>
        <v>13.449199999999999</v>
      </c>
      <c r="I16" s="66">
        <f t="shared" si="11"/>
        <v>3</v>
      </c>
      <c r="J16" s="65">
        <f>VLOOKUP($A16,'Return Data'!$B$7:$R$2292,11,0)</f>
        <v>28.469000000000001</v>
      </c>
      <c r="K16" s="66">
        <f t="shared" si="12"/>
        <v>4</v>
      </c>
      <c r="L16" s="65">
        <f>VLOOKUP($A16,'Return Data'!$B$7:$R$2292,12,0)</f>
        <v>24.153700000000001</v>
      </c>
      <c r="M16" s="66">
        <f t="shared" si="13"/>
        <v>3</v>
      </c>
      <c r="N16" s="65">
        <f>VLOOKUP($A16,'Return Data'!$B$7:$R$2292,13,0)</f>
        <v>50.328899999999997</v>
      </c>
      <c r="O16" s="66">
        <f t="shared" si="14"/>
        <v>1</v>
      </c>
      <c r="P16" s="65">
        <f>VLOOKUP($A16,'Return Data'!$B$7:$R$2292,16,0)</f>
        <v>15.109500000000001</v>
      </c>
      <c r="Q16" s="67">
        <f t="shared" si="15"/>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3.5821444444444444</v>
      </c>
      <c r="E18" s="74"/>
      <c r="F18" s="75">
        <f>AVERAGE(F8:F16)</f>
        <v>1.5889666666666666</v>
      </c>
      <c r="G18" s="74"/>
      <c r="H18" s="75">
        <f>AVERAGE(H8:H16)</f>
        <v>11.174444444444445</v>
      </c>
      <c r="I18" s="74"/>
      <c r="J18" s="75">
        <f>AVERAGE(J8:J16)</f>
        <v>26.257222222222222</v>
      </c>
      <c r="K18" s="74"/>
      <c r="L18" s="75">
        <f>AVERAGE(L8:L16)</f>
        <v>25.818125000000002</v>
      </c>
      <c r="M18" s="74"/>
      <c r="N18" s="75">
        <f>AVERAGE(N8:N16)</f>
        <v>42.999200000000002</v>
      </c>
      <c r="O18" s="74"/>
      <c r="P18" s="75">
        <f>AVERAGE(P8:P16)</f>
        <v>38.579322222222224</v>
      </c>
      <c r="Q18" s="76"/>
    </row>
    <row r="19" spans="1:17" x14ac:dyDescent="0.3">
      <c r="A19" s="73" t="s">
        <v>28</v>
      </c>
      <c r="B19" s="74"/>
      <c r="C19" s="74"/>
      <c r="D19" s="75">
        <f>MIN(D8:D16)</f>
        <v>2.5655999999999999</v>
      </c>
      <c r="E19" s="74"/>
      <c r="F19" s="75">
        <f>MIN(F8:F16)</f>
        <v>0.17169999999999999</v>
      </c>
      <c r="G19" s="74"/>
      <c r="H19" s="75">
        <f>MIN(H8:H16)</f>
        <v>5.5970000000000004</v>
      </c>
      <c r="I19" s="74"/>
      <c r="J19" s="75">
        <f>MIN(J8:J16)</f>
        <v>18.3338</v>
      </c>
      <c r="K19" s="74"/>
      <c r="L19" s="75">
        <f>MIN(L8:L16)</f>
        <v>18.311</v>
      </c>
      <c r="M19" s="74"/>
      <c r="N19" s="75">
        <f>MIN(N8:N16)</f>
        <v>33.742899999999999</v>
      </c>
      <c r="O19" s="74"/>
      <c r="P19" s="75">
        <f>MIN(P8:P16)</f>
        <v>15.109500000000001</v>
      </c>
      <c r="Q19" s="76"/>
    </row>
    <row r="20" spans="1:17" ht="15" thickBot="1" x14ac:dyDescent="0.35">
      <c r="A20" s="77" t="s">
        <v>29</v>
      </c>
      <c r="B20" s="78"/>
      <c r="C20" s="78"/>
      <c r="D20" s="79">
        <f>MAX(D8:D16)</f>
        <v>6.0510000000000002</v>
      </c>
      <c r="E20" s="78"/>
      <c r="F20" s="79">
        <f>MAX(F8:F16)</f>
        <v>4.2119999999999997</v>
      </c>
      <c r="G20" s="78"/>
      <c r="H20" s="79">
        <f>MAX(H8:H16)</f>
        <v>18.008299999999998</v>
      </c>
      <c r="I20" s="78"/>
      <c r="J20" s="79">
        <f>MAX(J8:J16)</f>
        <v>38.192399999999999</v>
      </c>
      <c r="K20" s="78"/>
      <c r="L20" s="79">
        <f>MAX(L8:L16)</f>
        <v>50.209200000000003</v>
      </c>
      <c r="M20" s="78"/>
      <c r="N20" s="79">
        <f>MAX(N8:N16)</f>
        <v>50.328899999999997</v>
      </c>
      <c r="O20" s="78"/>
      <c r="P20" s="79">
        <f>MAX(P8:P16)</f>
        <v>88.349100000000007</v>
      </c>
      <c r="Q20" s="80"/>
    </row>
    <row r="21" spans="1:17" x14ac:dyDescent="0.3">
      <c r="A21" s="112" t="s">
        <v>432</v>
      </c>
    </row>
    <row r="22" spans="1:17" x14ac:dyDescent="0.3">
      <c r="A22" s="14" t="s">
        <v>340</v>
      </c>
    </row>
  </sheetData>
  <sheetProtection algorithmName="SHA-512" hashValue="egArX5gNjw1B3F3UHHFxuBib6TiHKXW6B6X6Sam2WjNPkXzaT2opTJs4MfhRFEnsT/vwWNeCLRSRrhV8QhXVaQ==" saltValue="RNZ7Z+BqwA/NvCaotprJuA=="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1382</v>
      </c>
      <c r="B8" s="64">
        <f>VLOOKUP($A8,'Return Data'!$B$7:$R$2292,3,0)</f>
        <v>44512</v>
      </c>
      <c r="C8" s="65">
        <f>VLOOKUP($A8,'Return Data'!$B$7:$R$2292,4,0)</f>
        <v>39.871899999999997</v>
      </c>
      <c r="D8" s="65">
        <f>VLOOKUP($A8,'Return Data'!$B$7:$R$2292,9,0)</f>
        <v>3.6880000000000002</v>
      </c>
      <c r="E8" s="66">
        <f t="shared" ref="E8:E33" si="0">RANK(D8,D$8:D$33,0)</f>
        <v>9</v>
      </c>
      <c r="F8" s="65">
        <f>VLOOKUP($A8,'Return Data'!$B$7:$R$2292,10,0)</f>
        <v>4.6835000000000004</v>
      </c>
      <c r="G8" s="66">
        <f t="shared" ref="G8:G33" si="1">RANK(F8,F$8:F$33,0)</f>
        <v>9</v>
      </c>
      <c r="H8" s="65">
        <f>VLOOKUP($A8,'Return Data'!$B$7:$R$2292,11,0)</f>
        <v>5.2304000000000004</v>
      </c>
      <c r="I8" s="66">
        <f t="shared" ref="I8" si="2">RANK(H8,H$8:H$33,0)</f>
        <v>9</v>
      </c>
      <c r="J8" s="65">
        <f>VLOOKUP($A8,'Return Data'!$B$7:$R$2292,12,0)</f>
        <v>5.9828999999999999</v>
      </c>
      <c r="K8" s="66">
        <f t="shared" ref="K8" si="3">RANK(J8,J$8:J$33,0)</f>
        <v>6</v>
      </c>
      <c r="L8" s="65">
        <f>VLOOKUP($A8,'Return Data'!$B$7:$R$2292,13,0)</f>
        <v>5.1609999999999996</v>
      </c>
      <c r="M8" s="66">
        <f t="shared" ref="M8" si="4">RANK(L8,L$8:L$33,0)</f>
        <v>7</v>
      </c>
      <c r="N8" s="65">
        <f>VLOOKUP($A8,'Return Data'!$B$7:$R$2292,17,0)</f>
        <v>8.1513000000000009</v>
      </c>
      <c r="O8" s="66">
        <f t="shared" ref="O8" si="5">RANK(N8,N$8:N$33,0)</f>
        <v>6</v>
      </c>
      <c r="P8" s="65">
        <f>VLOOKUP($A8,'Return Data'!$B$7:$R$2292,14,0)</f>
        <v>8.9715000000000007</v>
      </c>
      <c r="Q8" s="66">
        <f t="shared" ref="Q8" si="6">RANK(P8,P$8:P$33,0)</f>
        <v>3</v>
      </c>
      <c r="R8" s="65">
        <f>VLOOKUP($A8,'Return Data'!$B$7:$R$2292,16,0)</f>
        <v>9.2431999999999999</v>
      </c>
      <c r="S8" s="67">
        <f t="shared" ref="S8" si="7">RANK(R8,R$8:R$33,0)</f>
        <v>1</v>
      </c>
    </row>
    <row r="9" spans="1:19" x14ac:dyDescent="0.3">
      <c r="A9" s="82" t="s">
        <v>1383</v>
      </c>
      <c r="B9" s="64">
        <f>VLOOKUP($A9,'Return Data'!$B$7:$R$2292,3,0)</f>
        <v>44512</v>
      </c>
      <c r="C9" s="65">
        <f>VLOOKUP($A9,'Return Data'!$B$7:$R$2292,4,0)</f>
        <v>26.256900000000002</v>
      </c>
      <c r="D9" s="65">
        <f>VLOOKUP($A9,'Return Data'!$B$7:$R$2292,9,0)</f>
        <v>3.0076000000000001</v>
      </c>
      <c r="E9" s="66">
        <f t="shared" si="0"/>
        <v>16</v>
      </c>
      <c r="F9" s="65">
        <f>VLOOKUP($A9,'Return Data'!$B$7:$R$2292,10,0)</f>
        <v>4.4957000000000003</v>
      </c>
      <c r="G9" s="66">
        <f t="shared" si="1"/>
        <v>11</v>
      </c>
      <c r="H9" s="65">
        <f>VLOOKUP($A9,'Return Data'!$B$7:$R$2292,11,0)</f>
        <v>4.7766999999999999</v>
      </c>
      <c r="I9" s="66">
        <f t="shared" ref="I9:I33" si="8">RANK(H9,H$8:H$33,0)</f>
        <v>10</v>
      </c>
      <c r="J9" s="65">
        <f>VLOOKUP($A9,'Return Data'!$B$7:$R$2292,12,0)</f>
        <v>5.2572999999999999</v>
      </c>
      <c r="K9" s="66">
        <f t="shared" ref="K9:K33" si="9">RANK(J9,J$8:J$33,0)</f>
        <v>14</v>
      </c>
      <c r="L9" s="65">
        <f>VLOOKUP($A9,'Return Data'!$B$7:$R$2292,13,0)</f>
        <v>4.6750999999999996</v>
      </c>
      <c r="M9" s="66">
        <f t="shared" ref="M9:M33" si="10">RANK(L9,L$8:L$33,0)</f>
        <v>11</v>
      </c>
      <c r="N9" s="65">
        <f>VLOOKUP($A9,'Return Data'!$B$7:$R$2292,17,0)</f>
        <v>7.7678000000000003</v>
      </c>
      <c r="O9" s="66">
        <f t="shared" ref="O9:O33" si="11">RANK(N9,N$8:N$33,0)</f>
        <v>8</v>
      </c>
      <c r="P9" s="65">
        <f>VLOOKUP($A9,'Return Data'!$B$7:$R$2292,14,0)</f>
        <v>8.8834</v>
      </c>
      <c r="Q9" s="66">
        <f t="shared" ref="Q9:Q33" si="12">RANK(P9,P$8:P$33,0)</f>
        <v>6</v>
      </c>
      <c r="R9" s="65">
        <f>VLOOKUP($A9,'Return Data'!$B$7:$R$2292,16,0)</f>
        <v>8.7058999999999997</v>
      </c>
      <c r="S9" s="67">
        <f t="shared" ref="S9:S33" si="13">RANK(R9,R$8:R$33,0)</f>
        <v>3</v>
      </c>
    </row>
    <row r="10" spans="1:19" x14ac:dyDescent="0.3">
      <c r="A10" s="82" t="s">
        <v>1386</v>
      </c>
      <c r="B10" s="64">
        <f>VLOOKUP($A10,'Return Data'!$B$7:$R$2292,3,0)</f>
        <v>44512</v>
      </c>
      <c r="C10" s="65">
        <f>VLOOKUP($A10,'Return Data'!$B$7:$R$2292,4,0)</f>
        <v>24.865200000000002</v>
      </c>
      <c r="D10" s="65">
        <f>VLOOKUP($A10,'Return Data'!$B$7:$R$2292,9,0)</f>
        <v>2.7719</v>
      </c>
      <c r="E10" s="66">
        <f t="shared" si="0"/>
        <v>19</v>
      </c>
      <c r="F10" s="65">
        <f>VLOOKUP($A10,'Return Data'!$B$7:$R$2292,10,0)</f>
        <v>3.9089999999999998</v>
      </c>
      <c r="G10" s="66">
        <f t="shared" si="1"/>
        <v>14</v>
      </c>
      <c r="H10" s="65">
        <f>VLOOKUP($A10,'Return Data'!$B$7:$R$2292,11,0)</f>
        <v>4.5145999999999997</v>
      </c>
      <c r="I10" s="66">
        <f t="shared" si="8"/>
        <v>13</v>
      </c>
      <c r="J10" s="65">
        <f>VLOOKUP($A10,'Return Data'!$B$7:$R$2292,12,0)</f>
        <v>5.4297000000000004</v>
      </c>
      <c r="K10" s="66">
        <f t="shared" si="9"/>
        <v>12</v>
      </c>
      <c r="L10" s="65">
        <f>VLOOKUP($A10,'Return Data'!$B$7:$R$2292,13,0)</f>
        <v>4.7074999999999996</v>
      </c>
      <c r="M10" s="66">
        <f t="shared" si="10"/>
        <v>10</v>
      </c>
      <c r="N10" s="65">
        <f>VLOOKUP($A10,'Return Data'!$B$7:$R$2292,17,0)</f>
        <v>6.6647999999999996</v>
      </c>
      <c r="O10" s="66">
        <f t="shared" si="11"/>
        <v>20</v>
      </c>
      <c r="P10" s="65">
        <f>VLOOKUP($A10,'Return Data'!$B$7:$R$2292,14,0)</f>
        <v>7.8526999999999996</v>
      </c>
      <c r="Q10" s="66">
        <f t="shared" si="12"/>
        <v>17</v>
      </c>
      <c r="R10" s="65">
        <f>VLOOKUP($A10,'Return Data'!$B$7:$R$2292,16,0)</f>
        <v>8.5740999999999996</v>
      </c>
      <c r="S10" s="67">
        <f t="shared" si="13"/>
        <v>7</v>
      </c>
    </row>
    <row r="11" spans="1:19" x14ac:dyDescent="0.3">
      <c r="A11" s="82" t="s">
        <v>1388</v>
      </c>
      <c r="B11" s="64">
        <f>VLOOKUP($A11,'Return Data'!$B$7:$R$2292,3,0)</f>
        <v>44512</v>
      </c>
      <c r="C11" s="65">
        <f>VLOOKUP($A11,'Return Data'!$B$7:$R$2292,4,0)</f>
        <v>26.638300000000001</v>
      </c>
      <c r="D11" s="65">
        <f>VLOOKUP($A11,'Return Data'!$B$7:$R$2292,9,0)</f>
        <v>3.4266000000000001</v>
      </c>
      <c r="E11" s="66">
        <f t="shared" si="0"/>
        <v>10</v>
      </c>
      <c r="F11" s="65">
        <f>VLOOKUP($A11,'Return Data'!$B$7:$R$2292,10,0)</f>
        <v>3.6312000000000002</v>
      </c>
      <c r="G11" s="66">
        <f t="shared" si="1"/>
        <v>17</v>
      </c>
      <c r="H11" s="65">
        <f>VLOOKUP($A11,'Return Data'!$B$7:$R$2292,11,0)</f>
        <v>4.5430000000000001</v>
      </c>
      <c r="I11" s="66">
        <f t="shared" si="8"/>
        <v>12</v>
      </c>
      <c r="J11" s="65">
        <f>VLOOKUP($A11,'Return Data'!$B$7:$R$2292,12,0)</f>
        <v>5.5124000000000004</v>
      </c>
      <c r="K11" s="66">
        <f t="shared" si="9"/>
        <v>10</v>
      </c>
      <c r="L11" s="65">
        <f>VLOOKUP($A11,'Return Data'!$B$7:$R$2292,13,0)</f>
        <v>4.4832000000000001</v>
      </c>
      <c r="M11" s="66">
        <f t="shared" si="10"/>
        <v>13</v>
      </c>
      <c r="N11" s="65">
        <f>VLOOKUP($A11,'Return Data'!$B$7:$R$2292,17,0)</f>
        <v>7.7622999999999998</v>
      </c>
      <c r="O11" s="66">
        <f t="shared" si="11"/>
        <v>9</v>
      </c>
      <c r="P11" s="65">
        <f>VLOOKUP($A11,'Return Data'!$B$7:$R$2292,14,0)</f>
        <v>8.0669000000000004</v>
      </c>
      <c r="Q11" s="66">
        <f t="shared" si="12"/>
        <v>15</v>
      </c>
      <c r="R11" s="65">
        <f>VLOOKUP($A11,'Return Data'!$B$7:$R$2292,16,0)</f>
        <v>8.2873999999999999</v>
      </c>
      <c r="S11" s="67">
        <f t="shared" si="13"/>
        <v>14</v>
      </c>
    </row>
    <row r="12" spans="1:19" x14ac:dyDescent="0.3">
      <c r="A12" s="82" t="s">
        <v>1389</v>
      </c>
      <c r="B12" s="64">
        <f>VLOOKUP($A12,'Return Data'!$B$7:$R$2292,3,0)</f>
        <v>44512</v>
      </c>
      <c r="C12" s="65">
        <f>VLOOKUP($A12,'Return Data'!$B$7:$R$2292,4,0)</f>
        <v>18.6538</v>
      </c>
      <c r="D12" s="65">
        <f>VLOOKUP($A12,'Return Data'!$B$7:$R$2292,9,0)</f>
        <v>2.5935999999999999</v>
      </c>
      <c r="E12" s="66">
        <f t="shared" si="0"/>
        <v>21</v>
      </c>
      <c r="F12" s="65">
        <f>VLOOKUP($A12,'Return Data'!$B$7:$R$2292,10,0)</f>
        <v>2.3513000000000002</v>
      </c>
      <c r="G12" s="66">
        <f t="shared" si="1"/>
        <v>26</v>
      </c>
      <c r="H12" s="65">
        <f>VLOOKUP($A12,'Return Data'!$B$7:$R$2292,11,0)</f>
        <v>2.9308999999999998</v>
      </c>
      <c r="I12" s="66">
        <f t="shared" si="8"/>
        <v>26</v>
      </c>
      <c r="J12" s="65">
        <f>VLOOKUP($A12,'Return Data'!$B$7:$R$2292,12,0)</f>
        <v>3.9113000000000002</v>
      </c>
      <c r="K12" s="66">
        <f t="shared" si="9"/>
        <v>26</v>
      </c>
      <c r="L12" s="65">
        <f>VLOOKUP($A12,'Return Data'!$B$7:$R$2292,13,0)</f>
        <v>3.7048000000000001</v>
      </c>
      <c r="M12" s="66">
        <f t="shared" si="10"/>
        <v>26</v>
      </c>
      <c r="N12" s="65">
        <f>VLOOKUP($A12,'Return Data'!$B$7:$R$2292,17,0)</f>
        <v>1.8900999999999999</v>
      </c>
      <c r="O12" s="66">
        <f t="shared" si="11"/>
        <v>26</v>
      </c>
      <c r="P12" s="65">
        <f>VLOOKUP($A12,'Return Data'!$B$7:$R$2292,14,0)</f>
        <v>-3.1888000000000001</v>
      </c>
      <c r="Q12" s="66">
        <f t="shared" si="12"/>
        <v>25</v>
      </c>
      <c r="R12" s="65">
        <f>VLOOKUP($A12,'Return Data'!$B$7:$R$2292,16,0)</f>
        <v>4.5805999999999996</v>
      </c>
      <c r="S12" s="67">
        <f t="shared" si="13"/>
        <v>26</v>
      </c>
    </row>
    <row r="13" spans="1:19" x14ac:dyDescent="0.3">
      <c r="A13" s="82" t="s">
        <v>1391</v>
      </c>
      <c r="B13" s="64">
        <f>VLOOKUP($A13,'Return Data'!$B$7:$R$2292,3,0)</f>
        <v>44512</v>
      </c>
      <c r="C13" s="65">
        <f>VLOOKUP($A13,'Return Data'!$B$7:$R$2292,4,0)</f>
        <v>22.145399999999999</v>
      </c>
      <c r="D13" s="65">
        <f>VLOOKUP($A13,'Return Data'!$B$7:$R$2292,9,0)</f>
        <v>3.1292</v>
      </c>
      <c r="E13" s="66">
        <f t="shared" si="0"/>
        <v>13</v>
      </c>
      <c r="F13" s="65">
        <f>VLOOKUP($A13,'Return Data'!$B$7:$R$2292,10,0)</f>
        <v>3.1947000000000001</v>
      </c>
      <c r="G13" s="66">
        <f t="shared" si="1"/>
        <v>23</v>
      </c>
      <c r="H13" s="65">
        <f>VLOOKUP($A13,'Return Data'!$B$7:$R$2292,11,0)</f>
        <v>3.7465000000000002</v>
      </c>
      <c r="I13" s="66">
        <f t="shared" si="8"/>
        <v>25</v>
      </c>
      <c r="J13" s="65">
        <f>VLOOKUP($A13,'Return Data'!$B$7:$R$2292,12,0)</f>
        <v>4.5556000000000001</v>
      </c>
      <c r="K13" s="66">
        <f t="shared" si="9"/>
        <v>25</v>
      </c>
      <c r="L13" s="65">
        <f>VLOOKUP($A13,'Return Data'!$B$7:$R$2292,13,0)</f>
        <v>3.8816999999999999</v>
      </c>
      <c r="M13" s="66">
        <f t="shared" si="10"/>
        <v>23</v>
      </c>
      <c r="N13" s="65">
        <f>VLOOKUP($A13,'Return Data'!$B$7:$R$2292,17,0)</f>
        <v>6.7603999999999997</v>
      </c>
      <c r="O13" s="66">
        <f t="shared" si="11"/>
        <v>19</v>
      </c>
      <c r="P13" s="65">
        <f>VLOOKUP($A13,'Return Data'!$B$7:$R$2292,14,0)</f>
        <v>7.8639000000000001</v>
      </c>
      <c r="Q13" s="66">
        <f t="shared" si="12"/>
        <v>16</v>
      </c>
      <c r="R13" s="65">
        <f>VLOOKUP($A13,'Return Data'!$B$7:$R$2292,16,0)</f>
        <v>7.6772999999999998</v>
      </c>
      <c r="S13" s="67">
        <f t="shared" si="13"/>
        <v>21</v>
      </c>
    </row>
    <row r="14" spans="1:19" x14ac:dyDescent="0.3">
      <c r="A14" s="82" t="s">
        <v>1393</v>
      </c>
      <c r="B14" s="64">
        <f>VLOOKUP($A14,'Return Data'!$B$7:$R$2292,3,0)</f>
        <v>44512</v>
      </c>
      <c r="C14" s="65">
        <f>VLOOKUP($A14,'Return Data'!$B$7:$R$2292,4,0)</f>
        <v>39.984900000000003</v>
      </c>
      <c r="D14" s="65">
        <f>VLOOKUP($A14,'Return Data'!$B$7:$R$2292,9,0)</f>
        <v>2.2067000000000001</v>
      </c>
      <c r="E14" s="66">
        <f t="shared" si="0"/>
        <v>26</v>
      </c>
      <c r="F14" s="65">
        <f>VLOOKUP($A14,'Return Data'!$B$7:$R$2292,10,0)</f>
        <v>3.0394999999999999</v>
      </c>
      <c r="G14" s="66">
        <f t="shared" si="1"/>
        <v>25</v>
      </c>
      <c r="H14" s="65">
        <f>VLOOKUP($A14,'Return Data'!$B$7:$R$2292,11,0)</f>
        <v>4.0086000000000004</v>
      </c>
      <c r="I14" s="66">
        <f t="shared" si="8"/>
        <v>22</v>
      </c>
      <c r="J14" s="65">
        <f>VLOOKUP($A14,'Return Data'!$B$7:$R$2292,12,0)</f>
        <v>4.8514999999999997</v>
      </c>
      <c r="K14" s="66">
        <f t="shared" si="9"/>
        <v>19</v>
      </c>
      <c r="L14" s="65">
        <f>VLOOKUP($A14,'Return Data'!$B$7:$R$2292,13,0)</f>
        <v>3.9775999999999998</v>
      </c>
      <c r="M14" s="66">
        <f t="shared" si="10"/>
        <v>18</v>
      </c>
      <c r="N14" s="65">
        <f>VLOOKUP($A14,'Return Data'!$B$7:$R$2292,17,0)</f>
        <v>6.9516</v>
      </c>
      <c r="O14" s="66">
        <f t="shared" si="11"/>
        <v>17</v>
      </c>
      <c r="P14" s="65">
        <f>VLOOKUP($A14,'Return Data'!$B$7:$R$2292,14,0)</f>
        <v>8.2504000000000008</v>
      </c>
      <c r="Q14" s="66">
        <f t="shared" si="12"/>
        <v>13</v>
      </c>
      <c r="R14" s="65">
        <f>VLOOKUP($A14,'Return Data'!$B$7:$R$2292,16,0)</f>
        <v>8.3940999999999999</v>
      </c>
      <c r="S14" s="67">
        <f t="shared" si="13"/>
        <v>9</v>
      </c>
    </row>
    <row r="15" spans="1:19" x14ac:dyDescent="0.3">
      <c r="A15" s="82" t="s">
        <v>1403</v>
      </c>
      <c r="B15" s="64">
        <f>VLOOKUP($A15,'Return Data'!$B$7:$R$2292,3,0)</f>
        <v>44512</v>
      </c>
      <c r="C15" s="65">
        <f>VLOOKUP($A15,'Return Data'!$B$7:$R$2292,4,0)</f>
        <v>4678.634</v>
      </c>
      <c r="D15" s="65">
        <f>VLOOKUP($A15,'Return Data'!$B$7:$R$2292,9,0)</f>
        <v>5.1981000000000002</v>
      </c>
      <c r="E15" s="66">
        <f t="shared" si="0"/>
        <v>3</v>
      </c>
      <c r="F15" s="65">
        <f>VLOOKUP($A15,'Return Data'!$B$7:$R$2292,10,0)</f>
        <v>39.808300000000003</v>
      </c>
      <c r="G15" s="66">
        <f t="shared" si="1"/>
        <v>2</v>
      </c>
      <c r="H15" s="65">
        <f>VLOOKUP($A15,'Return Data'!$B$7:$R$2292,11,0)</f>
        <v>15.0892</v>
      </c>
      <c r="I15" s="66">
        <f t="shared" si="8"/>
        <v>3</v>
      </c>
      <c r="J15" s="65">
        <f>VLOOKUP($A15,'Return Data'!$B$7:$R$2292,12,0)</f>
        <v>16.827999999999999</v>
      </c>
      <c r="K15" s="66">
        <f t="shared" si="9"/>
        <v>2</v>
      </c>
      <c r="L15" s="65">
        <f>VLOOKUP($A15,'Return Data'!$B$7:$R$2292,13,0)</f>
        <v>18.3111</v>
      </c>
      <c r="M15" s="66">
        <f t="shared" si="10"/>
        <v>1</v>
      </c>
      <c r="N15" s="65">
        <f>VLOOKUP($A15,'Return Data'!$B$7:$R$2292,17,0)</f>
        <v>4.1951999999999998</v>
      </c>
      <c r="O15" s="66">
        <f t="shared" si="11"/>
        <v>25</v>
      </c>
      <c r="P15" s="65">
        <f>VLOOKUP($A15,'Return Data'!$B$7:$R$2292,14,0)</f>
        <v>5.5072000000000001</v>
      </c>
      <c r="Q15" s="66">
        <f t="shared" si="12"/>
        <v>21</v>
      </c>
      <c r="R15" s="65">
        <f>VLOOKUP($A15,'Return Data'!$B$7:$R$2292,16,0)</f>
        <v>8.3172999999999995</v>
      </c>
      <c r="S15" s="67">
        <f t="shared" si="13"/>
        <v>12</v>
      </c>
    </row>
    <row r="16" spans="1:19" x14ac:dyDescent="0.3">
      <c r="A16" s="82" t="s">
        <v>1405</v>
      </c>
      <c r="B16" s="64">
        <f>VLOOKUP($A16,'Return Data'!$B$7:$R$2292,3,0)</f>
        <v>44512</v>
      </c>
      <c r="C16" s="65">
        <f>VLOOKUP($A16,'Return Data'!$B$7:$R$2292,4,0)</f>
        <v>25.873899999999999</v>
      </c>
      <c r="D16" s="65">
        <f>VLOOKUP($A16,'Return Data'!$B$7:$R$2292,9,0)</f>
        <v>4.4032</v>
      </c>
      <c r="E16" s="66">
        <f t="shared" si="0"/>
        <v>6</v>
      </c>
      <c r="F16" s="65">
        <f>VLOOKUP($A16,'Return Data'!$B$7:$R$2292,10,0)</f>
        <v>4.8535000000000004</v>
      </c>
      <c r="G16" s="66">
        <f t="shared" si="1"/>
        <v>8</v>
      </c>
      <c r="H16" s="65">
        <f>VLOOKUP($A16,'Return Data'!$B$7:$R$2292,11,0)</f>
        <v>5.2732999999999999</v>
      </c>
      <c r="I16" s="66">
        <f t="shared" si="8"/>
        <v>8</v>
      </c>
      <c r="J16" s="65">
        <f>VLOOKUP($A16,'Return Data'!$B$7:$R$2292,12,0)</f>
        <v>5.8238000000000003</v>
      </c>
      <c r="K16" s="66">
        <f t="shared" si="9"/>
        <v>9</v>
      </c>
      <c r="L16" s="65">
        <f>VLOOKUP($A16,'Return Data'!$B$7:$R$2292,13,0)</f>
        <v>5.0521000000000003</v>
      </c>
      <c r="M16" s="66">
        <f t="shared" si="10"/>
        <v>8</v>
      </c>
      <c r="N16" s="65">
        <f>VLOOKUP($A16,'Return Data'!$B$7:$R$2292,17,0)</f>
        <v>8.1580999999999992</v>
      </c>
      <c r="O16" s="66">
        <f t="shared" si="11"/>
        <v>5</v>
      </c>
      <c r="P16" s="65">
        <f>VLOOKUP($A16,'Return Data'!$B$7:$R$2292,14,0)</f>
        <v>8.9169</v>
      </c>
      <c r="Q16" s="66">
        <f t="shared" si="12"/>
        <v>5</v>
      </c>
      <c r="R16" s="65">
        <f>VLOOKUP($A16,'Return Data'!$B$7:$R$2292,16,0)</f>
        <v>8.6005000000000003</v>
      </c>
      <c r="S16" s="67">
        <f t="shared" si="13"/>
        <v>6</v>
      </c>
    </row>
    <row r="17" spans="1:19" x14ac:dyDescent="0.3">
      <c r="A17" s="82" t="s">
        <v>1407</v>
      </c>
      <c r="B17" s="64">
        <f>VLOOKUP($A17,'Return Data'!$B$7:$R$2292,3,0)</f>
        <v>44512</v>
      </c>
      <c r="C17" s="65">
        <f>VLOOKUP($A17,'Return Data'!$B$7:$R$2292,4,0)</f>
        <v>34.568100000000001</v>
      </c>
      <c r="D17" s="65">
        <f>VLOOKUP($A17,'Return Data'!$B$7:$R$2292,9,0)</f>
        <v>2.6524999999999999</v>
      </c>
      <c r="E17" s="66">
        <f t="shared" si="0"/>
        <v>20</v>
      </c>
      <c r="F17" s="65">
        <f>VLOOKUP($A17,'Return Data'!$B$7:$R$2292,10,0)</f>
        <v>3.4861</v>
      </c>
      <c r="G17" s="66">
        <f t="shared" si="1"/>
        <v>20</v>
      </c>
      <c r="H17" s="65">
        <f>VLOOKUP($A17,'Return Data'!$B$7:$R$2292,11,0)</f>
        <v>4.3106</v>
      </c>
      <c r="I17" s="66">
        <f t="shared" si="8"/>
        <v>17</v>
      </c>
      <c r="J17" s="65">
        <f>VLOOKUP($A17,'Return Data'!$B$7:$R$2292,12,0)</f>
        <v>5.4825999999999997</v>
      </c>
      <c r="K17" s="66">
        <f t="shared" si="9"/>
        <v>11</v>
      </c>
      <c r="L17" s="65">
        <f>VLOOKUP($A17,'Return Data'!$B$7:$R$2292,13,0)</f>
        <v>4.5064000000000002</v>
      </c>
      <c r="M17" s="66">
        <f t="shared" si="10"/>
        <v>12</v>
      </c>
      <c r="N17" s="65">
        <f>VLOOKUP($A17,'Return Data'!$B$7:$R$2292,17,0)</f>
        <v>5.4401999999999999</v>
      </c>
      <c r="O17" s="66">
        <f t="shared" si="11"/>
        <v>24</v>
      </c>
      <c r="P17" s="65">
        <f>VLOOKUP($A17,'Return Data'!$B$7:$R$2292,14,0)</f>
        <v>3.9897999999999998</v>
      </c>
      <c r="Q17" s="66">
        <f t="shared" si="12"/>
        <v>24</v>
      </c>
      <c r="R17" s="65">
        <f>VLOOKUP($A17,'Return Data'!$B$7:$R$2292,16,0)</f>
        <v>6.8242000000000003</v>
      </c>
      <c r="S17" s="67">
        <f t="shared" si="13"/>
        <v>25</v>
      </c>
    </row>
    <row r="18" spans="1:19" x14ac:dyDescent="0.3">
      <c r="A18" s="82" t="s">
        <v>1409</v>
      </c>
      <c r="B18" s="64">
        <f>VLOOKUP($A18,'Return Data'!$B$7:$R$2292,3,0)</f>
        <v>44512</v>
      </c>
      <c r="C18" s="65">
        <f>VLOOKUP($A18,'Return Data'!$B$7:$R$2292,4,0)</f>
        <v>50.459400000000002</v>
      </c>
      <c r="D18" s="65">
        <f>VLOOKUP($A18,'Return Data'!$B$7:$R$2292,9,0)</f>
        <v>4.8758999999999997</v>
      </c>
      <c r="E18" s="66">
        <f t="shared" si="0"/>
        <v>4</v>
      </c>
      <c r="F18" s="65">
        <f>VLOOKUP($A18,'Return Data'!$B$7:$R$2292,10,0)</f>
        <v>6.0231000000000003</v>
      </c>
      <c r="G18" s="66">
        <f t="shared" si="1"/>
        <v>5</v>
      </c>
      <c r="H18" s="65">
        <f>VLOOKUP($A18,'Return Data'!$B$7:$R$2292,11,0)</f>
        <v>5.4646999999999997</v>
      </c>
      <c r="I18" s="66">
        <f t="shared" si="8"/>
        <v>7</v>
      </c>
      <c r="J18" s="65">
        <f>VLOOKUP($A18,'Return Data'!$B$7:$R$2292,12,0)</f>
        <v>5.9465000000000003</v>
      </c>
      <c r="K18" s="66">
        <f t="shared" si="9"/>
        <v>7</v>
      </c>
      <c r="L18" s="65">
        <f>VLOOKUP($A18,'Return Data'!$B$7:$R$2292,13,0)</f>
        <v>5.4481999999999999</v>
      </c>
      <c r="M18" s="66">
        <f t="shared" si="10"/>
        <v>6</v>
      </c>
      <c r="N18" s="65">
        <f>VLOOKUP($A18,'Return Data'!$B$7:$R$2292,17,0)</f>
        <v>8.4229000000000003</v>
      </c>
      <c r="O18" s="66">
        <f t="shared" si="11"/>
        <v>4</v>
      </c>
      <c r="P18" s="65">
        <f>VLOOKUP($A18,'Return Data'!$B$7:$R$2292,14,0)</f>
        <v>9.2712000000000003</v>
      </c>
      <c r="Q18" s="66">
        <f t="shared" si="12"/>
        <v>1</v>
      </c>
      <c r="R18" s="65">
        <f>VLOOKUP($A18,'Return Data'!$B$7:$R$2292,16,0)</f>
        <v>9.0313999999999997</v>
      </c>
      <c r="S18" s="67">
        <f t="shared" si="13"/>
        <v>2</v>
      </c>
    </row>
    <row r="19" spans="1:19" x14ac:dyDescent="0.3">
      <c r="A19" s="82" t="s">
        <v>1411</v>
      </c>
      <c r="B19" s="64">
        <f>VLOOKUP($A19,'Return Data'!$B$7:$R$2292,3,0)</f>
        <v>44512</v>
      </c>
      <c r="C19" s="65">
        <f>VLOOKUP($A19,'Return Data'!$B$7:$R$2292,4,0)</f>
        <v>23.874199999999998</v>
      </c>
      <c r="D19" s="65">
        <f>VLOOKUP($A19,'Return Data'!$B$7:$R$2292,9,0)</f>
        <v>5.5297000000000001</v>
      </c>
      <c r="E19" s="66">
        <f t="shared" si="0"/>
        <v>2</v>
      </c>
      <c r="F19" s="65">
        <f>VLOOKUP($A19,'Return Data'!$B$7:$R$2292,10,0)</f>
        <v>37.810200000000002</v>
      </c>
      <c r="G19" s="66">
        <f t="shared" si="1"/>
        <v>3</v>
      </c>
      <c r="H19" s="65">
        <f>VLOOKUP($A19,'Return Data'!$B$7:$R$2292,11,0)</f>
        <v>21.262</v>
      </c>
      <c r="I19" s="66">
        <f t="shared" si="8"/>
        <v>2</v>
      </c>
      <c r="J19" s="65">
        <f>VLOOKUP($A19,'Return Data'!$B$7:$R$2292,12,0)</f>
        <v>16.6587</v>
      </c>
      <c r="K19" s="66">
        <f t="shared" si="9"/>
        <v>3</v>
      </c>
      <c r="L19" s="65">
        <f>VLOOKUP($A19,'Return Data'!$B$7:$R$2292,13,0)</f>
        <v>13.257899999999999</v>
      </c>
      <c r="M19" s="66">
        <f t="shared" si="10"/>
        <v>3</v>
      </c>
      <c r="N19" s="65">
        <f>VLOOKUP($A19,'Return Data'!$B$7:$R$2292,17,0)</f>
        <v>11.933299999999999</v>
      </c>
      <c r="O19" s="66">
        <f t="shared" si="11"/>
        <v>2</v>
      </c>
      <c r="P19" s="65">
        <f>VLOOKUP($A19,'Return Data'!$B$7:$R$2292,14,0)</f>
        <v>8.3633000000000006</v>
      </c>
      <c r="Q19" s="66">
        <f t="shared" si="12"/>
        <v>10</v>
      </c>
      <c r="R19" s="65">
        <f>VLOOKUP($A19,'Return Data'!$B$7:$R$2292,16,0)</f>
        <v>8.3241999999999994</v>
      </c>
      <c r="S19" s="67">
        <f t="shared" si="13"/>
        <v>11</v>
      </c>
    </row>
    <row r="20" spans="1:19" x14ac:dyDescent="0.3">
      <c r="A20" s="82" t="s">
        <v>1412</v>
      </c>
      <c r="B20" s="64">
        <f>VLOOKUP($A20,'Return Data'!$B$7:$R$2292,3,0)</f>
        <v>44512</v>
      </c>
      <c r="C20" s="65">
        <f>VLOOKUP($A20,'Return Data'!$B$7:$R$2292,4,0)</f>
        <v>48.317700000000002</v>
      </c>
      <c r="D20" s="65">
        <f>VLOOKUP($A20,'Return Data'!$B$7:$R$2292,9,0)</f>
        <v>4.0198</v>
      </c>
      <c r="E20" s="66">
        <f t="shared" si="0"/>
        <v>7</v>
      </c>
      <c r="F20" s="65">
        <f>VLOOKUP($A20,'Return Data'!$B$7:$R$2292,10,0)</f>
        <v>4.2154999999999996</v>
      </c>
      <c r="G20" s="66">
        <f t="shared" si="1"/>
        <v>12</v>
      </c>
      <c r="H20" s="65">
        <f>VLOOKUP($A20,'Return Data'!$B$7:$R$2292,11,0)</f>
        <v>4.3379000000000003</v>
      </c>
      <c r="I20" s="66">
        <f t="shared" si="8"/>
        <v>15</v>
      </c>
      <c r="J20" s="65">
        <f>VLOOKUP($A20,'Return Data'!$B$7:$R$2292,12,0)</f>
        <v>5.1634000000000002</v>
      </c>
      <c r="K20" s="66">
        <f t="shared" si="9"/>
        <v>15</v>
      </c>
      <c r="L20" s="65">
        <f>VLOOKUP($A20,'Return Data'!$B$7:$R$2292,13,0)</f>
        <v>4.1802999999999999</v>
      </c>
      <c r="M20" s="66">
        <f t="shared" si="10"/>
        <v>15</v>
      </c>
      <c r="N20" s="65">
        <f>VLOOKUP($A20,'Return Data'!$B$7:$R$2292,17,0)</f>
        <v>7.1810999999999998</v>
      </c>
      <c r="O20" s="66">
        <f t="shared" si="11"/>
        <v>12</v>
      </c>
      <c r="P20" s="65">
        <f>VLOOKUP($A20,'Return Data'!$B$7:$R$2292,14,0)</f>
        <v>8.5641999999999996</v>
      </c>
      <c r="Q20" s="66">
        <f t="shared" si="12"/>
        <v>7</v>
      </c>
      <c r="R20" s="65">
        <f>VLOOKUP($A20,'Return Data'!$B$7:$R$2292,16,0)</f>
        <v>8.43</v>
      </c>
      <c r="S20" s="67">
        <f t="shared" si="13"/>
        <v>8</v>
      </c>
    </row>
    <row r="21" spans="1:19" x14ac:dyDescent="0.3">
      <c r="A21" s="82" t="s">
        <v>1415</v>
      </c>
      <c r="B21" s="64">
        <f>VLOOKUP($A21,'Return Data'!$B$7:$R$2292,3,0)</f>
        <v>44512</v>
      </c>
      <c r="C21" s="65">
        <f>VLOOKUP($A21,'Return Data'!$B$7:$R$2292,4,0)</f>
        <v>1905.7860000000001</v>
      </c>
      <c r="D21" s="65">
        <f>VLOOKUP($A21,'Return Data'!$B$7:$R$2292,9,0)</f>
        <v>2.2145999999999999</v>
      </c>
      <c r="E21" s="66">
        <f t="shared" si="0"/>
        <v>24</v>
      </c>
      <c r="F21" s="65">
        <f>VLOOKUP($A21,'Return Data'!$B$7:$R$2292,10,0)</f>
        <v>4.5704000000000002</v>
      </c>
      <c r="G21" s="66">
        <f t="shared" si="1"/>
        <v>10</v>
      </c>
      <c r="H21" s="65">
        <f>VLOOKUP($A21,'Return Data'!$B$7:$R$2292,11,0)</f>
        <v>4.3583999999999996</v>
      </c>
      <c r="I21" s="66">
        <f t="shared" si="8"/>
        <v>14</v>
      </c>
      <c r="J21" s="65">
        <f>VLOOKUP($A21,'Return Data'!$B$7:$R$2292,12,0)</f>
        <v>4.8155000000000001</v>
      </c>
      <c r="K21" s="66">
        <f t="shared" si="9"/>
        <v>20</v>
      </c>
      <c r="L21" s="65">
        <f>VLOOKUP($A21,'Return Data'!$B$7:$R$2292,13,0)</f>
        <v>4.0122999999999998</v>
      </c>
      <c r="M21" s="66">
        <f t="shared" si="10"/>
        <v>17</v>
      </c>
      <c r="N21" s="65">
        <f>VLOOKUP($A21,'Return Data'!$B$7:$R$2292,17,0)</f>
        <v>6.0641999999999996</v>
      </c>
      <c r="O21" s="66">
        <f t="shared" si="11"/>
        <v>22</v>
      </c>
      <c r="P21" s="65">
        <f>VLOOKUP($A21,'Return Data'!$B$7:$R$2292,14,0)</f>
        <v>6.3898000000000001</v>
      </c>
      <c r="Q21" s="66">
        <f t="shared" si="12"/>
        <v>19</v>
      </c>
      <c r="R21" s="65">
        <f>VLOOKUP($A21,'Return Data'!$B$7:$R$2292,16,0)</f>
        <v>8.1890999999999998</v>
      </c>
      <c r="S21" s="67">
        <f t="shared" si="13"/>
        <v>15</v>
      </c>
    </row>
    <row r="22" spans="1:19" x14ac:dyDescent="0.3">
      <c r="A22" s="82" t="s">
        <v>1417</v>
      </c>
      <c r="B22" s="64">
        <f>VLOOKUP($A22,'Return Data'!$B$7:$R$2292,3,0)</f>
        <v>44512</v>
      </c>
      <c r="C22" s="65">
        <f>VLOOKUP($A22,'Return Data'!$B$7:$R$2292,4,0)</f>
        <v>3119.5983000000001</v>
      </c>
      <c r="D22" s="65">
        <f>VLOOKUP($A22,'Return Data'!$B$7:$R$2292,9,0)</f>
        <v>2.9266999999999999</v>
      </c>
      <c r="E22" s="66">
        <f t="shared" si="0"/>
        <v>18</v>
      </c>
      <c r="F22" s="65">
        <f>VLOOKUP($A22,'Return Data'!$B$7:$R$2292,10,0)</f>
        <v>3.1334</v>
      </c>
      <c r="G22" s="66">
        <f t="shared" si="1"/>
        <v>24</v>
      </c>
      <c r="H22" s="65">
        <f>VLOOKUP($A22,'Return Data'!$B$7:$R$2292,11,0)</f>
        <v>3.9925000000000002</v>
      </c>
      <c r="I22" s="66">
        <f t="shared" si="8"/>
        <v>23</v>
      </c>
      <c r="J22" s="65">
        <f>VLOOKUP($A22,'Return Data'!$B$7:$R$2292,12,0)</f>
        <v>4.8578999999999999</v>
      </c>
      <c r="K22" s="66">
        <f t="shared" si="9"/>
        <v>18</v>
      </c>
      <c r="L22" s="65">
        <f>VLOOKUP($A22,'Return Data'!$B$7:$R$2292,13,0)</f>
        <v>3.9376000000000002</v>
      </c>
      <c r="M22" s="66">
        <f t="shared" si="10"/>
        <v>22</v>
      </c>
      <c r="N22" s="65">
        <f>VLOOKUP($A22,'Return Data'!$B$7:$R$2292,17,0)</f>
        <v>7.0191999999999997</v>
      </c>
      <c r="O22" s="66">
        <f t="shared" si="11"/>
        <v>15</v>
      </c>
      <c r="P22" s="65">
        <f>VLOOKUP($A22,'Return Data'!$B$7:$R$2292,14,0)</f>
        <v>8.4126999999999992</v>
      </c>
      <c r="Q22" s="66">
        <f t="shared" si="12"/>
        <v>9</v>
      </c>
      <c r="R22" s="65">
        <f>VLOOKUP($A22,'Return Data'!$B$7:$R$2292,16,0)</f>
        <v>8.1104000000000003</v>
      </c>
      <c r="S22" s="67">
        <f t="shared" si="13"/>
        <v>16</v>
      </c>
    </row>
    <row r="23" spans="1:19" x14ac:dyDescent="0.3">
      <c r="A23" s="82" t="s">
        <v>1421</v>
      </c>
      <c r="B23" s="64">
        <f>VLOOKUP($A23,'Return Data'!$B$7:$R$2292,3,0)</f>
        <v>44512</v>
      </c>
      <c r="C23" s="65">
        <f>VLOOKUP($A23,'Return Data'!$B$7:$R$2292,4,0)</f>
        <v>45.100999999999999</v>
      </c>
      <c r="D23" s="65">
        <f>VLOOKUP($A23,'Return Data'!$B$7:$R$2292,9,0)</f>
        <v>3.2671000000000001</v>
      </c>
      <c r="E23" s="66">
        <f t="shared" si="0"/>
        <v>12</v>
      </c>
      <c r="F23" s="65">
        <f>VLOOKUP($A23,'Return Data'!$B$7:$R$2292,10,0)</f>
        <v>5.5453000000000001</v>
      </c>
      <c r="G23" s="66">
        <f t="shared" si="1"/>
        <v>6</v>
      </c>
      <c r="H23" s="65">
        <f>VLOOKUP($A23,'Return Data'!$B$7:$R$2292,11,0)</f>
        <v>5.4923999999999999</v>
      </c>
      <c r="I23" s="66">
        <f t="shared" si="8"/>
        <v>5</v>
      </c>
      <c r="J23" s="65">
        <f>VLOOKUP($A23,'Return Data'!$B$7:$R$2292,12,0)</f>
        <v>5.8339999999999996</v>
      </c>
      <c r="K23" s="66">
        <f t="shared" si="9"/>
        <v>8</v>
      </c>
      <c r="L23" s="65">
        <f>VLOOKUP($A23,'Return Data'!$B$7:$R$2292,13,0)</f>
        <v>4.7324000000000002</v>
      </c>
      <c r="M23" s="66">
        <f t="shared" si="10"/>
        <v>9</v>
      </c>
      <c r="N23" s="65">
        <f>VLOOKUP($A23,'Return Data'!$B$7:$R$2292,17,0)</f>
        <v>7.7497999999999996</v>
      </c>
      <c r="O23" s="66">
        <f t="shared" si="11"/>
        <v>10</v>
      </c>
      <c r="P23" s="65">
        <f>VLOOKUP($A23,'Return Data'!$B$7:$R$2292,14,0)</f>
        <v>8.9705999999999992</v>
      </c>
      <c r="Q23" s="66">
        <f t="shared" si="12"/>
        <v>4</v>
      </c>
      <c r="R23" s="65">
        <f>VLOOKUP($A23,'Return Data'!$B$7:$R$2292,16,0)</f>
        <v>8.6297999999999995</v>
      </c>
      <c r="S23" s="67">
        <f t="shared" si="13"/>
        <v>5</v>
      </c>
    </row>
    <row r="24" spans="1:19" x14ac:dyDescent="0.3">
      <c r="A24" s="82" t="s">
        <v>1422</v>
      </c>
      <c r="B24" s="64">
        <f>VLOOKUP($A24,'Return Data'!$B$7:$R$2292,3,0)</f>
        <v>44512</v>
      </c>
      <c r="C24" s="65">
        <f>VLOOKUP($A24,'Return Data'!$B$7:$R$2292,4,0)</f>
        <v>22.308599999999998</v>
      </c>
      <c r="D24" s="65">
        <f>VLOOKUP($A24,'Return Data'!$B$7:$R$2292,9,0)</f>
        <v>2.2738999999999998</v>
      </c>
      <c r="E24" s="66">
        <f t="shared" si="0"/>
        <v>23</v>
      </c>
      <c r="F24" s="65">
        <f>VLOOKUP($A24,'Return Data'!$B$7:$R$2292,10,0)</f>
        <v>3.3791000000000002</v>
      </c>
      <c r="G24" s="66">
        <f t="shared" si="1"/>
        <v>21</v>
      </c>
      <c r="H24" s="65">
        <f>VLOOKUP($A24,'Return Data'!$B$7:$R$2292,11,0)</f>
        <v>4.0217999999999998</v>
      </c>
      <c r="I24" s="66">
        <f t="shared" si="8"/>
        <v>21</v>
      </c>
      <c r="J24" s="65">
        <f>VLOOKUP($A24,'Return Data'!$B$7:$R$2292,12,0)</f>
        <v>4.7187000000000001</v>
      </c>
      <c r="K24" s="66">
        <f t="shared" si="9"/>
        <v>23</v>
      </c>
      <c r="L24" s="65">
        <f>VLOOKUP($A24,'Return Data'!$B$7:$R$2292,13,0)</f>
        <v>3.9660000000000002</v>
      </c>
      <c r="M24" s="66">
        <f t="shared" si="10"/>
        <v>20</v>
      </c>
      <c r="N24" s="65">
        <f>VLOOKUP($A24,'Return Data'!$B$7:$R$2292,17,0)</f>
        <v>6.9634999999999998</v>
      </c>
      <c r="O24" s="66">
        <f t="shared" si="11"/>
        <v>16</v>
      </c>
      <c r="P24" s="65">
        <f>VLOOKUP($A24,'Return Data'!$B$7:$R$2292,14,0)</f>
        <v>8.2696000000000005</v>
      </c>
      <c r="Q24" s="66">
        <f t="shared" si="12"/>
        <v>12</v>
      </c>
      <c r="R24" s="65">
        <f>VLOOKUP($A24,'Return Data'!$B$7:$R$2292,16,0)</f>
        <v>8.2883999999999993</v>
      </c>
      <c r="S24" s="67">
        <f t="shared" si="13"/>
        <v>13</v>
      </c>
    </row>
    <row r="25" spans="1:19" x14ac:dyDescent="0.3">
      <c r="A25" s="82" t="s">
        <v>1424</v>
      </c>
      <c r="B25" s="64">
        <f>VLOOKUP($A25,'Return Data'!$B$7:$R$2292,3,0)</f>
        <v>44512</v>
      </c>
      <c r="C25" s="65">
        <f>VLOOKUP($A25,'Return Data'!$B$7:$R$2292,4,0)</f>
        <v>12.327199999999999</v>
      </c>
      <c r="D25" s="65">
        <f>VLOOKUP($A25,'Return Data'!$B$7:$R$2292,9,0)</f>
        <v>2.5366</v>
      </c>
      <c r="E25" s="66">
        <f t="shared" si="0"/>
        <v>22</v>
      </c>
      <c r="F25" s="65">
        <f>VLOOKUP($A25,'Return Data'!$B$7:$R$2292,10,0)</f>
        <v>3.5720999999999998</v>
      </c>
      <c r="G25" s="66">
        <f t="shared" si="1"/>
        <v>19</v>
      </c>
      <c r="H25" s="65">
        <f>VLOOKUP($A25,'Return Data'!$B$7:$R$2292,11,0)</f>
        <v>4.0225</v>
      </c>
      <c r="I25" s="66">
        <f t="shared" si="8"/>
        <v>20</v>
      </c>
      <c r="J25" s="65">
        <f>VLOOKUP($A25,'Return Data'!$B$7:$R$2292,12,0)</f>
        <v>4.6891999999999996</v>
      </c>
      <c r="K25" s="66">
        <f t="shared" si="9"/>
        <v>24</v>
      </c>
      <c r="L25" s="65">
        <f>VLOOKUP($A25,'Return Data'!$B$7:$R$2292,13,0)</f>
        <v>3.7844000000000002</v>
      </c>
      <c r="M25" s="66">
        <f t="shared" si="10"/>
        <v>24</v>
      </c>
      <c r="N25" s="65">
        <f>VLOOKUP($A25,'Return Data'!$B$7:$R$2292,17,0)</f>
        <v>6.5354000000000001</v>
      </c>
      <c r="O25" s="66">
        <f t="shared" si="11"/>
        <v>21</v>
      </c>
      <c r="P25" s="65"/>
      <c r="Q25" s="66"/>
      <c r="R25" s="65">
        <f>VLOOKUP($A25,'Return Data'!$B$7:$R$2292,16,0)</f>
        <v>7.8140999999999998</v>
      </c>
      <c r="S25" s="67">
        <f t="shared" si="13"/>
        <v>19</v>
      </c>
    </row>
    <row r="26" spans="1:19" x14ac:dyDescent="0.3">
      <c r="A26" s="82" t="s">
        <v>1426</v>
      </c>
      <c r="B26" s="64">
        <f>VLOOKUP($A26,'Return Data'!$B$7:$R$2292,3,0)</f>
        <v>44512</v>
      </c>
      <c r="C26" s="65">
        <f>VLOOKUP($A26,'Return Data'!$B$7:$R$2292,4,0)</f>
        <v>13.1038</v>
      </c>
      <c r="D26" s="65">
        <f>VLOOKUP($A26,'Return Data'!$B$7:$R$2292,9,0)</f>
        <v>3.081</v>
      </c>
      <c r="E26" s="66">
        <f t="shared" si="0"/>
        <v>14</v>
      </c>
      <c r="F26" s="65">
        <f>VLOOKUP($A26,'Return Data'!$B$7:$R$2292,10,0)</f>
        <v>3.6791</v>
      </c>
      <c r="G26" s="66">
        <f t="shared" si="1"/>
        <v>16</v>
      </c>
      <c r="H26" s="65">
        <f>VLOOKUP($A26,'Return Data'!$B$7:$R$2292,11,0)</f>
        <v>4.3155000000000001</v>
      </c>
      <c r="I26" s="66">
        <f t="shared" si="8"/>
        <v>16</v>
      </c>
      <c r="J26" s="65">
        <f>VLOOKUP($A26,'Return Data'!$B$7:$R$2292,12,0)</f>
        <v>5.2961999999999998</v>
      </c>
      <c r="K26" s="66">
        <f t="shared" si="9"/>
        <v>13</v>
      </c>
      <c r="L26" s="65">
        <f>VLOOKUP($A26,'Return Data'!$B$7:$R$2292,13,0)</f>
        <v>4.3429000000000002</v>
      </c>
      <c r="M26" s="66">
        <f t="shared" si="10"/>
        <v>14</v>
      </c>
      <c r="N26" s="65">
        <f>VLOOKUP($A26,'Return Data'!$B$7:$R$2292,17,0)</f>
        <v>6.8780999999999999</v>
      </c>
      <c r="O26" s="66">
        <f t="shared" si="11"/>
        <v>18</v>
      </c>
      <c r="P26" s="65">
        <f>VLOOKUP($A26,'Return Data'!$B$7:$R$2292,14,0)</f>
        <v>8.2334999999999994</v>
      </c>
      <c r="Q26" s="66">
        <f t="shared" si="12"/>
        <v>14</v>
      </c>
      <c r="R26" s="65">
        <f>VLOOKUP($A26,'Return Data'!$B$7:$R$2292,16,0)</f>
        <v>7.6588000000000003</v>
      </c>
      <c r="S26" s="67">
        <f t="shared" si="13"/>
        <v>22</v>
      </c>
    </row>
    <row r="27" spans="1:19" x14ac:dyDescent="0.3">
      <c r="A27" s="82" t="s">
        <v>1428</v>
      </c>
      <c r="B27" s="64">
        <f>VLOOKUP($A27,'Return Data'!$B$7:$R$2292,3,0)</f>
        <v>44512</v>
      </c>
      <c r="C27" s="65">
        <f>VLOOKUP($A27,'Return Data'!$B$7:$R$2292,4,0)</f>
        <v>44.7515</v>
      </c>
      <c r="D27" s="65">
        <f>VLOOKUP($A27,'Return Data'!$B$7:$R$2292,9,0)</f>
        <v>3.7347000000000001</v>
      </c>
      <c r="E27" s="66">
        <f t="shared" si="0"/>
        <v>8</v>
      </c>
      <c r="F27" s="65">
        <f>VLOOKUP($A27,'Return Data'!$B$7:$R$2292,10,0)</f>
        <v>4.8540000000000001</v>
      </c>
      <c r="G27" s="66">
        <f t="shared" si="1"/>
        <v>7</v>
      </c>
      <c r="H27" s="65">
        <f>VLOOKUP($A27,'Return Data'!$B$7:$R$2292,11,0)</f>
        <v>5.4812000000000003</v>
      </c>
      <c r="I27" s="66">
        <f t="shared" si="8"/>
        <v>6</v>
      </c>
      <c r="J27" s="65">
        <f>VLOOKUP($A27,'Return Data'!$B$7:$R$2292,12,0)</f>
        <v>6.7683</v>
      </c>
      <c r="K27" s="66">
        <f t="shared" si="9"/>
        <v>5</v>
      </c>
      <c r="L27" s="65">
        <f>VLOOKUP($A27,'Return Data'!$B$7:$R$2292,13,0)</f>
        <v>5.7404999999999999</v>
      </c>
      <c r="M27" s="66">
        <f t="shared" si="10"/>
        <v>5</v>
      </c>
      <c r="N27" s="65">
        <f>VLOOKUP($A27,'Return Data'!$B$7:$R$2292,17,0)</f>
        <v>7.9306999999999999</v>
      </c>
      <c r="O27" s="66">
        <f t="shared" si="11"/>
        <v>7</v>
      </c>
      <c r="P27" s="65">
        <f>VLOOKUP($A27,'Return Data'!$B$7:$R$2292,14,0)</f>
        <v>9.0154999999999994</v>
      </c>
      <c r="Q27" s="66">
        <f t="shared" si="12"/>
        <v>2</v>
      </c>
      <c r="R27" s="65">
        <f>VLOOKUP($A27,'Return Data'!$B$7:$R$2292,16,0)</f>
        <v>8.6651000000000007</v>
      </c>
      <c r="S27" s="67">
        <f t="shared" si="13"/>
        <v>4</v>
      </c>
    </row>
    <row r="28" spans="1:19" x14ac:dyDescent="0.3">
      <c r="A28" s="82" t="s">
        <v>1430</v>
      </c>
      <c r="B28" s="64">
        <f>VLOOKUP($A28,'Return Data'!$B$7:$R$2292,3,0)</f>
        <v>44512</v>
      </c>
      <c r="C28" s="65">
        <f>VLOOKUP($A28,'Return Data'!$B$7:$R$2292,4,0)</f>
        <v>39.113</v>
      </c>
      <c r="D28" s="65">
        <f>VLOOKUP($A28,'Return Data'!$B$7:$R$2292,9,0)</f>
        <v>2.2136999999999998</v>
      </c>
      <c r="E28" s="66">
        <f t="shared" si="0"/>
        <v>25</v>
      </c>
      <c r="F28" s="65">
        <f>VLOOKUP($A28,'Return Data'!$B$7:$R$2292,10,0)</f>
        <v>3.6215000000000002</v>
      </c>
      <c r="G28" s="66">
        <f t="shared" si="1"/>
        <v>18</v>
      </c>
      <c r="H28" s="65">
        <f>VLOOKUP($A28,'Return Data'!$B$7:$R$2292,11,0)</f>
        <v>4.1875999999999998</v>
      </c>
      <c r="I28" s="66">
        <f t="shared" si="8"/>
        <v>19</v>
      </c>
      <c r="J28" s="65">
        <f>VLOOKUP($A28,'Return Data'!$B$7:$R$2292,12,0)</f>
        <v>4.9173</v>
      </c>
      <c r="K28" s="66">
        <f t="shared" si="9"/>
        <v>17</v>
      </c>
      <c r="L28" s="65">
        <f>VLOOKUP($A28,'Return Data'!$B$7:$R$2292,13,0)</f>
        <v>4.1421999999999999</v>
      </c>
      <c r="M28" s="66">
        <f t="shared" si="10"/>
        <v>16</v>
      </c>
      <c r="N28" s="65">
        <f>VLOOKUP($A28,'Return Data'!$B$7:$R$2292,17,0)</f>
        <v>5.9416000000000002</v>
      </c>
      <c r="O28" s="66">
        <f t="shared" si="11"/>
        <v>23</v>
      </c>
      <c r="P28" s="65">
        <f>VLOOKUP($A28,'Return Data'!$B$7:$R$2292,14,0)</f>
        <v>4.5662000000000003</v>
      </c>
      <c r="Q28" s="66">
        <f t="shared" si="12"/>
        <v>22</v>
      </c>
      <c r="R28" s="65">
        <f>VLOOKUP($A28,'Return Data'!$B$7:$R$2292,16,0)</f>
        <v>7.5168999999999997</v>
      </c>
      <c r="S28" s="67">
        <f t="shared" si="13"/>
        <v>23</v>
      </c>
    </row>
    <row r="29" spans="1:19" x14ac:dyDescent="0.3">
      <c r="A29" s="82" t="s">
        <v>1432</v>
      </c>
      <c r="B29" s="64">
        <f>VLOOKUP($A29,'Return Data'!$B$7:$R$2292,3,0)</f>
        <v>44512</v>
      </c>
      <c r="C29" s="65">
        <f>VLOOKUP($A29,'Return Data'!$B$7:$R$2292,4,0)</f>
        <v>37.448099999999997</v>
      </c>
      <c r="D29" s="65">
        <f>VLOOKUP($A29,'Return Data'!$B$7:$R$2292,9,0)</f>
        <v>2.9977</v>
      </c>
      <c r="E29" s="66">
        <f t="shared" si="0"/>
        <v>17</v>
      </c>
      <c r="F29" s="65">
        <f>VLOOKUP($A29,'Return Data'!$B$7:$R$2292,10,0)</f>
        <v>3.8532000000000002</v>
      </c>
      <c r="G29" s="66">
        <f t="shared" si="1"/>
        <v>15</v>
      </c>
      <c r="H29" s="65">
        <f>VLOOKUP($A29,'Return Data'!$B$7:$R$2292,11,0)</f>
        <v>3.9167999999999998</v>
      </c>
      <c r="I29" s="66">
        <f t="shared" si="8"/>
        <v>24</v>
      </c>
      <c r="J29" s="65">
        <f>VLOOKUP($A29,'Return Data'!$B$7:$R$2292,12,0)</f>
        <v>4.9237000000000002</v>
      </c>
      <c r="K29" s="66">
        <f t="shared" si="9"/>
        <v>16</v>
      </c>
      <c r="L29" s="65">
        <f>VLOOKUP($A29,'Return Data'!$B$7:$R$2292,13,0)</f>
        <v>3.7713999999999999</v>
      </c>
      <c r="M29" s="66">
        <f t="shared" si="10"/>
        <v>25</v>
      </c>
      <c r="N29" s="65">
        <f>VLOOKUP($A29,'Return Data'!$B$7:$R$2292,17,0)</f>
        <v>7.1140999999999996</v>
      </c>
      <c r="O29" s="66">
        <f t="shared" si="11"/>
        <v>13</v>
      </c>
      <c r="P29" s="65">
        <f>VLOOKUP($A29,'Return Data'!$B$7:$R$2292,14,0)</f>
        <v>4.5648999999999997</v>
      </c>
      <c r="Q29" s="66">
        <f t="shared" si="12"/>
        <v>23</v>
      </c>
      <c r="R29" s="65">
        <f>VLOOKUP($A29,'Return Data'!$B$7:$R$2292,16,0)</f>
        <v>7.2</v>
      </c>
      <c r="S29" s="67">
        <f t="shared" si="13"/>
        <v>24</v>
      </c>
    </row>
    <row r="30" spans="1:19" x14ac:dyDescent="0.3">
      <c r="A30" s="82" t="s">
        <v>1433</v>
      </c>
      <c r="B30" s="64">
        <f>VLOOKUP($A30,'Return Data'!$B$7:$R$2292,3,0)</f>
        <v>44512</v>
      </c>
      <c r="C30" s="65">
        <f>VLOOKUP($A30,'Return Data'!$B$7:$R$2292,4,0)</f>
        <v>26.870200000000001</v>
      </c>
      <c r="D30" s="65">
        <f>VLOOKUP($A30,'Return Data'!$B$7:$R$2292,9,0)</f>
        <v>3.0533000000000001</v>
      </c>
      <c r="E30" s="66">
        <f t="shared" si="0"/>
        <v>15</v>
      </c>
      <c r="F30" s="65">
        <f>VLOOKUP($A30,'Return Data'!$B$7:$R$2292,10,0)</f>
        <v>4.1158999999999999</v>
      </c>
      <c r="G30" s="66">
        <f t="shared" si="1"/>
        <v>13</v>
      </c>
      <c r="H30" s="65">
        <f>VLOOKUP($A30,'Return Data'!$B$7:$R$2292,11,0)</f>
        <v>4.6303999999999998</v>
      </c>
      <c r="I30" s="66">
        <f t="shared" si="8"/>
        <v>11</v>
      </c>
      <c r="J30" s="65">
        <f>VLOOKUP($A30,'Return Data'!$B$7:$R$2292,12,0)</f>
        <v>4.7767999999999997</v>
      </c>
      <c r="K30" s="66">
        <f t="shared" si="9"/>
        <v>22</v>
      </c>
      <c r="L30" s="65">
        <f>VLOOKUP($A30,'Return Data'!$B$7:$R$2292,13,0)</f>
        <v>3.9744000000000002</v>
      </c>
      <c r="M30" s="66">
        <f t="shared" si="10"/>
        <v>19</v>
      </c>
      <c r="N30" s="65">
        <f>VLOOKUP($A30,'Return Data'!$B$7:$R$2292,17,0)</f>
        <v>7.0833000000000004</v>
      </c>
      <c r="O30" s="66">
        <f t="shared" si="11"/>
        <v>14</v>
      </c>
      <c r="P30" s="65">
        <f>VLOOKUP($A30,'Return Data'!$B$7:$R$2292,14,0)</f>
        <v>8.3277000000000001</v>
      </c>
      <c r="Q30" s="66">
        <f t="shared" si="12"/>
        <v>11</v>
      </c>
      <c r="R30" s="65">
        <f>VLOOKUP($A30,'Return Data'!$B$7:$R$2292,16,0)</f>
        <v>8.3336000000000006</v>
      </c>
      <c r="S30" s="67">
        <f t="shared" si="13"/>
        <v>10</v>
      </c>
    </row>
    <row r="31" spans="1:19" x14ac:dyDescent="0.3">
      <c r="A31" s="82" t="s">
        <v>1436</v>
      </c>
      <c r="B31" s="64">
        <f>VLOOKUP($A31,'Return Data'!$B$7:$R$2292,3,0)</f>
        <v>44512</v>
      </c>
      <c r="C31" s="65">
        <f>VLOOKUP($A31,'Return Data'!$B$7:$R$2292,4,0)</f>
        <v>38.950000000000003</v>
      </c>
      <c r="D31" s="65">
        <f>VLOOKUP($A31,'Return Data'!$B$7:$R$2292,9,0)</f>
        <v>4.4330999999999996</v>
      </c>
      <c r="E31" s="66">
        <f t="shared" si="0"/>
        <v>5</v>
      </c>
      <c r="F31" s="65">
        <f>VLOOKUP($A31,'Return Data'!$B$7:$R$2292,10,0)</f>
        <v>42.337299999999999</v>
      </c>
      <c r="G31" s="66">
        <f t="shared" si="1"/>
        <v>1</v>
      </c>
      <c r="H31" s="65">
        <f>VLOOKUP($A31,'Return Data'!$B$7:$R$2292,11,0)</f>
        <v>23.2346</v>
      </c>
      <c r="I31" s="66">
        <f t="shared" si="8"/>
        <v>1</v>
      </c>
      <c r="J31" s="65">
        <f>VLOOKUP($A31,'Return Data'!$B$7:$R$2292,12,0)</f>
        <v>17.6252</v>
      </c>
      <c r="K31" s="66">
        <f t="shared" si="9"/>
        <v>1</v>
      </c>
      <c r="L31" s="65">
        <f>VLOOKUP($A31,'Return Data'!$B$7:$R$2292,13,0)</f>
        <v>13.936199999999999</v>
      </c>
      <c r="M31" s="66">
        <f t="shared" si="10"/>
        <v>2</v>
      </c>
      <c r="N31" s="65">
        <f>VLOOKUP($A31,'Return Data'!$B$7:$R$2292,17,0)</f>
        <v>11.9907</v>
      </c>
      <c r="O31" s="66">
        <f t="shared" si="11"/>
        <v>1</v>
      </c>
      <c r="P31" s="65">
        <f>VLOOKUP($A31,'Return Data'!$B$7:$R$2292,14,0)</f>
        <v>6.4764999999999997</v>
      </c>
      <c r="Q31" s="66">
        <f t="shared" si="12"/>
        <v>18</v>
      </c>
      <c r="R31" s="65">
        <f>VLOOKUP($A31,'Return Data'!$B$7:$R$2292,16,0)</f>
        <v>8.0498999999999992</v>
      </c>
      <c r="S31" s="67">
        <f t="shared" si="13"/>
        <v>17</v>
      </c>
    </row>
    <row r="32" spans="1:19" x14ac:dyDescent="0.3">
      <c r="A32" s="82" t="s">
        <v>1438</v>
      </c>
      <c r="B32" s="64">
        <f>VLOOKUP($A32,'Return Data'!$B$7:$R$2292,3,0)</f>
        <v>44512</v>
      </c>
      <c r="C32" s="65">
        <f>VLOOKUP($A32,'Return Data'!$B$7:$R$2292,4,0)</f>
        <v>41.698399999999999</v>
      </c>
      <c r="D32" s="65">
        <f>VLOOKUP($A32,'Return Data'!$B$7:$R$2292,9,0)</f>
        <v>3.3187000000000002</v>
      </c>
      <c r="E32" s="66">
        <f t="shared" si="0"/>
        <v>11</v>
      </c>
      <c r="F32" s="65">
        <f>VLOOKUP($A32,'Return Data'!$B$7:$R$2292,10,0)</f>
        <v>3.3408000000000002</v>
      </c>
      <c r="G32" s="66">
        <f t="shared" si="1"/>
        <v>22</v>
      </c>
      <c r="H32" s="65">
        <f>VLOOKUP($A32,'Return Data'!$B$7:$R$2292,11,0)</f>
        <v>4.1898</v>
      </c>
      <c r="I32" s="66">
        <f t="shared" si="8"/>
        <v>18</v>
      </c>
      <c r="J32" s="65">
        <f>VLOOKUP($A32,'Return Data'!$B$7:$R$2292,12,0)</f>
        <v>4.7850000000000001</v>
      </c>
      <c r="K32" s="66">
        <f t="shared" si="9"/>
        <v>21</v>
      </c>
      <c r="L32" s="65">
        <f>VLOOKUP($A32,'Return Data'!$B$7:$R$2292,13,0)</f>
        <v>3.9655999999999998</v>
      </c>
      <c r="M32" s="66">
        <f t="shared" si="10"/>
        <v>21</v>
      </c>
      <c r="N32" s="65">
        <f>VLOOKUP($A32,'Return Data'!$B$7:$R$2292,17,0)</f>
        <v>7.3446999999999996</v>
      </c>
      <c r="O32" s="66">
        <f t="shared" si="11"/>
        <v>11</v>
      </c>
      <c r="P32" s="65">
        <f>VLOOKUP($A32,'Return Data'!$B$7:$R$2292,14,0)</f>
        <v>8.5015000000000001</v>
      </c>
      <c r="Q32" s="66">
        <f t="shared" si="12"/>
        <v>8</v>
      </c>
      <c r="R32" s="65">
        <f>VLOOKUP($A32,'Return Data'!$B$7:$R$2292,16,0)</f>
        <v>7.9497999999999998</v>
      </c>
      <c r="S32" s="67">
        <f t="shared" si="13"/>
        <v>18</v>
      </c>
    </row>
    <row r="33" spans="1:19" x14ac:dyDescent="0.3">
      <c r="A33" s="82" t="s">
        <v>1439</v>
      </c>
      <c r="B33" s="64">
        <f>VLOOKUP($A33,'Return Data'!$B$7:$R$2292,3,0)</f>
        <v>44512</v>
      </c>
      <c r="C33" s="65">
        <f>VLOOKUP($A33,'Return Data'!$B$7:$R$2292,4,0)</f>
        <v>26.400400000000001</v>
      </c>
      <c r="D33" s="65">
        <f>VLOOKUP($A33,'Return Data'!$B$7:$R$2292,9,0)</f>
        <v>5.9977</v>
      </c>
      <c r="E33" s="66">
        <f t="shared" si="0"/>
        <v>1</v>
      </c>
      <c r="F33" s="65">
        <f>VLOOKUP($A33,'Return Data'!$B$7:$R$2292,10,0)</f>
        <v>23.2334</v>
      </c>
      <c r="G33" s="66">
        <f t="shared" si="1"/>
        <v>4</v>
      </c>
      <c r="H33" s="65">
        <f>VLOOKUP($A33,'Return Data'!$B$7:$R$2292,11,0)</f>
        <v>14.5466</v>
      </c>
      <c r="I33" s="66">
        <f t="shared" si="8"/>
        <v>4</v>
      </c>
      <c r="J33" s="65">
        <f>VLOOKUP($A33,'Return Data'!$B$7:$R$2292,12,0)</f>
        <v>12.074199999999999</v>
      </c>
      <c r="K33" s="66">
        <f t="shared" si="9"/>
        <v>4</v>
      </c>
      <c r="L33" s="65">
        <f>VLOOKUP($A33,'Return Data'!$B$7:$R$2292,13,0)</f>
        <v>9.6171000000000006</v>
      </c>
      <c r="M33" s="66">
        <f t="shared" si="10"/>
        <v>4</v>
      </c>
      <c r="N33" s="65">
        <f>VLOOKUP($A33,'Return Data'!$B$7:$R$2292,17,0)</f>
        <v>10.2631</v>
      </c>
      <c r="O33" s="66">
        <f t="shared" si="11"/>
        <v>3</v>
      </c>
      <c r="P33" s="65">
        <f>VLOOKUP($A33,'Return Data'!$B$7:$R$2292,14,0)</f>
        <v>5.6901999999999999</v>
      </c>
      <c r="Q33" s="66">
        <f t="shared" si="12"/>
        <v>20</v>
      </c>
      <c r="R33" s="65">
        <f>VLOOKUP($A33,'Return Data'!$B$7:$R$2292,16,0)</f>
        <v>7.7324999999999999</v>
      </c>
      <c r="S33" s="67">
        <f t="shared" si="13"/>
        <v>20</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3.4442923076923075</v>
      </c>
      <c r="E35" s="88"/>
      <c r="F35" s="89">
        <f>AVERAGE(F8:F33)</f>
        <v>8.8745038461538464</v>
      </c>
      <c r="G35" s="88"/>
      <c r="H35" s="89">
        <f>AVERAGE(H8:H33)</f>
        <v>6.6107115384615396</v>
      </c>
      <c r="I35" s="88"/>
      <c r="J35" s="89">
        <f>AVERAGE(J8:J33)</f>
        <v>6.826373076923077</v>
      </c>
      <c r="K35" s="88"/>
      <c r="L35" s="89">
        <f>AVERAGE(L8:L33)</f>
        <v>5.818073076923076</v>
      </c>
      <c r="M35" s="88"/>
      <c r="N35" s="89">
        <f>AVERAGE(N8:N33)</f>
        <v>7.3137499999999998</v>
      </c>
      <c r="O35" s="88"/>
      <c r="P35" s="89">
        <f>AVERAGE(P8:P33)</f>
        <v>7.1492519999999988</v>
      </c>
      <c r="Q35" s="88"/>
      <c r="R35" s="89">
        <f>AVERAGE(R8:R33)</f>
        <v>8.0434076923076923</v>
      </c>
      <c r="S35" s="90"/>
    </row>
    <row r="36" spans="1:19" x14ac:dyDescent="0.3">
      <c r="A36" s="87" t="s">
        <v>28</v>
      </c>
      <c r="B36" s="88"/>
      <c r="C36" s="88"/>
      <c r="D36" s="89">
        <f>MIN(D8:D33)</f>
        <v>2.2067000000000001</v>
      </c>
      <c r="E36" s="88"/>
      <c r="F36" s="89">
        <f>MIN(F8:F33)</f>
        <v>2.3513000000000002</v>
      </c>
      <c r="G36" s="88"/>
      <c r="H36" s="89">
        <f>MIN(H8:H33)</f>
        <v>2.9308999999999998</v>
      </c>
      <c r="I36" s="88"/>
      <c r="J36" s="89">
        <f>MIN(J8:J33)</f>
        <v>3.9113000000000002</v>
      </c>
      <c r="K36" s="88"/>
      <c r="L36" s="89">
        <f>MIN(L8:L33)</f>
        <v>3.7048000000000001</v>
      </c>
      <c r="M36" s="88"/>
      <c r="N36" s="89">
        <f>MIN(N8:N33)</f>
        <v>1.8900999999999999</v>
      </c>
      <c r="O36" s="88"/>
      <c r="P36" s="89">
        <f>MIN(P8:P33)</f>
        <v>-3.1888000000000001</v>
      </c>
      <c r="Q36" s="88"/>
      <c r="R36" s="89">
        <f>MIN(R8:R33)</f>
        <v>4.5805999999999996</v>
      </c>
      <c r="S36" s="90"/>
    </row>
    <row r="37" spans="1:19" ht="15" thickBot="1" x14ac:dyDescent="0.35">
      <c r="A37" s="91" t="s">
        <v>29</v>
      </c>
      <c r="B37" s="92"/>
      <c r="C37" s="92"/>
      <c r="D37" s="93">
        <f>MAX(D8:D33)</f>
        <v>5.9977</v>
      </c>
      <c r="E37" s="92"/>
      <c r="F37" s="93">
        <f>MAX(F8:F33)</f>
        <v>42.337299999999999</v>
      </c>
      <c r="G37" s="92"/>
      <c r="H37" s="93">
        <f>MAX(H8:H33)</f>
        <v>23.2346</v>
      </c>
      <c r="I37" s="92"/>
      <c r="J37" s="93">
        <f>MAX(J8:J33)</f>
        <v>17.6252</v>
      </c>
      <c r="K37" s="92"/>
      <c r="L37" s="93">
        <f>MAX(L8:L33)</f>
        <v>18.3111</v>
      </c>
      <c r="M37" s="92"/>
      <c r="N37" s="93">
        <f>MAX(N8:N33)</f>
        <v>11.9907</v>
      </c>
      <c r="O37" s="92"/>
      <c r="P37" s="93">
        <f>MAX(P8:P33)</f>
        <v>9.2712000000000003</v>
      </c>
      <c r="Q37" s="92"/>
      <c r="R37" s="93">
        <f>MAX(R8:R33)</f>
        <v>9.2431999999999999</v>
      </c>
      <c r="S37" s="94"/>
    </row>
    <row r="38" spans="1:19" x14ac:dyDescent="0.3">
      <c r="A38" s="112" t="s">
        <v>433</v>
      </c>
    </row>
    <row r="39" spans="1:19" x14ac:dyDescent="0.3">
      <c r="A39" s="14" t="s">
        <v>340</v>
      </c>
    </row>
  </sheetData>
  <sheetProtection algorithmName="SHA-512" hashValue="PZVtZ4qesd/YDULzSRzsMdgkDS6qQFGxC9OFx7X9MZdNdITvlkLLDrEDq9MtXXaDzsyQdBJBtmcn3xroXLESdA==" saltValue="1edu6PD3bdvX0E7s5lEzR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1381</v>
      </c>
      <c r="B8" s="64">
        <f>VLOOKUP($A8,'Return Data'!$B$7:$R$2292,3,0)</f>
        <v>44512</v>
      </c>
      <c r="C8" s="65">
        <f>VLOOKUP($A8,'Return Data'!$B$7:$R$2292,4,0)</f>
        <v>37.756500000000003</v>
      </c>
      <c r="D8" s="65">
        <f>VLOOKUP($A8,'Return Data'!$B$7:$R$2292,9,0)</f>
        <v>2.9887999999999999</v>
      </c>
      <c r="E8" s="66">
        <f t="shared" ref="E8:E33" si="0">RANK(D8,D$8:D$33,0)</f>
        <v>8</v>
      </c>
      <c r="F8" s="65">
        <f>VLOOKUP($A8,'Return Data'!$B$7:$R$2292,10,0)</f>
        <v>3.9767999999999999</v>
      </c>
      <c r="G8" s="66">
        <f t="shared" ref="G8:G33" si="1">RANK(F8,F$8:F$33,0)</f>
        <v>9</v>
      </c>
      <c r="H8" s="65">
        <f>VLOOKUP($A8,'Return Data'!$B$7:$R$2292,11,0)</f>
        <v>4.5735999999999999</v>
      </c>
      <c r="I8" s="66">
        <f t="shared" ref="I8:I33" si="2">RANK(H8,H$8:H$33,0)</f>
        <v>9</v>
      </c>
      <c r="J8" s="65">
        <f>VLOOKUP($A8,'Return Data'!$B$7:$R$2292,12,0)</f>
        <v>5.2991000000000001</v>
      </c>
      <c r="K8" s="66">
        <f t="shared" ref="K8:K33" si="3">RANK(J8,J$8:J$33,0)</f>
        <v>6</v>
      </c>
      <c r="L8" s="65">
        <f>VLOOKUP($A8,'Return Data'!$B$7:$R$2292,13,0)</f>
        <v>4.4531999999999998</v>
      </c>
      <c r="M8" s="66">
        <f t="shared" ref="M8:M33" si="4">RANK(L8,L$8:L$33,0)</f>
        <v>8</v>
      </c>
      <c r="N8" s="65">
        <f>VLOOKUP($A8,'Return Data'!$B$7:$R$2292,17,0)</f>
        <v>7.4100999999999999</v>
      </c>
      <c r="O8" s="66">
        <f t="shared" ref="O8:O24" si="5">RANK(N8,N$8:N$33,0)</f>
        <v>6</v>
      </c>
      <c r="P8" s="65">
        <f>VLOOKUP($A8,'Return Data'!$B$7:$R$2292,14,0)</f>
        <v>8.2287999999999997</v>
      </c>
      <c r="Q8" s="66">
        <f t="shared" ref="Q8:Q24" si="6">RANK(P8,P$8:P$33,0)</f>
        <v>3</v>
      </c>
      <c r="R8" s="65">
        <f>VLOOKUP($A8,'Return Data'!$B$7:$R$2292,16,0)</f>
        <v>7.4348000000000001</v>
      </c>
      <c r="S8" s="67">
        <f t="shared" ref="S8:S24" si="7">RANK(R8,R$8:R$33,0)</f>
        <v>12</v>
      </c>
    </row>
    <row r="9" spans="1:19" x14ac:dyDescent="0.3">
      <c r="A9" s="82" t="s">
        <v>1384</v>
      </c>
      <c r="B9" s="64">
        <f>VLOOKUP($A9,'Return Data'!$B$7:$R$2292,3,0)</f>
        <v>44512</v>
      </c>
      <c r="C9" s="65">
        <f>VLOOKUP($A9,'Return Data'!$B$7:$R$2292,4,0)</f>
        <v>24.592099999999999</v>
      </c>
      <c r="D9" s="65">
        <f>VLOOKUP($A9,'Return Data'!$B$7:$R$2292,9,0)</f>
        <v>2.3121999999999998</v>
      </c>
      <c r="E9" s="66">
        <f t="shared" si="0"/>
        <v>17</v>
      </c>
      <c r="F9" s="65">
        <f>VLOOKUP($A9,'Return Data'!$B$7:$R$2292,10,0)</f>
        <v>3.7982</v>
      </c>
      <c r="G9" s="66">
        <f t="shared" si="1"/>
        <v>10</v>
      </c>
      <c r="H9" s="65">
        <f>VLOOKUP($A9,'Return Data'!$B$7:$R$2292,11,0)</f>
        <v>4.0707000000000004</v>
      </c>
      <c r="I9" s="66">
        <f t="shared" si="2"/>
        <v>11</v>
      </c>
      <c r="J9" s="65">
        <f>VLOOKUP($A9,'Return Data'!$B$7:$R$2292,12,0)</f>
        <v>4.5491000000000001</v>
      </c>
      <c r="K9" s="66">
        <f t="shared" si="3"/>
        <v>13</v>
      </c>
      <c r="L9" s="65">
        <f>VLOOKUP($A9,'Return Data'!$B$7:$R$2292,13,0)</f>
        <v>3.9558</v>
      </c>
      <c r="M9" s="66">
        <f t="shared" si="4"/>
        <v>9</v>
      </c>
      <c r="N9" s="65">
        <f>VLOOKUP($A9,'Return Data'!$B$7:$R$2292,17,0)</f>
        <v>7.0316000000000001</v>
      </c>
      <c r="O9" s="66">
        <f t="shared" si="5"/>
        <v>8</v>
      </c>
      <c r="P9" s="65">
        <f>VLOOKUP($A9,'Return Data'!$B$7:$R$2292,14,0)</f>
        <v>8.1660000000000004</v>
      </c>
      <c r="Q9" s="66">
        <f t="shared" si="6"/>
        <v>5</v>
      </c>
      <c r="R9" s="65">
        <f>VLOOKUP($A9,'Return Data'!$B$7:$R$2292,16,0)</f>
        <v>7.9145000000000003</v>
      </c>
      <c r="S9" s="67">
        <f t="shared" si="7"/>
        <v>4</v>
      </c>
    </row>
    <row r="10" spans="1:19" x14ac:dyDescent="0.3">
      <c r="A10" s="82" t="s">
        <v>1385</v>
      </c>
      <c r="B10" s="64">
        <f>VLOOKUP($A10,'Return Data'!$B$7:$R$2292,3,0)</f>
        <v>44512</v>
      </c>
      <c r="C10" s="65">
        <f>VLOOKUP($A10,'Return Data'!$B$7:$R$2292,4,0)</f>
        <v>23.478300000000001</v>
      </c>
      <c r="D10" s="65">
        <f>VLOOKUP($A10,'Return Data'!$B$7:$R$2292,9,0)</f>
        <v>2.0949</v>
      </c>
      <c r="E10" s="66">
        <f t="shared" si="0"/>
        <v>19</v>
      </c>
      <c r="F10" s="65">
        <f>VLOOKUP($A10,'Return Data'!$B$7:$R$2292,10,0)</f>
        <v>3.2128000000000001</v>
      </c>
      <c r="G10" s="66">
        <f t="shared" si="1"/>
        <v>15</v>
      </c>
      <c r="H10" s="65">
        <f>VLOOKUP($A10,'Return Data'!$B$7:$R$2292,11,0)</f>
        <v>3.7902999999999998</v>
      </c>
      <c r="I10" s="66">
        <f t="shared" si="2"/>
        <v>14</v>
      </c>
      <c r="J10" s="65">
        <f>VLOOKUP($A10,'Return Data'!$B$7:$R$2292,12,0)</f>
        <v>4.6645000000000003</v>
      </c>
      <c r="K10" s="66">
        <f t="shared" si="3"/>
        <v>11</v>
      </c>
      <c r="L10" s="65">
        <f>VLOOKUP($A10,'Return Data'!$B$7:$R$2292,13,0)</f>
        <v>3.9323000000000001</v>
      </c>
      <c r="M10" s="66">
        <f t="shared" si="4"/>
        <v>10</v>
      </c>
      <c r="N10" s="65">
        <f>VLOOKUP($A10,'Return Data'!$B$7:$R$2292,17,0)</f>
        <v>5.8920000000000003</v>
      </c>
      <c r="O10" s="66">
        <f t="shared" si="5"/>
        <v>20</v>
      </c>
      <c r="P10" s="65">
        <f>VLOOKUP($A10,'Return Data'!$B$7:$R$2292,14,0)</f>
        <v>7.1009000000000002</v>
      </c>
      <c r="Q10" s="66">
        <f t="shared" si="6"/>
        <v>17</v>
      </c>
      <c r="R10" s="65">
        <f>VLOOKUP($A10,'Return Data'!$B$7:$R$2292,16,0)</f>
        <v>7.7896999999999998</v>
      </c>
      <c r="S10" s="67">
        <f t="shared" si="7"/>
        <v>7</v>
      </c>
    </row>
    <row r="11" spans="1:19" x14ac:dyDescent="0.3">
      <c r="A11" s="82" t="s">
        <v>1387</v>
      </c>
      <c r="B11" s="64">
        <f>VLOOKUP($A11,'Return Data'!$B$7:$R$2292,3,0)</f>
        <v>44512</v>
      </c>
      <c r="C11" s="65">
        <f>VLOOKUP($A11,'Return Data'!$B$7:$R$2292,4,0)</f>
        <v>25.216999999999999</v>
      </c>
      <c r="D11" s="65">
        <f>VLOOKUP($A11,'Return Data'!$B$7:$R$2292,9,0)</f>
        <v>2.7425000000000002</v>
      </c>
      <c r="E11" s="66">
        <f t="shared" si="0"/>
        <v>10</v>
      </c>
      <c r="F11" s="65">
        <f>VLOOKUP($A11,'Return Data'!$B$7:$R$2292,10,0)</f>
        <v>2.9384999999999999</v>
      </c>
      <c r="G11" s="66">
        <f t="shared" si="1"/>
        <v>16</v>
      </c>
      <c r="H11" s="65">
        <f>VLOOKUP($A11,'Return Data'!$B$7:$R$2292,11,0)</f>
        <v>3.8344999999999998</v>
      </c>
      <c r="I11" s="66">
        <f t="shared" si="2"/>
        <v>13</v>
      </c>
      <c r="J11" s="65">
        <f>VLOOKUP($A11,'Return Data'!$B$7:$R$2292,12,0)</f>
        <v>4.7882999999999996</v>
      </c>
      <c r="K11" s="66">
        <f t="shared" si="3"/>
        <v>10</v>
      </c>
      <c r="L11" s="65">
        <f>VLOOKUP($A11,'Return Data'!$B$7:$R$2292,13,0)</f>
        <v>3.7562000000000002</v>
      </c>
      <c r="M11" s="66">
        <f t="shared" si="4"/>
        <v>12</v>
      </c>
      <c r="N11" s="65">
        <f>VLOOKUP($A11,'Return Data'!$B$7:$R$2292,17,0)</f>
        <v>6.9943</v>
      </c>
      <c r="O11" s="66">
        <f t="shared" si="5"/>
        <v>9</v>
      </c>
      <c r="P11" s="65">
        <f>VLOOKUP($A11,'Return Data'!$B$7:$R$2292,14,0)</f>
        <v>7.2507999999999999</v>
      </c>
      <c r="Q11" s="66">
        <f t="shared" si="6"/>
        <v>15</v>
      </c>
      <c r="R11" s="65">
        <f>VLOOKUP($A11,'Return Data'!$B$7:$R$2292,16,0)</f>
        <v>5.5328999999999997</v>
      </c>
      <c r="S11" s="67">
        <f t="shared" si="7"/>
        <v>25</v>
      </c>
    </row>
    <row r="12" spans="1:19" x14ac:dyDescent="0.3">
      <c r="A12" s="82" t="s">
        <v>1390</v>
      </c>
      <c r="B12" s="64">
        <f>VLOOKUP($A12,'Return Data'!$B$7:$R$2292,3,0)</f>
        <v>44512</v>
      </c>
      <c r="C12" s="65">
        <f>VLOOKUP($A12,'Return Data'!$B$7:$R$2292,4,0)</f>
        <v>17.45</v>
      </c>
      <c r="D12" s="65">
        <f>VLOOKUP($A12,'Return Data'!$B$7:$R$2292,9,0)</f>
        <v>2.3189000000000002</v>
      </c>
      <c r="E12" s="66">
        <f t="shared" si="0"/>
        <v>16</v>
      </c>
      <c r="F12" s="65">
        <f>VLOOKUP($A12,'Return Data'!$B$7:$R$2292,10,0)</f>
        <v>2.0729000000000002</v>
      </c>
      <c r="G12" s="66">
        <f t="shared" si="1"/>
        <v>26</v>
      </c>
      <c r="H12" s="65">
        <f>VLOOKUP($A12,'Return Data'!$B$7:$R$2292,11,0)</f>
        <v>2.6541999999999999</v>
      </c>
      <c r="I12" s="66">
        <f t="shared" si="2"/>
        <v>26</v>
      </c>
      <c r="J12" s="65">
        <f>VLOOKUP($A12,'Return Data'!$B$7:$R$2292,12,0)</f>
        <v>3.5423</v>
      </c>
      <c r="K12" s="66">
        <f t="shared" si="3"/>
        <v>25</v>
      </c>
      <c r="L12" s="65">
        <f>VLOOKUP($A12,'Return Data'!$B$7:$R$2292,13,0)</f>
        <v>3.2783000000000002</v>
      </c>
      <c r="M12" s="66">
        <f t="shared" si="4"/>
        <v>21</v>
      </c>
      <c r="N12" s="65">
        <f>VLOOKUP($A12,'Return Data'!$B$7:$R$2292,17,0)</f>
        <v>1.3957999999999999</v>
      </c>
      <c r="O12" s="66">
        <f t="shared" si="5"/>
        <v>26</v>
      </c>
      <c r="P12" s="65">
        <f>VLOOKUP($A12,'Return Data'!$B$7:$R$2292,14,0)</f>
        <v>-3.673</v>
      </c>
      <c r="Q12" s="66">
        <f t="shared" si="6"/>
        <v>25</v>
      </c>
      <c r="R12" s="65">
        <f>VLOOKUP($A12,'Return Data'!$B$7:$R$2292,16,0)</f>
        <v>4.4070999999999998</v>
      </c>
      <c r="S12" s="67">
        <f t="shared" si="7"/>
        <v>26</v>
      </c>
    </row>
    <row r="13" spans="1:19" x14ac:dyDescent="0.3">
      <c r="A13" s="82" t="s">
        <v>1392</v>
      </c>
      <c r="B13" s="64">
        <f>VLOOKUP($A13,'Return Data'!$B$7:$R$2292,3,0)</f>
        <v>44512</v>
      </c>
      <c r="C13" s="65">
        <f>VLOOKUP($A13,'Return Data'!$B$7:$R$2292,4,0)</f>
        <v>20.747599999999998</v>
      </c>
      <c r="D13" s="65">
        <f>VLOOKUP($A13,'Return Data'!$B$7:$R$2292,9,0)</f>
        <v>2.5251000000000001</v>
      </c>
      <c r="E13" s="66">
        <f t="shared" si="0"/>
        <v>13</v>
      </c>
      <c r="F13" s="65">
        <f>VLOOKUP($A13,'Return Data'!$B$7:$R$2292,10,0)</f>
        <v>2.5615999999999999</v>
      </c>
      <c r="G13" s="66">
        <f t="shared" si="1"/>
        <v>20</v>
      </c>
      <c r="H13" s="65">
        <f>VLOOKUP($A13,'Return Data'!$B$7:$R$2292,11,0)</f>
        <v>3.1034999999999999</v>
      </c>
      <c r="I13" s="66">
        <f t="shared" si="2"/>
        <v>23</v>
      </c>
      <c r="J13" s="65">
        <f>VLOOKUP($A13,'Return Data'!$B$7:$R$2292,12,0)</f>
        <v>3.8982999999999999</v>
      </c>
      <c r="K13" s="66">
        <f t="shared" si="3"/>
        <v>22</v>
      </c>
      <c r="L13" s="65">
        <f>VLOOKUP($A13,'Return Data'!$B$7:$R$2292,13,0)</f>
        <v>3.2275</v>
      </c>
      <c r="M13" s="66">
        <f t="shared" si="4"/>
        <v>22</v>
      </c>
      <c r="N13" s="65">
        <f>VLOOKUP($A13,'Return Data'!$B$7:$R$2292,17,0)</f>
        <v>6.0823</v>
      </c>
      <c r="O13" s="66">
        <f t="shared" si="5"/>
        <v>18</v>
      </c>
      <c r="P13" s="65">
        <f>VLOOKUP($A13,'Return Data'!$B$7:$R$2292,14,0)</f>
        <v>7.1505999999999998</v>
      </c>
      <c r="Q13" s="66">
        <f t="shared" si="6"/>
        <v>16</v>
      </c>
      <c r="R13" s="65">
        <f>VLOOKUP($A13,'Return Data'!$B$7:$R$2292,16,0)</f>
        <v>7.1566000000000001</v>
      </c>
      <c r="S13" s="67">
        <f t="shared" si="7"/>
        <v>14</v>
      </c>
    </row>
    <row r="14" spans="1:19" x14ac:dyDescent="0.3">
      <c r="A14" s="82" t="s">
        <v>1394</v>
      </c>
      <c r="B14" s="64">
        <f>VLOOKUP($A14,'Return Data'!$B$7:$R$2292,3,0)</f>
        <v>44512</v>
      </c>
      <c r="C14" s="65">
        <f>VLOOKUP($A14,'Return Data'!$B$7:$R$2292,4,0)</f>
        <v>37.630400000000002</v>
      </c>
      <c r="D14" s="65">
        <f>VLOOKUP($A14,'Return Data'!$B$7:$R$2292,9,0)</f>
        <v>1.6042000000000001</v>
      </c>
      <c r="E14" s="66">
        <f t="shared" si="0"/>
        <v>23</v>
      </c>
      <c r="F14" s="65">
        <f>VLOOKUP($A14,'Return Data'!$B$7:$R$2292,10,0)</f>
        <v>2.4163000000000001</v>
      </c>
      <c r="G14" s="66">
        <f t="shared" si="1"/>
        <v>23</v>
      </c>
      <c r="H14" s="65">
        <f>VLOOKUP($A14,'Return Data'!$B$7:$R$2292,11,0)</f>
        <v>3.3683000000000001</v>
      </c>
      <c r="I14" s="66">
        <f t="shared" si="2"/>
        <v>19</v>
      </c>
      <c r="J14" s="65">
        <f>VLOOKUP($A14,'Return Data'!$B$7:$R$2292,12,0)</f>
        <v>4.1943000000000001</v>
      </c>
      <c r="K14" s="66">
        <f t="shared" si="3"/>
        <v>19</v>
      </c>
      <c r="L14" s="65">
        <f>VLOOKUP($A14,'Return Data'!$B$7:$R$2292,13,0)</f>
        <v>3.3100999999999998</v>
      </c>
      <c r="M14" s="66">
        <f t="shared" si="4"/>
        <v>20</v>
      </c>
      <c r="N14" s="65">
        <f>VLOOKUP($A14,'Return Data'!$B$7:$R$2292,17,0)</f>
        <v>6.2671999999999999</v>
      </c>
      <c r="O14" s="66">
        <f t="shared" si="5"/>
        <v>16</v>
      </c>
      <c r="P14" s="65">
        <f>VLOOKUP($A14,'Return Data'!$B$7:$R$2292,14,0)</f>
        <v>7.5189000000000004</v>
      </c>
      <c r="Q14" s="66">
        <f t="shared" si="6"/>
        <v>11</v>
      </c>
      <c r="R14" s="65">
        <f>VLOOKUP($A14,'Return Data'!$B$7:$R$2292,16,0)</f>
        <v>7.1501999999999999</v>
      </c>
      <c r="S14" s="67">
        <f t="shared" si="7"/>
        <v>15</v>
      </c>
    </row>
    <row r="15" spans="1:19" x14ac:dyDescent="0.3">
      <c r="A15" s="82" t="s">
        <v>1402</v>
      </c>
      <c r="B15" s="64">
        <f>VLOOKUP($A15,'Return Data'!$B$7:$R$2292,3,0)</f>
        <v>44512</v>
      </c>
      <c r="C15" s="65">
        <f>VLOOKUP($A15,'Return Data'!$B$7:$R$2292,4,0)</f>
        <v>4412.1536144578304</v>
      </c>
      <c r="D15" s="65">
        <f>VLOOKUP($A15,'Return Data'!$B$7:$R$2292,9,0)</f>
        <v>5.1981000000000002</v>
      </c>
      <c r="E15" s="66">
        <f t="shared" si="0"/>
        <v>2</v>
      </c>
      <c r="F15" s="65">
        <f>VLOOKUP($A15,'Return Data'!$B$7:$R$2292,10,0)</f>
        <v>39.808300000000003</v>
      </c>
      <c r="G15" s="66">
        <f t="shared" si="1"/>
        <v>2</v>
      </c>
      <c r="H15" s="65">
        <f>VLOOKUP($A15,'Return Data'!$B$7:$R$2292,11,0)</f>
        <v>15.0893</v>
      </c>
      <c r="I15" s="66">
        <f t="shared" si="2"/>
        <v>3</v>
      </c>
      <c r="J15" s="65">
        <f>VLOOKUP($A15,'Return Data'!$B$7:$R$2292,12,0)</f>
        <v>16.808</v>
      </c>
      <c r="K15" s="66">
        <f t="shared" si="3"/>
        <v>2</v>
      </c>
      <c r="L15" s="65">
        <f>VLOOKUP($A15,'Return Data'!$B$7:$R$2292,13,0)</f>
        <v>18.071899999999999</v>
      </c>
      <c r="M15" s="66">
        <f t="shared" si="4"/>
        <v>1</v>
      </c>
      <c r="N15" s="65">
        <f>VLOOKUP($A15,'Return Data'!$B$7:$R$2292,17,0)</f>
        <v>3.7079</v>
      </c>
      <c r="O15" s="66">
        <f t="shared" si="5"/>
        <v>25</v>
      </c>
      <c r="P15" s="65">
        <f>VLOOKUP($A15,'Return Data'!$B$7:$R$2292,14,0)</f>
        <v>4.9059999999999997</v>
      </c>
      <c r="Q15" s="66">
        <f t="shared" si="6"/>
        <v>21</v>
      </c>
      <c r="R15" s="65">
        <f>VLOOKUP($A15,'Return Data'!$B$7:$R$2292,16,0)</f>
        <v>7.7872000000000003</v>
      </c>
      <c r="S15" s="67">
        <f t="shared" si="7"/>
        <v>8</v>
      </c>
    </row>
    <row r="16" spans="1:19" x14ac:dyDescent="0.3">
      <c r="A16" s="82" t="s">
        <v>1404</v>
      </c>
      <c r="B16" s="64">
        <f>VLOOKUP($A16,'Return Data'!$B$7:$R$2292,3,0)</f>
        <v>44512</v>
      </c>
      <c r="C16" s="65">
        <f>VLOOKUP($A16,'Return Data'!$B$7:$R$2292,4,0)</f>
        <v>25.398299999999999</v>
      </c>
      <c r="D16" s="65">
        <f>VLOOKUP($A16,'Return Data'!$B$7:$R$2292,9,0)</f>
        <v>3.8976999999999999</v>
      </c>
      <c r="E16" s="66">
        <f t="shared" si="0"/>
        <v>5</v>
      </c>
      <c r="F16" s="65">
        <f>VLOOKUP($A16,'Return Data'!$B$7:$R$2292,10,0)</f>
        <v>4.3204000000000002</v>
      </c>
      <c r="G16" s="66">
        <f t="shared" si="1"/>
        <v>7</v>
      </c>
      <c r="H16" s="65">
        <f>VLOOKUP($A16,'Return Data'!$B$7:$R$2292,11,0)</f>
        <v>4.7373000000000003</v>
      </c>
      <c r="I16" s="66">
        <f t="shared" si="2"/>
        <v>5</v>
      </c>
      <c r="J16" s="65">
        <f>VLOOKUP($A16,'Return Data'!$B$7:$R$2292,12,0)</f>
        <v>5.2862</v>
      </c>
      <c r="K16" s="66">
        <f t="shared" si="3"/>
        <v>7</v>
      </c>
      <c r="L16" s="65">
        <f>VLOOKUP($A16,'Return Data'!$B$7:$R$2292,13,0)</f>
        <v>4.5099</v>
      </c>
      <c r="M16" s="66">
        <f t="shared" si="4"/>
        <v>7</v>
      </c>
      <c r="N16" s="65">
        <f>VLOOKUP($A16,'Return Data'!$B$7:$R$2292,17,0)</f>
        <v>7.7064000000000004</v>
      </c>
      <c r="O16" s="66">
        <f t="shared" si="5"/>
        <v>4</v>
      </c>
      <c r="P16" s="65">
        <f>VLOOKUP($A16,'Return Data'!$B$7:$R$2292,14,0)</f>
        <v>8.5587999999999997</v>
      </c>
      <c r="Q16" s="66">
        <f t="shared" si="6"/>
        <v>1</v>
      </c>
      <c r="R16" s="65">
        <f>VLOOKUP($A16,'Return Data'!$B$7:$R$2292,16,0)</f>
        <v>8.5263000000000009</v>
      </c>
      <c r="S16" s="67">
        <f t="shared" si="7"/>
        <v>1</v>
      </c>
    </row>
    <row r="17" spans="1:19" x14ac:dyDescent="0.3">
      <c r="A17" s="82" t="s">
        <v>1406</v>
      </c>
      <c r="B17" s="64">
        <f>VLOOKUP($A17,'Return Data'!$B$7:$R$2292,3,0)</f>
        <v>44512</v>
      </c>
      <c r="C17" s="65">
        <f>VLOOKUP($A17,'Return Data'!$B$7:$R$2292,4,0)</f>
        <v>31.853300000000001</v>
      </c>
      <c r="D17" s="65">
        <f>VLOOKUP($A17,'Return Data'!$B$7:$R$2292,9,0)</f>
        <v>1.8177000000000001</v>
      </c>
      <c r="E17" s="66">
        <f t="shared" si="0"/>
        <v>21</v>
      </c>
      <c r="F17" s="65">
        <f>VLOOKUP($A17,'Return Data'!$B$7:$R$2292,10,0)</f>
        <v>2.5333000000000001</v>
      </c>
      <c r="G17" s="66">
        <f t="shared" si="1"/>
        <v>21</v>
      </c>
      <c r="H17" s="65">
        <f>VLOOKUP($A17,'Return Data'!$B$7:$R$2292,11,0)</f>
        <v>3.2997999999999998</v>
      </c>
      <c r="I17" s="66">
        <f t="shared" si="2"/>
        <v>20</v>
      </c>
      <c r="J17" s="65">
        <f>VLOOKUP($A17,'Return Data'!$B$7:$R$2292,12,0)</f>
        <v>4.4225000000000003</v>
      </c>
      <c r="K17" s="66">
        <f t="shared" si="3"/>
        <v>16</v>
      </c>
      <c r="L17" s="65">
        <f>VLOOKUP($A17,'Return Data'!$B$7:$R$2292,13,0)</f>
        <v>3.4430000000000001</v>
      </c>
      <c r="M17" s="66">
        <f t="shared" si="4"/>
        <v>17</v>
      </c>
      <c r="N17" s="65">
        <f>VLOOKUP($A17,'Return Data'!$B$7:$R$2292,17,0)</f>
        <v>4.3883000000000001</v>
      </c>
      <c r="O17" s="66">
        <f t="shared" si="5"/>
        <v>24</v>
      </c>
      <c r="P17" s="65">
        <f>VLOOKUP($A17,'Return Data'!$B$7:$R$2292,14,0)</f>
        <v>2.9706999999999999</v>
      </c>
      <c r="Q17" s="66">
        <f t="shared" si="6"/>
        <v>24</v>
      </c>
      <c r="R17" s="65">
        <f>VLOOKUP($A17,'Return Data'!$B$7:$R$2292,16,0)</f>
        <v>6.3090000000000002</v>
      </c>
      <c r="S17" s="67">
        <f t="shared" si="7"/>
        <v>24</v>
      </c>
    </row>
    <row r="18" spans="1:19" x14ac:dyDescent="0.3">
      <c r="A18" s="82" t="s">
        <v>1408</v>
      </c>
      <c r="B18" s="64">
        <f>VLOOKUP($A18,'Return Data'!$B$7:$R$2292,3,0)</f>
        <v>44512</v>
      </c>
      <c r="C18" s="65">
        <f>VLOOKUP($A18,'Return Data'!$B$7:$R$2292,4,0)</f>
        <v>47.375999999999998</v>
      </c>
      <c r="D18" s="65">
        <f>VLOOKUP($A18,'Return Data'!$B$7:$R$2292,9,0)</f>
        <v>4.1150000000000002</v>
      </c>
      <c r="E18" s="66">
        <f t="shared" si="0"/>
        <v>4</v>
      </c>
      <c r="F18" s="65">
        <f>VLOOKUP($A18,'Return Data'!$B$7:$R$2292,10,0)</f>
        <v>5.2523</v>
      </c>
      <c r="G18" s="66">
        <f t="shared" si="1"/>
        <v>5</v>
      </c>
      <c r="H18" s="65">
        <f>VLOOKUP($A18,'Return Data'!$B$7:$R$2292,11,0)</f>
        <v>4.6855000000000002</v>
      </c>
      <c r="I18" s="66">
        <f t="shared" si="2"/>
        <v>6</v>
      </c>
      <c r="J18" s="65">
        <f>VLOOKUP($A18,'Return Data'!$B$7:$R$2292,12,0)</f>
        <v>5.1555</v>
      </c>
      <c r="K18" s="66">
        <f t="shared" si="3"/>
        <v>8</v>
      </c>
      <c r="L18" s="65">
        <f>VLOOKUP($A18,'Return Data'!$B$7:$R$2292,13,0)</f>
        <v>4.6505000000000001</v>
      </c>
      <c r="M18" s="66">
        <f t="shared" si="4"/>
        <v>6</v>
      </c>
      <c r="N18" s="65">
        <f>VLOOKUP($A18,'Return Data'!$B$7:$R$2292,17,0)</f>
        <v>7.6063000000000001</v>
      </c>
      <c r="O18" s="66">
        <f t="shared" si="5"/>
        <v>5</v>
      </c>
      <c r="P18" s="65">
        <f>VLOOKUP($A18,'Return Data'!$B$7:$R$2292,14,0)</f>
        <v>8.4547000000000008</v>
      </c>
      <c r="Q18" s="66">
        <f t="shared" si="6"/>
        <v>2</v>
      </c>
      <c r="R18" s="65">
        <f>VLOOKUP($A18,'Return Data'!$B$7:$R$2292,16,0)</f>
        <v>8.0617000000000001</v>
      </c>
      <c r="S18" s="67">
        <f t="shared" si="7"/>
        <v>2</v>
      </c>
    </row>
    <row r="19" spans="1:19" x14ac:dyDescent="0.3">
      <c r="A19" s="82" t="s">
        <v>1410</v>
      </c>
      <c r="B19" s="64">
        <f>VLOOKUP($A19,'Return Data'!$B$7:$R$2292,3,0)</f>
        <v>44512</v>
      </c>
      <c r="C19" s="65">
        <f>VLOOKUP($A19,'Return Data'!$B$7:$R$2292,4,0)</f>
        <v>22.2425</v>
      </c>
      <c r="D19" s="65">
        <f>VLOOKUP($A19,'Return Data'!$B$7:$R$2292,9,0)</f>
        <v>5.0610999999999997</v>
      </c>
      <c r="E19" s="66">
        <f t="shared" si="0"/>
        <v>3</v>
      </c>
      <c r="F19" s="65">
        <f>VLOOKUP($A19,'Return Data'!$B$7:$R$2292,10,0)</f>
        <v>37.305300000000003</v>
      </c>
      <c r="G19" s="66">
        <f t="shared" si="1"/>
        <v>3</v>
      </c>
      <c r="H19" s="65">
        <f>VLOOKUP($A19,'Return Data'!$B$7:$R$2292,11,0)</f>
        <v>20.762</v>
      </c>
      <c r="I19" s="66">
        <f t="shared" si="2"/>
        <v>2</v>
      </c>
      <c r="J19" s="65">
        <f>VLOOKUP($A19,'Return Data'!$B$7:$R$2292,12,0)</f>
        <v>16.1645</v>
      </c>
      <c r="K19" s="66">
        <f t="shared" si="3"/>
        <v>3</v>
      </c>
      <c r="L19" s="65">
        <f>VLOOKUP($A19,'Return Data'!$B$7:$R$2292,13,0)</f>
        <v>12.7841</v>
      </c>
      <c r="M19" s="66">
        <f t="shared" si="4"/>
        <v>3</v>
      </c>
      <c r="N19" s="65">
        <f>VLOOKUP($A19,'Return Data'!$B$7:$R$2292,17,0)</f>
        <v>11.334</v>
      </c>
      <c r="O19" s="66">
        <f t="shared" si="5"/>
        <v>1</v>
      </c>
      <c r="P19" s="65">
        <f>VLOOKUP($A19,'Return Data'!$B$7:$R$2292,14,0)</f>
        <v>7.7077999999999998</v>
      </c>
      <c r="Q19" s="66">
        <f t="shared" si="6"/>
        <v>10</v>
      </c>
      <c r="R19" s="65">
        <f>VLOOKUP($A19,'Return Data'!$B$7:$R$2292,16,0)</f>
        <v>7.7957000000000001</v>
      </c>
      <c r="S19" s="67">
        <f t="shared" si="7"/>
        <v>6</v>
      </c>
    </row>
    <row r="20" spans="1:19" x14ac:dyDescent="0.3">
      <c r="A20" s="82" t="s">
        <v>1413</v>
      </c>
      <c r="B20" s="64">
        <f>VLOOKUP($A20,'Return Data'!$B$7:$R$2292,3,0)</f>
        <v>44512</v>
      </c>
      <c r="C20" s="65">
        <f>VLOOKUP($A20,'Return Data'!$B$7:$R$2292,4,0)</f>
        <v>45.914700000000003</v>
      </c>
      <c r="D20" s="65">
        <f>VLOOKUP($A20,'Return Data'!$B$7:$R$2292,9,0)</f>
        <v>3.5442999999999998</v>
      </c>
      <c r="E20" s="66">
        <f t="shared" si="0"/>
        <v>7</v>
      </c>
      <c r="F20" s="65">
        <f>VLOOKUP($A20,'Return Data'!$B$7:$R$2292,10,0)</f>
        <v>3.7233999999999998</v>
      </c>
      <c r="G20" s="66">
        <f t="shared" si="1"/>
        <v>11</v>
      </c>
      <c r="H20" s="65">
        <f>VLOOKUP($A20,'Return Data'!$B$7:$R$2292,11,0)</f>
        <v>3.8420999999999998</v>
      </c>
      <c r="I20" s="66">
        <f t="shared" si="2"/>
        <v>12</v>
      </c>
      <c r="J20" s="65">
        <f>VLOOKUP($A20,'Return Data'!$B$7:$R$2292,12,0)</f>
        <v>4.6593</v>
      </c>
      <c r="K20" s="66">
        <f t="shared" si="3"/>
        <v>12</v>
      </c>
      <c r="L20" s="65">
        <f>VLOOKUP($A20,'Return Data'!$B$7:$R$2292,13,0)</f>
        <v>3.6686000000000001</v>
      </c>
      <c r="M20" s="66">
        <f t="shared" si="4"/>
        <v>13</v>
      </c>
      <c r="N20" s="65">
        <f>VLOOKUP($A20,'Return Data'!$B$7:$R$2292,17,0)</f>
        <v>6.6421999999999999</v>
      </c>
      <c r="O20" s="66">
        <f t="shared" si="5"/>
        <v>12</v>
      </c>
      <c r="P20" s="65">
        <f>VLOOKUP($A20,'Return Data'!$B$7:$R$2292,14,0)</f>
        <v>8.0248000000000008</v>
      </c>
      <c r="Q20" s="66">
        <f t="shared" si="6"/>
        <v>7</v>
      </c>
      <c r="R20" s="65">
        <f>VLOOKUP($A20,'Return Data'!$B$7:$R$2292,16,0)</f>
        <v>7.5556000000000001</v>
      </c>
      <c r="S20" s="67">
        <f t="shared" si="7"/>
        <v>10</v>
      </c>
    </row>
    <row r="21" spans="1:19" x14ac:dyDescent="0.3">
      <c r="A21" s="82" t="s">
        <v>1414</v>
      </c>
      <c r="B21" s="64">
        <f>VLOOKUP($A21,'Return Data'!$B$7:$R$2292,3,0)</f>
        <v>44512</v>
      </c>
      <c r="C21" s="65">
        <f>VLOOKUP($A21,'Return Data'!$B$7:$R$2292,4,0)</f>
        <v>1729.7995000000001</v>
      </c>
      <c r="D21" s="65">
        <f>VLOOKUP($A21,'Return Data'!$B$7:$R$2292,9,0)</f>
        <v>0.91210000000000002</v>
      </c>
      <c r="E21" s="66">
        <f t="shared" si="0"/>
        <v>26</v>
      </c>
      <c r="F21" s="65">
        <f>VLOOKUP($A21,'Return Data'!$B$7:$R$2292,10,0)</f>
        <v>3.2568999999999999</v>
      </c>
      <c r="G21" s="66">
        <f t="shared" si="1"/>
        <v>14</v>
      </c>
      <c r="H21" s="65">
        <f>VLOOKUP($A21,'Return Data'!$B$7:$R$2292,11,0)</f>
        <v>3.0348000000000002</v>
      </c>
      <c r="I21" s="66">
        <f t="shared" si="2"/>
        <v>24</v>
      </c>
      <c r="J21" s="65">
        <f>VLOOKUP($A21,'Return Data'!$B$7:$R$2292,12,0)</f>
        <v>3.4742000000000002</v>
      </c>
      <c r="K21" s="66">
        <f t="shared" si="3"/>
        <v>26</v>
      </c>
      <c r="L21" s="65">
        <f>VLOOKUP($A21,'Return Data'!$B$7:$R$2292,13,0)</f>
        <v>2.6402000000000001</v>
      </c>
      <c r="M21" s="66">
        <f t="shared" si="4"/>
        <v>26</v>
      </c>
      <c r="N21" s="65">
        <f>VLOOKUP($A21,'Return Data'!$B$7:$R$2292,17,0)</f>
        <v>4.7201000000000004</v>
      </c>
      <c r="O21" s="66">
        <f t="shared" si="5"/>
        <v>23</v>
      </c>
      <c r="P21" s="65">
        <f>VLOOKUP($A21,'Return Data'!$B$7:$R$2292,14,0)</f>
        <v>5.1120999999999999</v>
      </c>
      <c r="Q21" s="66">
        <f t="shared" si="6"/>
        <v>20</v>
      </c>
      <c r="R21" s="65">
        <f>VLOOKUP($A21,'Return Data'!$B$7:$R$2292,16,0)</f>
        <v>6.9377000000000004</v>
      </c>
      <c r="S21" s="67">
        <f t="shared" si="7"/>
        <v>19</v>
      </c>
    </row>
    <row r="22" spans="1:19" x14ac:dyDescent="0.3">
      <c r="A22" s="82" t="s">
        <v>1416</v>
      </c>
      <c r="B22" s="64">
        <f>VLOOKUP($A22,'Return Data'!$B$7:$R$2292,3,0)</f>
        <v>44512</v>
      </c>
      <c r="C22" s="65">
        <f>VLOOKUP($A22,'Return Data'!$B$7:$R$2292,4,0)</f>
        <v>2894.1071000000002</v>
      </c>
      <c r="D22" s="65">
        <f>VLOOKUP($A22,'Return Data'!$B$7:$R$2292,9,0)</f>
        <v>2.0743</v>
      </c>
      <c r="E22" s="66">
        <f t="shared" si="0"/>
        <v>20</v>
      </c>
      <c r="F22" s="65">
        <f>VLOOKUP($A22,'Return Data'!$B$7:$R$2292,10,0)</f>
        <v>2.2772999999999999</v>
      </c>
      <c r="G22" s="66">
        <f t="shared" si="1"/>
        <v>25</v>
      </c>
      <c r="H22" s="65">
        <f>VLOOKUP($A22,'Return Data'!$B$7:$R$2292,11,0)</f>
        <v>3.1272000000000002</v>
      </c>
      <c r="I22" s="66">
        <f t="shared" si="2"/>
        <v>22</v>
      </c>
      <c r="J22" s="65">
        <f>VLOOKUP($A22,'Return Data'!$B$7:$R$2292,12,0)</f>
        <v>3.9798</v>
      </c>
      <c r="K22" s="66">
        <f t="shared" si="3"/>
        <v>21</v>
      </c>
      <c r="L22" s="65">
        <f>VLOOKUP($A22,'Return Data'!$B$7:$R$2292,13,0)</f>
        <v>3.0579000000000001</v>
      </c>
      <c r="M22" s="66">
        <f t="shared" si="4"/>
        <v>23</v>
      </c>
      <c r="N22" s="65">
        <f>VLOOKUP($A22,'Return Data'!$B$7:$R$2292,17,0)</f>
        <v>6.1146000000000003</v>
      </c>
      <c r="O22" s="66">
        <f t="shared" si="5"/>
        <v>17</v>
      </c>
      <c r="P22" s="65">
        <f>VLOOKUP($A22,'Return Data'!$B$7:$R$2292,14,0)</f>
        <v>7.4965999999999999</v>
      </c>
      <c r="Q22" s="66">
        <f t="shared" si="6"/>
        <v>13</v>
      </c>
      <c r="R22" s="65">
        <f>VLOOKUP($A22,'Return Data'!$B$7:$R$2292,16,0)</f>
        <v>7.5236999999999998</v>
      </c>
      <c r="S22" s="67">
        <f t="shared" si="7"/>
        <v>11</v>
      </c>
    </row>
    <row r="23" spans="1:19" x14ac:dyDescent="0.3">
      <c r="A23" s="82" t="s">
        <v>1420</v>
      </c>
      <c r="B23" s="64">
        <f>VLOOKUP($A23,'Return Data'!$B$7:$R$2292,3,0)</f>
        <v>44512</v>
      </c>
      <c r="C23" s="65">
        <f>VLOOKUP($A23,'Return Data'!$B$7:$R$2292,4,0)</f>
        <v>42.1646</v>
      </c>
      <c r="D23" s="65">
        <f>VLOOKUP($A23,'Return Data'!$B$7:$R$2292,9,0)</f>
        <v>2.4457</v>
      </c>
      <c r="E23" s="66">
        <f t="shared" si="0"/>
        <v>14</v>
      </c>
      <c r="F23" s="65">
        <f>VLOOKUP($A23,'Return Data'!$B$7:$R$2292,10,0)</f>
        <v>4.7138999999999998</v>
      </c>
      <c r="G23" s="66">
        <f t="shared" si="1"/>
        <v>6</v>
      </c>
      <c r="H23" s="65">
        <f>VLOOKUP($A23,'Return Data'!$B$7:$R$2292,11,0)</f>
        <v>4.6493000000000002</v>
      </c>
      <c r="I23" s="66">
        <f t="shared" si="2"/>
        <v>8</v>
      </c>
      <c r="J23" s="65">
        <f>VLOOKUP($A23,'Return Data'!$B$7:$R$2292,12,0)</f>
        <v>4.9785000000000004</v>
      </c>
      <c r="K23" s="66">
        <f t="shared" si="3"/>
        <v>9</v>
      </c>
      <c r="L23" s="65">
        <f>VLOOKUP($A23,'Return Data'!$B$7:$R$2292,13,0)</f>
        <v>3.8788</v>
      </c>
      <c r="M23" s="66">
        <f t="shared" si="4"/>
        <v>11</v>
      </c>
      <c r="N23" s="65">
        <f>VLOOKUP($A23,'Return Data'!$B$7:$R$2292,17,0)</f>
        <v>6.8742999999999999</v>
      </c>
      <c r="O23" s="66">
        <f t="shared" si="5"/>
        <v>10</v>
      </c>
      <c r="P23" s="65">
        <f>VLOOKUP($A23,'Return Data'!$B$7:$R$2292,14,0)</f>
        <v>8.0840999999999994</v>
      </c>
      <c r="Q23" s="66">
        <f t="shared" si="6"/>
        <v>6</v>
      </c>
      <c r="R23" s="65">
        <f>VLOOKUP($A23,'Return Data'!$B$7:$R$2292,16,0)</f>
        <v>7.6402000000000001</v>
      </c>
      <c r="S23" s="67">
        <f t="shared" si="7"/>
        <v>9</v>
      </c>
    </row>
    <row r="24" spans="1:19" x14ac:dyDescent="0.3">
      <c r="A24" s="82" t="s">
        <v>1423</v>
      </c>
      <c r="B24" s="64">
        <f>VLOOKUP($A24,'Return Data'!$B$7:$R$2292,3,0)</f>
        <v>44512</v>
      </c>
      <c r="C24" s="65">
        <f>VLOOKUP($A24,'Return Data'!$B$7:$R$2292,4,0)</f>
        <v>21.4101</v>
      </c>
      <c r="D24" s="65">
        <f>VLOOKUP($A24,'Return Data'!$B$7:$R$2292,9,0)</f>
        <v>1.8009999999999999</v>
      </c>
      <c r="E24" s="66">
        <f t="shared" si="0"/>
        <v>22</v>
      </c>
      <c r="F24" s="65">
        <f>VLOOKUP($A24,'Return Data'!$B$7:$R$2292,10,0)</f>
        <v>2.8969</v>
      </c>
      <c r="G24" s="66">
        <f t="shared" si="1"/>
        <v>17</v>
      </c>
      <c r="H24" s="65">
        <f>VLOOKUP($A24,'Return Data'!$B$7:$R$2292,11,0)</f>
        <v>3.5326</v>
      </c>
      <c r="I24" s="66">
        <f t="shared" si="2"/>
        <v>15</v>
      </c>
      <c r="J24" s="65">
        <f>VLOOKUP($A24,'Return Data'!$B$7:$R$2292,12,0)</f>
        <v>4.22</v>
      </c>
      <c r="K24" s="66">
        <f t="shared" si="3"/>
        <v>18</v>
      </c>
      <c r="L24" s="65">
        <f>VLOOKUP($A24,'Return Data'!$B$7:$R$2292,13,0)</f>
        <v>3.4628999999999999</v>
      </c>
      <c r="M24" s="66">
        <f t="shared" si="4"/>
        <v>15</v>
      </c>
      <c r="N24" s="65">
        <f>VLOOKUP($A24,'Return Data'!$B$7:$R$2292,17,0)</f>
        <v>6.4432</v>
      </c>
      <c r="O24" s="66">
        <f t="shared" si="5"/>
        <v>14</v>
      </c>
      <c r="P24" s="65">
        <f>VLOOKUP($A24,'Return Data'!$B$7:$R$2292,14,0)</f>
        <v>7.7423000000000002</v>
      </c>
      <c r="Q24" s="66">
        <f t="shared" si="6"/>
        <v>9</v>
      </c>
      <c r="R24" s="65">
        <f>VLOOKUP($A24,'Return Data'!$B$7:$R$2292,16,0)</f>
        <v>8.0056999999999992</v>
      </c>
      <c r="S24" s="67">
        <f t="shared" si="7"/>
        <v>3</v>
      </c>
    </row>
    <row r="25" spans="1:19" x14ac:dyDescent="0.3">
      <c r="A25" s="82" t="s">
        <v>1425</v>
      </c>
      <c r="B25" s="64">
        <f>VLOOKUP($A25,'Return Data'!$B$7:$R$2292,3,0)</f>
        <v>44512</v>
      </c>
      <c r="C25" s="65">
        <f>VLOOKUP($A25,'Return Data'!$B$7:$R$2292,4,0)</f>
        <v>11.971500000000001</v>
      </c>
      <c r="D25" s="65">
        <f>VLOOKUP($A25,'Return Data'!$B$7:$R$2292,9,0)</f>
        <v>1.4771000000000001</v>
      </c>
      <c r="E25" s="66">
        <f t="shared" si="0"/>
        <v>24</v>
      </c>
      <c r="F25" s="65">
        <f>VLOOKUP($A25,'Return Data'!$B$7:$R$2292,10,0)</f>
        <v>2.5078999999999998</v>
      </c>
      <c r="G25" s="66">
        <f t="shared" si="1"/>
        <v>22</v>
      </c>
      <c r="H25" s="65">
        <f>VLOOKUP($A25,'Return Data'!$B$7:$R$2292,11,0)</f>
        <v>2.9512999999999998</v>
      </c>
      <c r="I25" s="66">
        <f t="shared" si="2"/>
        <v>25</v>
      </c>
      <c r="J25" s="65">
        <f>VLOOKUP($A25,'Return Data'!$B$7:$R$2292,12,0)</f>
        <v>3.6048</v>
      </c>
      <c r="K25" s="66">
        <f t="shared" si="3"/>
        <v>24</v>
      </c>
      <c r="L25" s="65">
        <f>VLOOKUP($A25,'Return Data'!$B$7:$R$2292,13,0)</f>
        <v>2.6987999999999999</v>
      </c>
      <c r="M25" s="66">
        <f t="shared" si="4"/>
        <v>25</v>
      </c>
      <c r="N25" s="65">
        <f>VLOOKUP($A25,'Return Data'!$B$7:$R$2292,17,0)</f>
        <v>5.4192</v>
      </c>
      <c r="O25" s="66">
        <f t="shared" ref="O25:O33" si="8">RANK(N25,N$8:N$33,0)</f>
        <v>21</v>
      </c>
      <c r="P25" s="65"/>
      <c r="Q25" s="66"/>
      <c r="R25" s="65">
        <f>VLOOKUP($A25,'Return Data'!$B$7:$R$2292,16,0)</f>
        <v>6.6848000000000001</v>
      </c>
      <c r="S25" s="67">
        <f t="shared" ref="S25:S33" si="9">RANK(R25,R$8:R$33,0)</f>
        <v>23</v>
      </c>
    </row>
    <row r="26" spans="1:19" x14ac:dyDescent="0.3">
      <c r="A26" s="82" t="s">
        <v>2032</v>
      </c>
      <c r="B26" s="64">
        <f>VLOOKUP($A26,'Return Data'!$B$7:$R$2292,3,0)</f>
        <v>44512</v>
      </c>
      <c r="C26" s="65">
        <f>VLOOKUP($A26,'Return Data'!$B$7:$R$2292,4,0)</f>
        <v>12.7318</v>
      </c>
      <c r="D26" s="65">
        <f>VLOOKUP($A26,'Return Data'!$B$7:$R$2292,9,0)</f>
        <v>2.2608000000000001</v>
      </c>
      <c r="E26" s="66">
        <f t="shared" si="0"/>
        <v>18</v>
      </c>
      <c r="F26" s="65">
        <f>VLOOKUP($A26,'Return Data'!$B$7:$R$2292,10,0)</f>
        <v>2.8466</v>
      </c>
      <c r="G26" s="66">
        <f t="shared" si="1"/>
        <v>19</v>
      </c>
      <c r="H26" s="65">
        <f>VLOOKUP($A26,'Return Data'!$B$7:$R$2292,11,0)</f>
        <v>3.4719000000000002</v>
      </c>
      <c r="I26" s="66">
        <f t="shared" si="2"/>
        <v>17</v>
      </c>
      <c r="J26" s="65">
        <f>VLOOKUP($A26,'Return Data'!$B$7:$R$2292,12,0)</f>
        <v>4.4352999999999998</v>
      </c>
      <c r="K26" s="66">
        <f t="shared" si="3"/>
        <v>15</v>
      </c>
      <c r="L26" s="65">
        <f>VLOOKUP($A26,'Return Data'!$B$7:$R$2292,13,0)</f>
        <v>3.4744000000000002</v>
      </c>
      <c r="M26" s="66">
        <f t="shared" si="4"/>
        <v>14</v>
      </c>
      <c r="N26" s="65">
        <f>VLOOKUP($A26,'Return Data'!$B$7:$R$2292,17,0)</f>
        <v>5.9983000000000004</v>
      </c>
      <c r="O26" s="66">
        <f t="shared" si="8"/>
        <v>19</v>
      </c>
      <c r="P26" s="65">
        <f>VLOOKUP($A26,'Return Data'!$B$7:$R$2292,14,0)</f>
        <v>7.3819999999999997</v>
      </c>
      <c r="Q26" s="66">
        <f t="shared" ref="Q26:Q33" si="10">RANK(P26,P$8:P$33,0)</f>
        <v>14</v>
      </c>
      <c r="R26" s="65">
        <f>VLOOKUP($A26,'Return Data'!$B$7:$R$2292,16,0)</f>
        <v>6.8155999999999999</v>
      </c>
      <c r="S26" s="67">
        <f t="shared" si="9"/>
        <v>21</v>
      </c>
    </row>
    <row r="27" spans="1:19" x14ac:dyDescent="0.3">
      <c r="A27" s="82" t="s">
        <v>1427</v>
      </c>
      <c r="B27" s="64">
        <f>VLOOKUP($A27,'Return Data'!$B$7:$R$2292,3,0)</f>
        <v>44512</v>
      </c>
      <c r="C27" s="65">
        <f>VLOOKUP($A27,'Return Data'!$B$7:$R$2292,4,0)</f>
        <v>42.195</v>
      </c>
      <c r="D27" s="65">
        <f>VLOOKUP($A27,'Return Data'!$B$7:$R$2292,9,0)</f>
        <v>2.9148000000000001</v>
      </c>
      <c r="E27" s="66">
        <f t="shared" si="0"/>
        <v>9</v>
      </c>
      <c r="F27" s="65">
        <f>VLOOKUP($A27,'Return Data'!$B$7:$R$2292,10,0)</f>
        <v>4.0396000000000001</v>
      </c>
      <c r="G27" s="66">
        <f t="shared" si="1"/>
        <v>8</v>
      </c>
      <c r="H27" s="65">
        <f>VLOOKUP($A27,'Return Data'!$B$7:$R$2292,11,0)</f>
        <v>4.6523000000000003</v>
      </c>
      <c r="I27" s="66">
        <f t="shared" si="2"/>
        <v>7</v>
      </c>
      <c r="J27" s="65">
        <f>VLOOKUP($A27,'Return Data'!$B$7:$R$2292,12,0)</f>
        <v>5.9292999999999996</v>
      </c>
      <c r="K27" s="66">
        <f t="shared" si="3"/>
        <v>5</v>
      </c>
      <c r="L27" s="65">
        <f>VLOOKUP($A27,'Return Data'!$B$7:$R$2292,13,0)</f>
        <v>4.8852000000000002</v>
      </c>
      <c r="M27" s="66">
        <f t="shared" si="4"/>
        <v>5</v>
      </c>
      <c r="N27" s="65">
        <f>VLOOKUP($A27,'Return Data'!$B$7:$R$2292,17,0)</f>
        <v>7.0580999999999996</v>
      </c>
      <c r="O27" s="66">
        <f t="shared" si="8"/>
        <v>7</v>
      </c>
      <c r="P27" s="65">
        <f>VLOOKUP($A27,'Return Data'!$B$7:$R$2292,14,0)</f>
        <v>8.1663999999999994</v>
      </c>
      <c r="Q27" s="66">
        <f t="shared" si="10"/>
        <v>4</v>
      </c>
      <c r="R27" s="65">
        <f>VLOOKUP($A27,'Return Data'!$B$7:$R$2292,16,0)</f>
        <v>7.9085999999999999</v>
      </c>
      <c r="S27" s="67">
        <f t="shared" si="9"/>
        <v>5</v>
      </c>
    </row>
    <row r="28" spans="1:19" x14ac:dyDescent="0.3">
      <c r="A28" s="82" t="s">
        <v>1429</v>
      </c>
      <c r="B28" s="64">
        <f>VLOOKUP($A28,'Return Data'!$B$7:$R$2292,3,0)</f>
        <v>44512</v>
      </c>
      <c r="C28" s="65">
        <f>VLOOKUP($A28,'Return Data'!$B$7:$R$2292,4,0)</f>
        <v>36.344000000000001</v>
      </c>
      <c r="D28" s="65">
        <f>VLOOKUP($A28,'Return Data'!$B$7:$R$2292,9,0)</f>
        <v>1.4597</v>
      </c>
      <c r="E28" s="66">
        <f t="shared" si="0"/>
        <v>25</v>
      </c>
      <c r="F28" s="65">
        <f>VLOOKUP($A28,'Return Data'!$B$7:$R$2292,10,0)</f>
        <v>2.8620000000000001</v>
      </c>
      <c r="G28" s="66">
        <f t="shared" si="1"/>
        <v>18</v>
      </c>
      <c r="H28" s="65">
        <f>VLOOKUP($A28,'Return Data'!$B$7:$R$2292,11,0)</f>
        <v>3.4285999999999999</v>
      </c>
      <c r="I28" s="66">
        <f t="shared" si="2"/>
        <v>18</v>
      </c>
      <c r="J28" s="65">
        <f>VLOOKUP($A28,'Return Data'!$B$7:$R$2292,12,0)</f>
        <v>4.1548999999999996</v>
      </c>
      <c r="K28" s="66">
        <f t="shared" si="3"/>
        <v>20</v>
      </c>
      <c r="L28" s="65">
        <f>VLOOKUP($A28,'Return Data'!$B$7:$R$2292,13,0)</f>
        <v>3.3883000000000001</v>
      </c>
      <c r="M28" s="66">
        <f t="shared" si="4"/>
        <v>18</v>
      </c>
      <c r="N28" s="65">
        <f>VLOOKUP($A28,'Return Data'!$B$7:$R$2292,17,0)</f>
        <v>5.1387999999999998</v>
      </c>
      <c r="O28" s="66">
        <f t="shared" si="8"/>
        <v>22</v>
      </c>
      <c r="P28" s="65">
        <f>VLOOKUP($A28,'Return Data'!$B$7:$R$2292,14,0)</f>
        <v>3.766</v>
      </c>
      <c r="Q28" s="66">
        <f t="shared" si="10"/>
        <v>23</v>
      </c>
      <c r="R28" s="65">
        <f>VLOOKUP($A28,'Return Data'!$B$7:$R$2292,16,0)</f>
        <v>7.1029999999999998</v>
      </c>
      <c r="S28" s="67">
        <f t="shared" si="9"/>
        <v>16</v>
      </c>
    </row>
    <row r="29" spans="1:19" x14ac:dyDescent="0.3">
      <c r="A29" s="82" t="s">
        <v>1431</v>
      </c>
      <c r="B29" s="64">
        <f>VLOOKUP($A29,'Return Data'!$B$7:$R$2292,3,0)</f>
        <v>44512</v>
      </c>
      <c r="C29" s="65">
        <f>VLOOKUP($A29,'Return Data'!$B$7:$R$2292,4,0)</f>
        <v>35.332099999999997</v>
      </c>
      <c r="D29" s="65">
        <f>VLOOKUP($A29,'Return Data'!$B$7:$R$2292,9,0)</f>
        <v>2.6686999999999999</v>
      </c>
      <c r="E29" s="66">
        <f t="shared" si="0"/>
        <v>11</v>
      </c>
      <c r="F29" s="65">
        <f>VLOOKUP($A29,'Return Data'!$B$7:$R$2292,10,0)</f>
        <v>3.4786000000000001</v>
      </c>
      <c r="G29" s="66">
        <f t="shared" si="1"/>
        <v>13</v>
      </c>
      <c r="H29" s="65">
        <f>VLOOKUP($A29,'Return Data'!$B$7:$R$2292,11,0)</f>
        <v>3.5238999999999998</v>
      </c>
      <c r="I29" s="66">
        <f t="shared" si="2"/>
        <v>16</v>
      </c>
      <c r="J29" s="65">
        <f>VLOOKUP($A29,'Return Data'!$B$7:$R$2292,12,0)</f>
        <v>4.5183</v>
      </c>
      <c r="K29" s="66">
        <f t="shared" si="3"/>
        <v>14</v>
      </c>
      <c r="L29" s="65">
        <f>VLOOKUP($A29,'Return Data'!$B$7:$R$2292,13,0)</f>
        <v>3.3618999999999999</v>
      </c>
      <c r="M29" s="66">
        <f t="shared" si="4"/>
        <v>19</v>
      </c>
      <c r="N29" s="65">
        <f>VLOOKUP($A29,'Return Data'!$B$7:$R$2292,17,0)</f>
        <v>6.6768000000000001</v>
      </c>
      <c r="O29" s="66">
        <f t="shared" si="8"/>
        <v>11</v>
      </c>
      <c r="P29" s="65">
        <f>VLOOKUP($A29,'Return Data'!$B$7:$R$2292,14,0)</f>
        <v>4.0880000000000001</v>
      </c>
      <c r="Q29" s="66">
        <f t="shared" si="10"/>
        <v>22</v>
      </c>
      <c r="R29" s="65">
        <f>VLOOKUP($A29,'Return Data'!$B$7:$R$2292,16,0)</f>
        <v>7.0461</v>
      </c>
      <c r="S29" s="67">
        <f t="shared" si="9"/>
        <v>17</v>
      </c>
    </row>
    <row r="30" spans="1:19" x14ac:dyDescent="0.3">
      <c r="A30" s="82" t="s">
        <v>1434</v>
      </c>
      <c r="B30" s="64">
        <f>VLOOKUP($A30,'Return Data'!$B$7:$R$2292,3,0)</f>
        <v>44512</v>
      </c>
      <c r="C30" s="65">
        <f>VLOOKUP($A30,'Return Data'!$B$7:$R$2292,4,0)</f>
        <v>25.751100000000001</v>
      </c>
      <c r="D30" s="65">
        <f>VLOOKUP($A30,'Return Data'!$B$7:$R$2292,9,0)</f>
        <v>2.5522999999999998</v>
      </c>
      <c r="E30" s="66">
        <f t="shared" si="0"/>
        <v>12</v>
      </c>
      <c r="F30" s="65">
        <f>VLOOKUP($A30,'Return Data'!$B$7:$R$2292,10,0)</f>
        <v>3.61</v>
      </c>
      <c r="G30" s="66">
        <f t="shared" si="1"/>
        <v>12</v>
      </c>
      <c r="H30" s="65">
        <f>VLOOKUP($A30,'Return Data'!$B$7:$R$2292,11,0)</f>
        <v>4.1188000000000002</v>
      </c>
      <c r="I30" s="66">
        <f t="shared" si="2"/>
        <v>10</v>
      </c>
      <c r="J30" s="65">
        <f>VLOOKUP($A30,'Return Data'!$B$7:$R$2292,12,0)</f>
        <v>4.2591000000000001</v>
      </c>
      <c r="K30" s="66">
        <f t="shared" si="3"/>
        <v>17</v>
      </c>
      <c r="L30" s="65">
        <f>VLOOKUP($A30,'Return Data'!$B$7:$R$2292,13,0)</f>
        <v>3.4550999999999998</v>
      </c>
      <c r="M30" s="66">
        <f t="shared" si="4"/>
        <v>16</v>
      </c>
      <c r="N30" s="65">
        <f>VLOOKUP($A30,'Return Data'!$B$7:$R$2292,17,0)</f>
        <v>6.5480999999999998</v>
      </c>
      <c r="O30" s="66">
        <f t="shared" si="8"/>
        <v>13</v>
      </c>
      <c r="P30" s="65">
        <f>VLOOKUP($A30,'Return Data'!$B$7:$R$2292,14,0)</f>
        <v>7.7828999999999997</v>
      </c>
      <c r="Q30" s="66">
        <f t="shared" si="10"/>
        <v>8</v>
      </c>
      <c r="R30" s="65">
        <f>VLOOKUP($A30,'Return Data'!$B$7:$R$2292,16,0)</f>
        <v>6.8335999999999997</v>
      </c>
      <c r="S30" s="67">
        <f t="shared" si="9"/>
        <v>20</v>
      </c>
    </row>
    <row r="31" spans="1:19" x14ac:dyDescent="0.3">
      <c r="A31" s="82" t="s">
        <v>1435</v>
      </c>
      <c r="B31" s="64">
        <f>VLOOKUP($A31,'Return Data'!$B$7:$R$2292,3,0)</f>
        <v>44512</v>
      </c>
      <c r="C31" s="65">
        <f>VLOOKUP($A31,'Return Data'!$B$7:$R$2292,4,0)</f>
        <v>36.276800000000001</v>
      </c>
      <c r="D31" s="65">
        <f>VLOOKUP($A31,'Return Data'!$B$7:$R$2292,9,0)</f>
        <v>3.6985999999999999</v>
      </c>
      <c r="E31" s="66">
        <f t="shared" si="0"/>
        <v>6</v>
      </c>
      <c r="F31" s="65">
        <f>VLOOKUP($A31,'Return Data'!$B$7:$R$2292,10,0)</f>
        <v>41.5306</v>
      </c>
      <c r="G31" s="66">
        <f t="shared" si="1"/>
        <v>1</v>
      </c>
      <c r="H31" s="65">
        <f>VLOOKUP($A31,'Return Data'!$B$7:$R$2292,11,0)</f>
        <v>22.4206</v>
      </c>
      <c r="I31" s="66">
        <f t="shared" si="2"/>
        <v>1</v>
      </c>
      <c r="J31" s="65">
        <f>VLOOKUP($A31,'Return Data'!$B$7:$R$2292,12,0)</f>
        <v>16.845300000000002</v>
      </c>
      <c r="K31" s="66">
        <f t="shared" si="3"/>
        <v>1</v>
      </c>
      <c r="L31" s="65">
        <f>VLOOKUP($A31,'Return Data'!$B$7:$R$2292,13,0)</f>
        <v>13.140499999999999</v>
      </c>
      <c r="M31" s="66">
        <f t="shared" si="4"/>
        <v>2</v>
      </c>
      <c r="N31" s="65">
        <f>VLOOKUP($A31,'Return Data'!$B$7:$R$2292,17,0)</f>
        <v>11.221</v>
      </c>
      <c r="O31" s="66">
        <f t="shared" si="8"/>
        <v>2</v>
      </c>
      <c r="P31" s="65">
        <f>VLOOKUP($A31,'Return Data'!$B$7:$R$2292,14,0)</f>
        <v>5.7675999999999998</v>
      </c>
      <c r="Q31" s="66">
        <f t="shared" si="10"/>
        <v>18</v>
      </c>
      <c r="R31" s="65">
        <f>VLOOKUP($A31,'Return Data'!$B$7:$R$2292,16,0)</f>
        <v>6.9406999999999996</v>
      </c>
      <c r="S31" s="67">
        <f t="shared" si="9"/>
        <v>18</v>
      </c>
    </row>
    <row r="32" spans="1:19" x14ac:dyDescent="0.3">
      <c r="A32" s="82" t="s">
        <v>1437</v>
      </c>
      <c r="B32" s="64">
        <f>VLOOKUP($A32,'Return Data'!$B$7:$R$2292,3,0)</f>
        <v>44512</v>
      </c>
      <c r="C32" s="65">
        <f>VLOOKUP($A32,'Return Data'!$B$7:$R$2292,4,0)</f>
        <v>38.843899999999998</v>
      </c>
      <c r="D32" s="65">
        <f>VLOOKUP($A32,'Return Data'!$B$7:$R$2292,9,0)</f>
        <v>2.3538000000000001</v>
      </c>
      <c r="E32" s="66">
        <f t="shared" si="0"/>
        <v>15</v>
      </c>
      <c r="F32" s="65">
        <f>VLOOKUP($A32,'Return Data'!$B$7:$R$2292,10,0)</f>
        <v>2.3837999999999999</v>
      </c>
      <c r="G32" s="66">
        <f t="shared" si="1"/>
        <v>24</v>
      </c>
      <c r="H32" s="65">
        <f>VLOOKUP($A32,'Return Data'!$B$7:$R$2292,11,0)</f>
        <v>3.2339000000000002</v>
      </c>
      <c r="I32" s="66">
        <f t="shared" si="2"/>
        <v>21</v>
      </c>
      <c r="J32" s="65">
        <f>VLOOKUP($A32,'Return Data'!$B$7:$R$2292,12,0)</f>
        <v>3.8247</v>
      </c>
      <c r="K32" s="66">
        <f t="shared" si="3"/>
        <v>23</v>
      </c>
      <c r="L32" s="65">
        <f>VLOOKUP($A32,'Return Data'!$B$7:$R$2292,13,0)</f>
        <v>2.9889000000000001</v>
      </c>
      <c r="M32" s="66">
        <f t="shared" si="4"/>
        <v>24</v>
      </c>
      <c r="N32" s="65">
        <f>VLOOKUP($A32,'Return Data'!$B$7:$R$2292,17,0)</f>
        <v>6.3395999999999999</v>
      </c>
      <c r="O32" s="66">
        <f t="shared" si="8"/>
        <v>15</v>
      </c>
      <c r="P32" s="65">
        <f>VLOOKUP($A32,'Return Data'!$B$7:$R$2292,14,0)</f>
        <v>7.5115999999999996</v>
      </c>
      <c r="Q32" s="66">
        <f t="shared" si="10"/>
        <v>12</v>
      </c>
      <c r="R32" s="65">
        <f>VLOOKUP($A32,'Return Data'!$B$7:$R$2292,16,0)</f>
        <v>7.2930999999999999</v>
      </c>
      <c r="S32" s="67">
        <f t="shared" si="9"/>
        <v>13</v>
      </c>
    </row>
    <row r="33" spans="1:19" x14ac:dyDescent="0.3">
      <c r="A33" s="82" t="s">
        <v>1440</v>
      </c>
      <c r="B33" s="64">
        <f>VLOOKUP($A33,'Return Data'!$B$7:$R$2292,3,0)</f>
        <v>44512</v>
      </c>
      <c r="C33" s="65">
        <f>VLOOKUP($A33,'Return Data'!$B$7:$R$2292,4,0)</f>
        <v>25.3154</v>
      </c>
      <c r="D33" s="65">
        <f>VLOOKUP($A33,'Return Data'!$B$7:$R$2292,9,0)</f>
        <v>5.3777999999999997</v>
      </c>
      <c r="E33" s="66">
        <f t="shared" si="0"/>
        <v>1</v>
      </c>
      <c r="F33" s="65">
        <f>VLOOKUP($A33,'Return Data'!$B$7:$R$2292,10,0)</f>
        <v>22.5868</v>
      </c>
      <c r="G33" s="66">
        <f t="shared" si="1"/>
        <v>4</v>
      </c>
      <c r="H33" s="65">
        <f>VLOOKUP($A33,'Return Data'!$B$7:$R$2292,11,0)</f>
        <v>13.8908</v>
      </c>
      <c r="I33" s="66">
        <f t="shared" si="2"/>
        <v>4</v>
      </c>
      <c r="J33" s="65">
        <f>VLOOKUP($A33,'Return Data'!$B$7:$R$2292,12,0)</f>
        <v>11.409000000000001</v>
      </c>
      <c r="K33" s="66">
        <f t="shared" si="3"/>
        <v>4</v>
      </c>
      <c r="L33" s="65">
        <f>VLOOKUP($A33,'Return Data'!$B$7:$R$2292,13,0)</f>
        <v>8.9672999999999998</v>
      </c>
      <c r="M33" s="66">
        <f t="shared" si="4"/>
        <v>4</v>
      </c>
      <c r="N33" s="65">
        <f>VLOOKUP($A33,'Return Data'!$B$7:$R$2292,17,0)</f>
        <v>9.7005999999999997</v>
      </c>
      <c r="O33" s="66">
        <f t="shared" si="8"/>
        <v>3</v>
      </c>
      <c r="P33" s="65">
        <f>VLOOKUP($A33,'Return Data'!$B$7:$R$2292,14,0)</f>
        <v>5.1745000000000001</v>
      </c>
      <c r="Q33" s="66">
        <f t="shared" si="10"/>
        <v>19</v>
      </c>
      <c r="R33" s="65">
        <f>VLOOKUP($A33,'Return Data'!$B$7:$R$2292,16,0)</f>
        <v>6.7786</v>
      </c>
      <c r="S33" s="67">
        <f t="shared" si="9"/>
        <v>22</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2.7775846153846158</v>
      </c>
      <c r="E35" s="88"/>
      <c r="F35" s="89">
        <f>AVERAGE(F8:F33)</f>
        <v>8.188884615384616</v>
      </c>
      <c r="G35" s="88"/>
      <c r="H35" s="89">
        <f>AVERAGE(H8:H33)</f>
        <v>5.917196153846155</v>
      </c>
      <c r="I35" s="88"/>
      <c r="J35" s="89">
        <f>AVERAGE(J8:J33)</f>
        <v>6.1178884615384614</v>
      </c>
      <c r="K35" s="88"/>
      <c r="L35" s="89">
        <f>AVERAGE(L8:L33)</f>
        <v>5.0939076923076936</v>
      </c>
      <c r="M35" s="88"/>
      <c r="N35" s="89">
        <f>AVERAGE(N8:N33)</f>
        <v>6.5658115384615403</v>
      </c>
      <c r="O35" s="88"/>
      <c r="P35" s="89">
        <f>AVERAGE(P8:P33)</f>
        <v>6.4175959999999987</v>
      </c>
      <c r="Q35" s="88"/>
      <c r="R35" s="89">
        <f>AVERAGE(R8:R33)</f>
        <v>7.1897192307692315</v>
      </c>
      <c r="S35" s="90"/>
    </row>
    <row r="36" spans="1:19" x14ac:dyDescent="0.3">
      <c r="A36" s="87" t="s">
        <v>28</v>
      </c>
      <c r="B36" s="88"/>
      <c r="C36" s="88"/>
      <c r="D36" s="89">
        <f>MIN(D8:D33)</f>
        <v>0.91210000000000002</v>
      </c>
      <c r="E36" s="88"/>
      <c r="F36" s="89">
        <f>MIN(F8:F33)</f>
        <v>2.0729000000000002</v>
      </c>
      <c r="G36" s="88"/>
      <c r="H36" s="89">
        <f>MIN(H8:H33)</f>
        <v>2.6541999999999999</v>
      </c>
      <c r="I36" s="88"/>
      <c r="J36" s="89">
        <f>MIN(J8:J33)</f>
        <v>3.4742000000000002</v>
      </c>
      <c r="K36" s="88"/>
      <c r="L36" s="89">
        <f>MIN(L8:L33)</f>
        <v>2.6402000000000001</v>
      </c>
      <c r="M36" s="88"/>
      <c r="N36" s="89">
        <f>MIN(N8:N33)</f>
        <v>1.3957999999999999</v>
      </c>
      <c r="O36" s="88"/>
      <c r="P36" s="89">
        <f>MIN(P8:P33)</f>
        <v>-3.673</v>
      </c>
      <c r="Q36" s="88"/>
      <c r="R36" s="89">
        <f>MIN(R8:R33)</f>
        <v>4.4070999999999998</v>
      </c>
      <c r="S36" s="90"/>
    </row>
    <row r="37" spans="1:19" ht="15" thickBot="1" x14ac:dyDescent="0.35">
      <c r="A37" s="91" t="s">
        <v>29</v>
      </c>
      <c r="B37" s="92"/>
      <c r="C37" s="92"/>
      <c r="D37" s="93">
        <f>MAX(D8:D33)</f>
        <v>5.3777999999999997</v>
      </c>
      <c r="E37" s="92"/>
      <c r="F37" s="93">
        <f>MAX(F8:F33)</f>
        <v>41.5306</v>
      </c>
      <c r="G37" s="92"/>
      <c r="H37" s="93">
        <f>MAX(H8:H33)</f>
        <v>22.4206</v>
      </c>
      <c r="I37" s="92"/>
      <c r="J37" s="93">
        <f>MAX(J8:J33)</f>
        <v>16.845300000000002</v>
      </c>
      <c r="K37" s="92"/>
      <c r="L37" s="93">
        <f>MAX(L8:L33)</f>
        <v>18.071899999999999</v>
      </c>
      <c r="M37" s="92"/>
      <c r="N37" s="93">
        <f>MAX(N8:N33)</f>
        <v>11.334</v>
      </c>
      <c r="O37" s="92"/>
      <c r="P37" s="93">
        <f>MAX(P8:P33)</f>
        <v>8.5587999999999997</v>
      </c>
      <c r="Q37" s="92"/>
      <c r="R37" s="93">
        <f>MAX(R8:R33)</f>
        <v>8.5263000000000009</v>
      </c>
      <c r="S37" s="94"/>
    </row>
    <row r="38" spans="1:19" x14ac:dyDescent="0.3">
      <c r="A38" s="112" t="s">
        <v>433</v>
      </c>
    </row>
    <row r="39" spans="1:19" x14ac:dyDescent="0.3">
      <c r="A39" s="14" t="s">
        <v>340</v>
      </c>
    </row>
  </sheetData>
  <sheetProtection algorithmName="SHA-512" hashValue="T86yvsr364hWwmunvy5eIsvur+G0p4MImeZHObAS31gCvwYjEzSR8SWCGb+ns2XzRx0//Xrr3EiU5K8tMItZ8w==" saltValue="ZGVj569JyjSZHZV8LJK86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1069</v>
      </c>
      <c r="B8" s="64">
        <f>VLOOKUP($A8,'Return Data'!$B$7:$R$2292,3,0)</f>
        <v>44512</v>
      </c>
      <c r="C8" s="65">
        <f>VLOOKUP($A8,'Return Data'!$B$7:$R$2292,4,0)</f>
        <v>26.613199999999999</v>
      </c>
      <c r="D8" s="65">
        <f>VLOOKUP($A8,'Return Data'!$B$7:$R$2292,9,0)</f>
        <v>4.5434000000000001</v>
      </c>
      <c r="E8" s="66">
        <f>RANK(D8,D$8:D$42,0)</f>
        <v>24</v>
      </c>
      <c r="F8" s="65">
        <f>VLOOKUP($A8,'Return Data'!$B$7:$R$2292,10,0)</f>
        <v>6.7899000000000003</v>
      </c>
      <c r="G8" s="66">
        <f>RANK(F8,F$8:F$42,0)</f>
        <v>17</v>
      </c>
      <c r="H8" s="65">
        <f>VLOOKUP($A8,'Return Data'!$B$7:$R$2292,11,0)</f>
        <v>6.6497999999999999</v>
      </c>
      <c r="I8" s="66">
        <f>RANK(H8,H$8:H$42,0)</f>
        <v>11</v>
      </c>
      <c r="J8" s="65">
        <f>VLOOKUP($A8,'Return Data'!$B$7:$R$2292,12,0)</f>
        <v>8.8703000000000003</v>
      </c>
      <c r="K8" s="66">
        <f>RANK(J8,J$8:J$42,0)</f>
        <v>9</v>
      </c>
      <c r="L8" s="65">
        <f>VLOOKUP($A8,'Return Data'!$B$7:$R$2292,13,0)</f>
        <v>11.021100000000001</v>
      </c>
      <c r="M8" s="66">
        <f>RANK(L8,L$8:L$42,0)</f>
        <v>4</v>
      </c>
      <c r="N8" s="65">
        <f>VLOOKUP($A8,'Return Data'!$B$7:$R$2292,17,0)</f>
        <v>5.0132000000000003</v>
      </c>
      <c r="O8" s="66">
        <f>RANK(N8,N$8:N$42,0)</f>
        <v>28</v>
      </c>
      <c r="P8" s="65">
        <f>VLOOKUP($A8,'Return Data'!$B$7:$R$2292,14,0)</f>
        <v>4.5564</v>
      </c>
      <c r="Q8" s="66">
        <f>RANK(P8,P$8:P$42,0)</f>
        <v>25</v>
      </c>
      <c r="R8" s="65">
        <f>VLOOKUP($A8,'Return Data'!$B$7:$R$2292,16,0)</f>
        <v>7.9931000000000001</v>
      </c>
      <c r="S8" s="67">
        <f t="shared" ref="S8:S10" si="0">RANK(R8,R$8:R$42,0)</f>
        <v>20</v>
      </c>
    </row>
    <row r="9" spans="1:19" x14ac:dyDescent="0.3">
      <c r="A9" s="82" t="s">
        <v>1071</v>
      </c>
      <c r="B9" s="64">
        <f>VLOOKUP($A9,'Return Data'!$B$7:$R$2292,3,0)</f>
        <v>44512</v>
      </c>
      <c r="C9" s="65">
        <f>VLOOKUP($A9,'Return Data'!$B$7:$R$2292,4,0)</f>
        <v>1.3931</v>
      </c>
      <c r="D9" s="65"/>
      <c r="E9" s="66"/>
      <c r="F9" s="65"/>
      <c r="G9" s="66"/>
      <c r="H9" s="65"/>
      <c r="I9" s="66"/>
      <c r="J9" s="65"/>
      <c r="K9" s="66"/>
      <c r="L9" s="65"/>
      <c r="M9" s="66"/>
      <c r="N9" s="65"/>
      <c r="O9" s="66"/>
      <c r="P9" s="65"/>
      <c r="Q9" s="66"/>
      <c r="R9" s="65">
        <f>VLOOKUP($A9,'Return Data'!$B$7:$R$2292,16,0)</f>
        <v>-12.9849</v>
      </c>
      <c r="S9" s="67">
        <f t="shared" si="0"/>
        <v>35</v>
      </c>
    </row>
    <row r="10" spans="1:19" x14ac:dyDescent="0.3">
      <c r="A10" s="82" t="s">
        <v>1073</v>
      </c>
      <c r="B10" s="64">
        <f>VLOOKUP($A10,'Return Data'!$B$7:$R$2292,3,0)</f>
        <v>44512</v>
      </c>
      <c r="C10" s="65">
        <f>VLOOKUP($A10,'Return Data'!$B$7:$R$2292,4,0)</f>
        <v>23.580300000000001</v>
      </c>
      <c r="D10" s="65">
        <f>VLOOKUP($A10,'Return Data'!$B$7:$R$2292,9,0)</f>
        <v>4.4909999999999997</v>
      </c>
      <c r="E10" s="66">
        <f t="shared" ref="E10:E42" si="1">RANK(D10,D$8:D$42,0)</f>
        <v>26</v>
      </c>
      <c r="F10" s="65">
        <f>VLOOKUP($A10,'Return Data'!$B$7:$R$2292,10,0)</f>
        <v>6.6703999999999999</v>
      </c>
      <c r="G10" s="66">
        <f t="shared" ref="G10:G42" si="2">RANK(F10,F$8:F$42,0)</f>
        <v>18</v>
      </c>
      <c r="H10" s="65">
        <f>VLOOKUP($A10,'Return Data'!$B$7:$R$2292,11,0)</f>
        <v>6.5975000000000001</v>
      </c>
      <c r="I10" s="66">
        <f t="shared" ref="I10" si="3">RANK(H10,H$8:H$42,0)</f>
        <v>12</v>
      </c>
      <c r="J10" s="65">
        <f>VLOOKUP($A10,'Return Data'!$B$7:$R$2292,12,0)</f>
        <v>7.1927000000000003</v>
      </c>
      <c r="K10" s="66">
        <f t="shared" ref="K10" si="4">RANK(J10,J$8:J$42,0)</f>
        <v>15</v>
      </c>
      <c r="L10" s="65">
        <f>VLOOKUP($A10,'Return Data'!$B$7:$R$2292,13,0)</f>
        <v>6.7605000000000004</v>
      </c>
      <c r="M10" s="66">
        <f t="shared" ref="M10" si="5">RANK(L10,L$8:L$42,0)</f>
        <v>9</v>
      </c>
      <c r="N10" s="65">
        <f>VLOOKUP($A10,'Return Data'!$B$7:$R$2292,17,0)</f>
        <v>9.0082000000000004</v>
      </c>
      <c r="O10" s="66">
        <f t="shared" ref="O10" si="6">RANK(N10,N$8:N$42,0)</f>
        <v>6</v>
      </c>
      <c r="P10" s="65">
        <f>VLOOKUP($A10,'Return Data'!$B$7:$R$2292,14,0)</f>
        <v>8.7584</v>
      </c>
      <c r="Q10" s="66">
        <f t="shared" ref="Q10" si="7">RANK(P10,P$8:P$42,0)</f>
        <v>14</v>
      </c>
      <c r="R10" s="65">
        <f>VLOOKUP($A10,'Return Data'!$B$7:$R$2292,16,0)</f>
        <v>9.1545000000000005</v>
      </c>
      <c r="S10" s="67">
        <f t="shared" si="0"/>
        <v>4</v>
      </c>
    </row>
    <row r="11" spans="1:19" x14ac:dyDescent="0.3">
      <c r="A11" s="82" t="s">
        <v>1076</v>
      </c>
      <c r="B11" s="64">
        <f>VLOOKUP($A11,'Return Data'!$B$7:$R$2292,3,0)</f>
        <v>44512</v>
      </c>
      <c r="C11" s="65">
        <f>VLOOKUP($A11,'Return Data'!$B$7:$R$2292,4,0)</f>
        <v>16.102399999999999</v>
      </c>
      <c r="D11" s="65">
        <f>VLOOKUP($A11,'Return Data'!$B$7:$R$2292,9,0)</f>
        <v>3.9765000000000001</v>
      </c>
      <c r="E11" s="66">
        <f t="shared" si="1"/>
        <v>29</v>
      </c>
      <c r="F11" s="65">
        <f>VLOOKUP($A11,'Return Data'!$B$7:$R$2292,10,0)</f>
        <v>4.3061999999999996</v>
      </c>
      <c r="G11" s="66">
        <f t="shared" si="2"/>
        <v>31</v>
      </c>
      <c r="H11" s="65">
        <f>VLOOKUP($A11,'Return Data'!$B$7:$R$2292,11,0)</f>
        <v>3.4607000000000001</v>
      </c>
      <c r="I11" s="66">
        <f t="shared" ref="I11:I42" si="8">RANK(H11,H$8:H$42,0)</f>
        <v>31</v>
      </c>
      <c r="J11" s="65">
        <f>VLOOKUP($A11,'Return Data'!$B$7:$R$2292,12,0)</f>
        <v>4.4138000000000002</v>
      </c>
      <c r="K11" s="66">
        <f t="shared" ref="K11:K42" si="9">RANK(J11,J$8:J$42,0)</f>
        <v>28</v>
      </c>
      <c r="L11" s="65">
        <f>VLOOKUP($A11,'Return Data'!$B$7:$R$2292,13,0)</f>
        <v>3.3066</v>
      </c>
      <c r="M11" s="66">
        <f t="shared" ref="M11:M42" si="10">RANK(L11,L$8:L$42,0)</f>
        <v>25</v>
      </c>
      <c r="N11" s="65">
        <f>VLOOKUP($A11,'Return Data'!$B$7:$R$2292,17,0)</f>
        <v>5.6303999999999998</v>
      </c>
      <c r="O11" s="66">
        <f t="shared" ref="O11:O42" si="11">RANK(N11,N$8:N$42,0)</f>
        <v>26</v>
      </c>
      <c r="P11" s="65">
        <f>VLOOKUP($A11,'Return Data'!$B$7:$R$2292,14,0)</f>
        <v>3.4001999999999999</v>
      </c>
      <c r="Q11" s="66">
        <f t="shared" ref="Q11:Q42" si="12">RANK(P11,P$8:P$42,0)</f>
        <v>26</v>
      </c>
      <c r="R11" s="65">
        <f>VLOOKUP($A11,'Return Data'!$B$7:$R$2292,16,0)</f>
        <v>6.3769999999999998</v>
      </c>
      <c r="S11" s="67">
        <f t="shared" ref="S11:S42" si="13">RANK(R11,R$8:R$42,0)</f>
        <v>29</v>
      </c>
    </row>
    <row r="12" spans="1:19" x14ac:dyDescent="0.3">
      <c r="A12" s="82" t="s">
        <v>1077</v>
      </c>
      <c r="B12" s="64">
        <f>VLOOKUP($A12,'Return Data'!$B$7:$R$2292,3,0)</f>
        <v>44512</v>
      </c>
      <c r="C12" s="65">
        <f>VLOOKUP($A12,'Return Data'!$B$7:$R$2292,4,0)</f>
        <v>68.603499999999997</v>
      </c>
      <c r="D12" s="65">
        <f>VLOOKUP($A12,'Return Data'!$B$7:$R$2292,9,0)</f>
        <v>4.5277000000000003</v>
      </c>
      <c r="E12" s="66">
        <f t="shared" si="1"/>
        <v>25</v>
      </c>
      <c r="F12" s="65">
        <f>VLOOKUP($A12,'Return Data'!$B$7:$R$2292,10,0)</f>
        <v>5.1677</v>
      </c>
      <c r="G12" s="66">
        <f t="shared" si="2"/>
        <v>28</v>
      </c>
      <c r="H12" s="65">
        <f>VLOOKUP($A12,'Return Data'!$B$7:$R$2292,11,0)</f>
        <v>4.4179000000000004</v>
      </c>
      <c r="I12" s="66">
        <f t="shared" si="8"/>
        <v>26</v>
      </c>
      <c r="J12" s="65">
        <f>VLOOKUP($A12,'Return Data'!$B$7:$R$2292,12,0)</f>
        <v>5.2751000000000001</v>
      </c>
      <c r="K12" s="66">
        <f t="shared" si="9"/>
        <v>22</v>
      </c>
      <c r="L12" s="65">
        <f>VLOOKUP($A12,'Return Data'!$B$7:$R$2292,13,0)</f>
        <v>4.4409000000000001</v>
      </c>
      <c r="M12" s="66">
        <f t="shared" si="10"/>
        <v>17</v>
      </c>
      <c r="N12" s="65">
        <f>VLOOKUP($A12,'Return Data'!$B$7:$R$2292,17,0)</f>
        <v>7.2030000000000003</v>
      </c>
      <c r="O12" s="66">
        <f t="shared" si="11"/>
        <v>20</v>
      </c>
      <c r="P12" s="65">
        <f>VLOOKUP($A12,'Return Data'!$B$7:$R$2292,14,0)</f>
        <v>5.8956999999999997</v>
      </c>
      <c r="Q12" s="66">
        <f t="shared" si="12"/>
        <v>22</v>
      </c>
      <c r="R12" s="65">
        <f>VLOOKUP($A12,'Return Data'!$B$7:$R$2292,16,0)</f>
        <v>7.3593000000000002</v>
      </c>
      <c r="S12" s="67">
        <f t="shared" si="13"/>
        <v>25</v>
      </c>
    </row>
    <row r="13" spans="1:19" x14ac:dyDescent="0.3">
      <c r="A13" s="82" t="s">
        <v>1082</v>
      </c>
      <c r="B13" s="64">
        <f>VLOOKUP($A13,'Return Data'!$B$7:$R$2292,3,0)</f>
        <v>44512</v>
      </c>
      <c r="C13" s="65">
        <f>VLOOKUP($A13,'Return Data'!$B$7:$R$2292,4,0)</f>
        <v>26.464600000000001</v>
      </c>
      <c r="D13" s="65">
        <f>VLOOKUP($A13,'Return Data'!$B$7:$R$2292,9,0)</f>
        <v>8.3201999999999998</v>
      </c>
      <c r="E13" s="66">
        <f t="shared" si="1"/>
        <v>7</v>
      </c>
      <c r="F13" s="65">
        <f>VLOOKUP($A13,'Return Data'!$B$7:$R$2292,10,0)</f>
        <v>11.6937</v>
      </c>
      <c r="G13" s="66">
        <f t="shared" si="2"/>
        <v>5</v>
      </c>
      <c r="H13" s="65">
        <f>VLOOKUP($A13,'Return Data'!$B$7:$R$2292,11,0)</f>
        <v>12.223599999999999</v>
      </c>
      <c r="I13" s="66">
        <f t="shared" si="8"/>
        <v>4</v>
      </c>
      <c r="J13" s="65">
        <f>VLOOKUP($A13,'Return Data'!$B$7:$R$2292,12,0)</f>
        <v>15.7158</v>
      </c>
      <c r="K13" s="66">
        <f t="shared" si="9"/>
        <v>3</v>
      </c>
      <c r="L13" s="65">
        <f>VLOOKUP($A13,'Return Data'!$B$7:$R$2292,13,0)</f>
        <v>17.419</v>
      </c>
      <c r="M13" s="66">
        <f t="shared" si="10"/>
        <v>3</v>
      </c>
      <c r="N13" s="65">
        <f>VLOOKUP($A13,'Return Data'!$B$7:$R$2292,17,0)</f>
        <v>4.8540000000000001</v>
      </c>
      <c r="O13" s="66">
        <f t="shared" si="11"/>
        <v>29</v>
      </c>
      <c r="P13" s="65">
        <f>VLOOKUP($A13,'Return Data'!$B$7:$R$2292,14,0)</f>
        <v>5.7466999999999997</v>
      </c>
      <c r="Q13" s="66">
        <f t="shared" si="12"/>
        <v>23</v>
      </c>
      <c r="R13" s="65">
        <f>VLOOKUP($A13,'Return Data'!$B$7:$R$2292,16,0)</f>
        <v>8.3736999999999995</v>
      </c>
      <c r="S13" s="67">
        <f t="shared" si="13"/>
        <v>17</v>
      </c>
    </row>
    <row r="14" spans="1:19" x14ac:dyDescent="0.3">
      <c r="A14" s="82" t="s">
        <v>1084</v>
      </c>
      <c r="B14" s="64">
        <f>VLOOKUP($A14,'Return Data'!$B$7:$R$2292,3,0)</f>
        <v>44512</v>
      </c>
      <c r="C14" s="65">
        <f>VLOOKUP($A14,'Return Data'!$B$7:$R$2292,4,0)</f>
        <v>47.825499999999998</v>
      </c>
      <c r="D14" s="65">
        <f>VLOOKUP($A14,'Return Data'!$B$7:$R$2292,9,0)</f>
        <v>3.7713999999999999</v>
      </c>
      <c r="E14" s="66">
        <f t="shared" si="1"/>
        <v>30</v>
      </c>
      <c r="F14" s="65">
        <f>VLOOKUP($A14,'Return Data'!$B$7:$R$2292,10,0)</f>
        <v>6.3541999999999996</v>
      </c>
      <c r="G14" s="66">
        <f t="shared" si="2"/>
        <v>19</v>
      </c>
      <c r="H14" s="65">
        <f>VLOOKUP($A14,'Return Data'!$B$7:$R$2292,11,0)</f>
        <v>6.5563000000000002</v>
      </c>
      <c r="I14" s="66">
        <f t="shared" si="8"/>
        <v>14</v>
      </c>
      <c r="J14" s="65">
        <f>VLOOKUP($A14,'Return Data'!$B$7:$R$2292,12,0)</f>
        <v>7.3361000000000001</v>
      </c>
      <c r="K14" s="66">
        <f t="shared" si="9"/>
        <v>13</v>
      </c>
      <c r="L14" s="65">
        <f>VLOOKUP($A14,'Return Data'!$B$7:$R$2292,13,0)</f>
        <v>6.5891999999999999</v>
      </c>
      <c r="M14" s="66">
        <f t="shared" si="10"/>
        <v>10</v>
      </c>
      <c r="N14" s="65">
        <f>VLOOKUP($A14,'Return Data'!$B$7:$R$2292,17,0)</f>
        <v>8.7811000000000003</v>
      </c>
      <c r="O14" s="66">
        <f t="shared" si="11"/>
        <v>9</v>
      </c>
      <c r="P14" s="65">
        <f>VLOOKUP($A14,'Return Data'!$B$7:$R$2292,14,0)</f>
        <v>9.3125</v>
      </c>
      <c r="Q14" s="66">
        <f t="shared" si="12"/>
        <v>11</v>
      </c>
      <c r="R14" s="65">
        <f>VLOOKUP($A14,'Return Data'!$B$7:$R$2292,16,0)</f>
        <v>8.7774000000000001</v>
      </c>
      <c r="S14" s="67">
        <f t="shared" si="13"/>
        <v>8</v>
      </c>
    </row>
    <row r="15" spans="1:19" x14ac:dyDescent="0.3">
      <c r="A15" s="82" t="s">
        <v>1086</v>
      </c>
      <c r="B15" s="64">
        <f>VLOOKUP($A15,'Return Data'!$B$7:$R$2292,3,0)</f>
        <v>44512</v>
      </c>
      <c r="C15" s="65">
        <f>VLOOKUP($A15,'Return Data'!$B$7:$R$2292,4,0)</f>
        <v>37.932600000000001</v>
      </c>
      <c r="D15" s="65">
        <f>VLOOKUP($A15,'Return Data'!$B$7:$R$2292,9,0)</f>
        <v>6.3632</v>
      </c>
      <c r="E15" s="66">
        <f t="shared" si="1"/>
        <v>12</v>
      </c>
      <c r="F15" s="65">
        <f>VLOOKUP($A15,'Return Data'!$B$7:$R$2292,10,0)</f>
        <v>6.9884000000000004</v>
      </c>
      <c r="G15" s="66">
        <f t="shared" si="2"/>
        <v>15</v>
      </c>
      <c r="H15" s="65">
        <f>VLOOKUP($A15,'Return Data'!$B$7:$R$2292,11,0)</f>
        <v>6.4409000000000001</v>
      </c>
      <c r="I15" s="66">
        <f t="shared" si="8"/>
        <v>15</v>
      </c>
      <c r="J15" s="65">
        <f>VLOOKUP($A15,'Return Data'!$B$7:$R$2292,12,0)</f>
        <v>7.7984999999999998</v>
      </c>
      <c r="K15" s="66">
        <f t="shared" si="9"/>
        <v>11</v>
      </c>
      <c r="L15" s="65">
        <f>VLOOKUP($A15,'Return Data'!$B$7:$R$2292,13,0)</f>
        <v>6.7847</v>
      </c>
      <c r="M15" s="66">
        <f t="shared" si="10"/>
        <v>8</v>
      </c>
      <c r="N15" s="65">
        <f>VLOOKUP($A15,'Return Data'!$B$7:$R$2292,17,0)</f>
        <v>9.3163999999999998</v>
      </c>
      <c r="O15" s="66">
        <f t="shared" si="11"/>
        <v>4</v>
      </c>
      <c r="P15" s="65">
        <f>VLOOKUP($A15,'Return Data'!$B$7:$R$2292,14,0)</f>
        <v>9.3605999999999998</v>
      </c>
      <c r="Q15" s="66">
        <f t="shared" si="12"/>
        <v>9</v>
      </c>
      <c r="R15" s="65">
        <f>VLOOKUP($A15,'Return Data'!$B$7:$R$2292,16,0)</f>
        <v>9.0526999999999997</v>
      </c>
      <c r="S15" s="67">
        <f t="shared" si="13"/>
        <v>6</v>
      </c>
    </row>
    <row r="16" spans="1:19" x14ac:dyDescent="0.3">
      <c r="A16" s="82" t="s">
        <v>1087</v>
      </c>
      <c r="B16" s="64">
        <f>VLOOKUP($A16,'Return Data'!$B$7:$R$2292,3,0)</f>
        <v>44512</v>
      </c>
      <c r="C16" s="65">
        <f>VLOOKUP($A16,'Return Data'!$B$7:$R$2292,4,0)</f>
        <v>40.042000000000002</v>
      </c>
      <c r="D16" s="65">
        <f>VLOOKUP($A16,'Return Data'!$B$7:$R$2292,9,0)</f>
        <v>4.9519000000000002</v>
      </c>
      <c r="E16" s="66">
        <f t="shared" si="1"/>
        <v>17</v>
      </c>
      <c r="F16" s="65">
        <f>VLOOKUP($A16,'Return Data'!$B$7:$R$2292,10,0)</f>
        <v>5.1691000000000003</v>
      </c>
      <c r="G16" s="66">
        <f t="shared" si="2"/>
        <v>27</v>
      </c>
      <c r="H16" s="65">
        <f>VLOOKUP($A16,'Return Data'!$B$7:$R$2292,11,0)</f>
        <v>4.6332000000000004</v>
      </c>
      <c r="I16" s="66">
        <f t="shared" si="8"/>
        <v>23</v>
      </c>
      <c r="J16" s="65">
        <f>VLOOKUP($A16,'Return Data'!$B$7:$R$2292,12,0)</f>
        <v>5.008</v>
      </c>
      <c r="K16" s="66">
        <f t="shared" si="9"/>
        <v>26</v>
      </c>
      <c r="L16" s="65">
        <f>VLOOKUP($A16,'Return Data'!$B$7:$R$2292,13,0)</f>
        <v>4.0041000000000002</v>
      </c>
      <c r="M16" s="66">
        <f t="shared" si="10"/>
        <v>19</v>
      </c>
      <c r="N16" s="65">
        <f>VLOOKUP($A16,'Return Data'!$B$7:$R$2292,17,0)</f>
        <v>7.4203999999999999</v>
      </c>
      <c r="O16" s="66">
        <f t="shared" si="11"/>
        <v>17</v>
      </c>
      <c r="P16" s="65">
        <f>VLOOKUP($A16,'Return Data'!$B$7:$R$2292,14,0)</f>
        <v>8.7029999999999994</v>
      </c>
      <c r="Q16" s="66">
        <f t="shared" si="12"/>
        <v>15</v>
      </c>
      <c r="R16" s="65">
        <f>VLOOKUP($A16,'Return Data'!$B$7:$R$2292,16,0)</f>
        <v>8.3455999999999992</v>
      </c>
      <c r="S16" s="67">
        <f t="shared" si="13"/>
        <v>18</v>
      </c>
    </row>
    <row r="17" spans="1:19" x14ac:dyDescent="0.3">
      <c r="A17" s="82" t="s">
        <v>1092</v>
      </c>
      <c r="B17" s="64">
        <f>VLOOKUP($A17,'Return Data'!$B$7:$R$2292,3,0)</f>
        <v>44512</v>
      </c>
      <c r="C17" s="65">
        <f>VLOOKUP($A17,'Return Data'!$B$7:$R$2292,4,0)</f>
        <v>19.439599999999999</v>
      </c>
      <c r="D17" s="65">
        <f>VLOOKUP($A17,'Return Data'!$B$7:$R$2292,9,0)</f>
        <v>6.7004000000000001</v>
      </c>
      <c r="E17" s="66">
        <f t="shared" si="1"/>
        <v>8</v>
      </c>
      <c r="F17" s="65">
        <f>VLOOKUP($A17,'Return Data'!$B$7:$R$2292,10,0)</f>
        <v>8.1350999999999996</v>
      </c>
      <c r="G17" s="66">
        <f t="shared" si="2"/>
        <v>12</v>
      </c>
      <c r="H17" s="65">
        <f>VLOOKUP($A17,'Return Data'!$B$7:$R$2292,11,0)</f>
        <v>7.7895000000000003</v>
      </c>
      <c r="I17" s="66">
        <f t="shared" si="8"/>
        <v>9</v>
      </c>
      <c r="J17" s="65">
        <f>VLOOKUP($A17,'Return Data'!$B$7:$R$2292,12,0)</f>
        <v>7.9010999999999996</v>
      </c>
      <c r="K17" s="66">
        <f t="shared" si="9"/>
        <v>10</v>
      </c>
      <c r="L17" s="65">
        <f>VLOOKUP($A17,'Return Data'!$B$7:$R$2292,13,0)</f>
        <v>6.4816000000000003</v>
      </c>
      <c r="M17" s="66">
        <f t="shared" si="10"/>
        <v>11</v>
      </c>
      <c r="N17" s="65">
        <f>VLOOKUP($A17,'Return Data'!$B$7:$R$2292,17,0)</f>
        <v>8.0122999999999998</v>
      </c>
      <c r="O17" s="66">
        <f t="shared" si="11"/>
        <v>14</v>
      </c>
      <c r="P17" s="65">
        <f>VLOOKUP($A17,'Return Data'!$B$7:$R$2292,14,0)</f>
        <v>8.1822999999999997</v>
      </c>
      <c r="Q17" s="66">
        <f t="shared" si="12"/>
        <v>18</v>
      </c>
      <c r="R17" s="65">
        <f>VLOOKUP($A17,'Return Data'!$B$7:$R$2292,16,0)</f>
        <v>9.0754000000000001</v>
      </c>
      <c r="S17" s="67">
        <f t="shared" si="13"/>
        <v>5</v>
      </c>
    </row>
    <row r="18" spans="1:19" x14ac:dyDescent="0.3">
      <c r="A18" s="82" t="s">
        <v>1093</v>
      </c>
      <c r="B18" s="64">
        <f>VLOOKUP($A18,'Return Data'!$B$7:$R$2292,3,0)</f>
        <v>44512</v>
      </c>
      <c r="C18" s="65">
        <f>VLOOKUP($A18,'Return Data'!$B$7:$R$2292,4,0)</f>
        <v>17.370699999999999</v>
      </c>
      <c r="D18" s="65">
        <f>VLOOKUP($A18,'Return Data'!$B$7:$R$2292,9,0)</f>
        <v>4.7503000000000002</v>
      </c>
      <c r="E18" s="66">
        <f t="shared" si="1"/>
        <v>22</v>
      </c>
      <c r="F18" s="65">
        <f>VLOOKUP($A18,'Return Data'!$B$7:$R$2292,10,0)</f>
        <v>6.2004000000000001</v>
      </c>
      <c r="G18" s="66">
        <f t="shared" si="2"/>
        <v>20</v>
      </c>
      <c r="H18" s="65">
        <f>VLOOKUP($A18,'Return Data'!$B$7:$R$2292,11,0)</f>
        <v>6.0778999999999996</v>
      </c>
      <c r="I18" s="66">
        <f t="shared" si="8"/>
        <v>18</v>
      </c>
      <c r="J18" s="65">
        <f>VLOOKUP($A18,'Return Data'!$B$7:$R$2292,12,0)</f>
        <v>6.8364000000000003</v>
      </c>
      <c r="K18" s="66">
        <f t="shared" si="9"/>
        <v>16</v>
      </c>
      <c r="L18" s="65">
        <f>VLOOKUP($A18,'Return Data'!$B$7:$R$2292,13,0)</f>
        <v>6.8880999999999997</v>
      </c>
      <c r="M18" s="66">
        <f t="shared" si="10"/>
        <v>7</v>
      </c>
      <c r="N18" s="65">
        <f>VLOOKUP($A18,'Return Data'!$B$7:$R$2292,17,0)</f>
        <v>8.6463999999999999</v>
      </c>
      <c r="O18" s="66">
        <f t="shared" si="11"/>
        <v>10</v>
      </c>
      <c r="P18" s="65">
        <f>VLOOKUP($A18,'Return Data'!$B$7:$R$2292,14,0)</f>
        <v>8.6342999999999996</v>
      </c>
      <c r="Q18" s="66">
        <f t="shared" si="12"/>
        <v>17</v>
      </c>
      <c r="R18" s="65">
        <f>VLOOKUP($A18,'Return Data'!$B$7:$R$2292,16,0)</f>
        <v>8.4842999999999993</v>
      </c>
      <c r="S18" s="67">
        <f t="shared" si="13"/>
        <v>15</v>
      </c>
    </row>
    <row r="19" spans="1:19" x14ac:dyDescent="0.3">
      <c r="A19" s="82" t="s">
        <v>1096</v>
      </c>
      <c r="B19" s="64">
        <f>VLOOKUP($A19,'Return Data'!$B$7:$R$2292,3,0)</f>
        <v>44512</v>
      </c>
      <c r="C19" s="65">
        <f>VLOOKUP($A19,'Return Data'!$B$7:$R$2292,4,0)</f>
        <v>13.243</v>
      </c>
      <c r="D19" s="65">
        <f>VLOOKUP($A19,'Return Data'!$B$7:$R$2292,9,0)</f>
        <v>1.6649</v>
      </c>
      <c r="E19" s="66">
        <f t="shared" si="1"/>
        <v>33</v>
      </c>
      <c r="F19" s="65">
        <f>VLOOKUP($A19,'Return Data'!$B$7:$R$2292,10,0)</f>
        <v>3.8660000000000001</v>
      </c>
      <c r="G19" s="66">
        <f t="shared" si="2"/>
        <v>33</v>
      </c>
      <c r="H19" s="65">
        <f>VLOOKUP($A19,'Return Data'!$B$7:$R$2292,11,0)</f>
        <v>31.831499999999998</v>
      </c>
      <c r="I19" s="66">
        <f t="shared" si="8"/>
        <v>2</v>
      </c>
      <c r="J19" s="65">
        <f>VLOOKUP($A19,'Return Data'!$B$7:$R$2292,12,0)</f>
        <v>23.715</v>
      </c>
      <c r="K19" s="66">
        <f t="shared" si="9"/>
        <v>2</v>
      </c>
      <c r="L19" s="65">
        <f>VLOOKUP($A19,'Return Data'!$B$7:$R$2292,13,0)</f>
        <v>19.205400000000001</v>
      </c>
      <c r="M19" s="66">
        <f t="shared" si="10"/>
        <v>2</v>
      </c>
      <c r="N19" s="65">
        <f>VLOOKUP($A19,'Return Data'!$B$7:$R$2292,17,0)</f>
        <v>-5.2877999999999998</v>
      </c>
      <c r="O19" s="66">
        <f t="shared" si="11"/>
        <v>31</v>
      </c>
      <c r="P19" s="65">
        <f>VLOOKUP($A19,'Return Data'!$B$7:$R$2292,14,0)</f>
        <v>-3.6676000000000002</v>
      </c>
      <c r="Q19" s="66">
        <f t="shared" si="12"/>
        <v>30</v>
      </c>
      <c r="R19" s="65">
        <f>VLOOKUP($A19,'Return Data'!$B$7:$R$2292,16,0)</f>
        <v>3.8759999999999999</v>
      </c>
      <c r="S19" s="67">
        <f t="shared" si="13"/>
        <v>31</v>
      </c>
    </row>
    <row r="20" spans="1:19" x14ac:dyDescent="0.3">
      <c r="A20" s="82" t="s">
        <v>1098</v>
      </c>
      <c r="B20" s="64">
        <f>VLOOKUP($A20,'Return Data'!$B$7:$R$2292,3,0)</f>
        <v>44512</v>
      </c>
      <c r="C20" s="65">
        <f>VLOOKUP($A20,'Return Data'!$B$7:$R$2292,4,0)</f>
        <v>4.6800000000000001E-2</v>
      </c>
      <c r="D20" s="65">
        <f>VLOOKUP($A20,'Return Data'!$B$7:$R$2292,9,0)</f>
        <v>10.1502</v>
      </c>
      <c r="E20" s="66">
        <f t="shared" si="1"/>
        <v>6</v>
      </c>
      <c r="F20" s="65">
        <f>VLOOKUP($A20,'Return Data'!$B$7:$R$2292,10,0)</f>
        <v>11.3354</v>
      </c>
      <c r="G20" s="66">
        <f t="shared" si="2"/>
        <v>6</v>
      </c>
      <c r="H20" s="65">
        <f>VLOOKUP($A20,'Return Data'!$B$7:$R$2292,11,0)</f>
        <v>11.194699999999999</v>
      </c>
      <c r="I20" s="66">
        <f t="shared" si="8"/>
        <v>6</v>
      </c>
      <c r="J20" s="65">
        <f>VLOOKUP($A20,'Return Data'!$B$7:$R$2292,12,0)</f>
        <v>11.4777</v>
      </c>
      <c r="K20" s="66">
        <f t="shared" si="9"/>
        <v>5</v>
      </c>
      <c r="L20" s="65">
        <f>VLOOKUP($A20,'Return Data'!$B$7:$R$2292,13,0)</f>
        <v>-16.2791</v>
      </c>
      <c r="M20" s="66">
        <f t="shared" si="10"/>
        <v>34</v>
      </c>
      <c r="N20" s="65"/>
      <c r="O20" s="66"/>
      <c r="P20" s="65"/>
      <c r="Q20" s="66"/>
      <c r="R20" s="65">
        <f>VLOOKUP($A20,'Return Data'!$B$7:$R$2292,16,0)</f>
        <v>-8.6845999999999997</v>
      </c>
      <c r="S20" s="67">
        <f t="shared" si="13"/>
        <v>34</v>
      </c>
    </row>
    <row r="21" spans="1:19" x14ac:dyDescent="0.3">
      <c r="A21" s="82" t="s">
        <v>1101</v>
      </c>
      <c r="B21" s="64">
        <f>VLOOKUP($A21,'Return Data'!$B$7:$R$2292,3,0)</f>
        <v>44512</v>
      </c>
      <c r="C21" s="65">
        <f>VLOOKUP($A21,'Return Data'!$B$7:$R$2292,4,0)</f>
        <v>43.194699999999997</v>
      </c>
      <c r="D21" s="65">
        <f>VLOOKUP($A21,'Return Data'!$B$7:$R$2292,9,0)</f>
        <v>5.3339999999999996</v>
      </c>
      <c r="E21" s="66">
        <f t="shared" si="1"/>
        <v>15</v>
      </c>
      <c r="F21" s="65">
        <f>VLOOKUP($A21,'Return Data'!$B$7:$R$2292,10,0)</f>
        <v>5.3968999999999996</v>
      </c>
      <c r="G21" s="66">
        <f t="shared" si="2"/>
        <v>25</v>
      </c>
      <c r="H21" s="65">
        <f>VLOOKUP($A21,'Return Data'!$B$7:$R$2292,11,0)</f>
        <v>6.0852000000000004</v>
      </c>
      <c r="I21" s="66">
        <f t="shared" si="8"/>
        <v>17</v>
      </c>
      <c r="J21" s="65">
        <f>VLOOKUP($A21,'Return Data'!$B$7:$R$2292,12,0)</f>
        <v>6.2000999999999999</v>
      </c>
      <c r="K21" s="66">
        <f t="shared" si="9"/>
        <v>17</v>
      </c>
      <c r="L21" s="65">
        <f>VLOOKUP($A21,'Return Data'!$B$7:$R$2292,13,0)</f>
        <v>5.1962000000000002</v>
      </c>
      <c r="M21" s="66">
        <f t="shared" si="10"/>
        <v>14</v>
      </c>
      <c r="N21" s="65">
        <f>VLOOKUP($A21,'Return Data'!$B$7:$R$2292,17,0)</f>
        <v>9.2082999999999995</v>
      </c>
      <c r="O21" s="66">
        <f t="shared" si="11"/>
        <v>5</v>
      </c>
      <c r="P21" s="65">
        <f>VLOOKUP($A21,'Return Data'!$B$7:$R$2292,14,0)</f>
        <v>10.0191</v>
      </c>
      <c r="Q21" s="66">
        <f t="shared" si="12"/>
        <v>5</v>
      </c>
      <c r="R21" s="65">
        <f>VLOOKUP($A21,'Return Data'!$B$7:$R$2292,16,0)</f>
        <v>9.8305000000000007</v>
      </c>
      <c r="S21" s="67">
        <f t="shared" si="13"/>
        <v>3</v>
      </c>
    </row>
    <row r="22" spans="1:19" x14ac:dyDescent="0.3">
      <c r="A22" s="82" t="s">
        <v>1104</v>
      </c>
      <c r="B22" s="64">
        <f>VLOOKUP($A22,'Return Data'!$B$7:$R$2292,3,0)</f>
        <v>44512</v>
      </c>
      <c r="C22" s="65">
        <f>VLOOKUP($A22,'Return Data'!$B$7:$R$2292,4,0)</f>
        <v>63.697800000000001</v>
      </c>
      <c r="D22" s="65">
        <f>VLOOKUP($A22,'Return Data'!$B$7:$R$2292,9,0)</f>
        <v>1.6604000000000001</v>
      </c>
      <c r="E22" s="66">
        <f t="shared" si="1"/>
        <v>34</v>
      </c>
      <c r="F22" s="65">
        <f>VLOOKUP($A22,'Return Data'!$B$7:$R$2292,10,0)</f>
        <v>4.2294999999999998</v>
      </c>
      <c r="G22" s="66">
        <f t="shared" si="2"/>
        <v>32</v>
      </c>
      <c r="H22" s="65">
        <f>VLOOKUP($A22,'Return Data'!$B$7:$R$2292,11,0)</f>
        <v>3.5036</v>
      </c>
      <c r="I22" s="66">
        <f t="shared" si="8"/>
        <v>30</v>
      </c>
      <c r="J22" s="65">
        <f>VLOOKUP($A22,'Return Data'!$B$7:$R$2292,12,0)</f>
        <v>4.3083</v>
      </c>
      <c r="K22" s="66">
        <f t="shared" si="9"/>
        <v>30</v>
      </c>
      <c r="L22" s="65">
        <f>VLOOKUP($A22,'Return Data'!$B$7:$R$2292,13,0)</f>
        <v>3.2101999999999999</v>
      </c>
      <c r="M22" s="66">
        <f t="shared" si="10"/>
        <v>27</v>
      </c>
      <c r="N22" s="65">
        <f>VLOOKUP($A22,'Return Data'!$B$7:$R$2292,17,0)</f>
        <v>5.3663999999999996</v>
      </c>
      <c r="O22" s="66">
        <f t="shared" si="11"/>
        <v>27</v>
      </c>
      <c r="P22" s="65">
        <f>VLOOKUP($A22,'Return Data'!$B$7:$R$2292,14,0)</f>
        <v>6.8037999999999998</v>
      </c>
      <c r="Q22" s="66">
        <f t="shared" si="12"/>
        <v>21</v>
      </c>
      <c r="R22" s="65">
        <f>VLOOKUP($A22,'Return Data'!$B$7:$R$2292,16,0)</f>
        <v>7.5755999999999997</v>
      </c>
      <c r="S22" s="67">
        <f t="shared" si="13"/>
        <v>22</v>
      </c>
    </row>
    <row r="23" spans="1:19" x14ac:dyDescent="0.3">
      <c r="A23" s="82" t="s">
        <v>1105</v>
      </c>
      <c r="B23" s="64">
        <f>VLOOKUP($A23,'Return Data'!$B$7:$R$2292,3,0)</f>
        <v>44512</v>
      </c>
      <c r="C23" s="65">
        <f>VLOOKUP($A23,'Return Data'!$B$7:$R$2292,4,0)</f>
        <v>32.057400000000001</v>
      </c>
      <c r="D23" s="65">
        <f>VLOOKUP($A23,'Return Data'!$B$7:$R$2292,9,0)</f>
        <v>4.7718999999999996</v>
      </c>
      <c r="E23" s="66">
        <f t="shared" si="1"/>
        <v>21</v>
      </c>
      <c r="F23" s="65">
        <f>VLOOKUP($A23,'Return Data'!$B$7:$R$2292,10,0)</f>
        <v>6.9192</v>
      </c>
      <c r="G23" s="66">
        <f t="shared" si="2"/>
        <v>16</v>
      </c>
      <c r="H23" s="65">
        <f>VLOOKUP($A23,'Return Data'!$B$7:$R$2292,11,0)</f>
        <v>6.5633999999999997</v>
      </c>
      <c r="I23" s="66">
        <f t="shared" si="8"/>
        <v>13</v>
      </c>
      <c r="J23" s="65">
        <f>VLOOKUP($A23,'Return Data'!$B$7:$R$2292,12,0)</f>
        <v>7.5964999999999998</v>
      </c>
      <c r="K23" s="66">
        <f t="shared" si="9"/>
        <v>12</v>
      </c>
      <c r="L23" s="65">
        <f>VLOOKUP($A23,'Return Data'!$B$7:$R$2292,13,0)</f>
        <v>6.3429000000000002</v>
      </c>
      <c r="M23" s="66">
        <f t="shared" si="10"/>
        <v>12</v>
      </c>
      <c r="N23" s="65">
        <f>VLOOKUP($A23,'Return Data'!$B$7:$R$2292,17,0)</f>
        <v>9.4562000000000008</v>
      </c>
      <c r="O23" s="66">
        <f t="shared" si="11"/>
        <v>3</v>
      </c>
      <c r="P23" s="65">
        <f>VLOOKUP($A23,'Return Data'!$B$7:$R$2292,14,0)</f>
        <v>3.2612000000000001</v>
      </c>
      <c r="Q23" s="66">
        <f t="shared" si="12"/>
        <v>27</v>
      </c>
      <c r="R23" s="65">
        <f>VLOOKUP($A23,'Return Data'!$B$7:$R$2292,16,0)</f>
        <v>6.8224999999999998</v>
      </c>
      <c r="S23" s="67">
        <f t="shared" si="13"/>
        <v>27</v>
      </c>
    </row>
    <row r="24" spans="1:19" x14ac:dyDescent="0.3">
      <c r="A24" s="82" t="s">
        <v>1106</v>
      </c>
      <c r="B24" s="64">
        <f>VLOOKUP($A24,'Return Data'!$B$7:$R$2292,3,0)</f>
        <v>44512</v>
      </c>
      <c r="C24" s="65">
        <f>VLOOKUP($A24,'Return Data'!$B$7:$R$2292,4,0)</f>
        <v>2.3915000000000002</v>
      </c>
      <c r="D24" s="65">
        <f>VLOOKUP($A24,'Return Data'!$B$7:$R$2292,9,0)</f>
        <v>37.334000000000003</v>
      </c>
      <c r="E24" s="66">
        <f t="shared" si="1"/>
        <v>1</v>
      </c>
      <c r="F24" s="65">
        <f>VLOOKUP($A24,'Return Data'!$B$7:$R$2292,10,0)</f>
        <v>736.4289</v>
      </c>
      <c r="G24" s="66">
        <f t="shared" si="2"/>
        <v>1</v>
      </c>
      <c r="H24" s="65">
        <f>VLOOKUP($A24,'Return Data'!$B$7:$R$2292,11,0)</f>
        <v>368.21449999999999</v>
      </c>
      <c r="I24" s="66">
        <f t="shared" si="8"/>
        <v>1</v>
      </c>
      <c r="J24" s="65">
        <f>VLOOKUP($A24,'Return Data'!$B$7:$R$2292,12,0)</f>
        <v>248.1739</v>
      </c>
      <c r="K24" s="66">
        <f t="shared" si="9"/>
        <v>1</v>
      </c>
      <c r="L24" s="65">
        <f>VLOOKUP($A24,'Return Data'!$B$7:$R$2292,13,0)</f>
        <v>185.62039999999999</v>
      </c>
      <c r="M24" s="66">
        <f t="shared" si="10"/>
        <v>1</v>
      </c>
      <c r="N24" s="65">
        <f>VLOOKUP($A24,'Return Data'!$B$7:$R$2292,17,0)</f>
        <v>30.812899999999999</v>
      </c>
      <c r="O24" s="66">
        <f t="shared" si="11"/>
        <v>1</v>
      </c>
      <c r="P24" s="65"/>
      <c r="Q24" s="66"/>
      <c r="R24" s="65">
        <f>VLOOKUP($A24,'Return Data'!$B$7:$R$2292,16,0)</f>
        <v>24.892499999999998</v>
      </c>
      <c r="S24" s="67">
        <f t="shared" si="13"/>
        <v>1</v>
      </c>
    </row>
    <row r="25" spans="1:19" x14ac:dyDescent="0.3">
      <c r="A25" s="82" t="s">
        <v>1111</v>
      </c>
      <c r="B25" s="64">
        <f>VLOOKUP($A25,'Return Data'!$B$7:$R$2292,3,0)</f>
        <v>44512</v>
      </c>
      <c r="C25" s="65">
        <f>VLOOKUP($A25,'Return Data'!$B$7:$R$2292,4,0)</f>
        <v>9.11E-2</v>
      </c>
      <c r="D25" s="65">
        <f>VLOOKUP($A25,'Return Data'!$B$7:$R$2292,9,0)</f>
        <v>10.4312</v>
      </c>
      <c r="E25" s="66">
        <f t="shared" si="1"/>
        <v>5</v>
      </c>
      <c r="F25" s="65">
        <f>VLOOKUP($A25,'Return Data'!$B$7:$R$2292,10,0)</f>
        <v>10.7348</v>
      </c>
      <c r="G25" s="66">
        <f t="shared" si="2"/>
        <v>8</v>
      </c>
      <c r="H25" s="65">
        <f>VLOOKUP($A25,'Return Data'!$B$7:$R$2292,11,0)</f>
        <v>11.033300000000001</v>
      </c>
      <c r="I25" s="66">
        <f t="shared" si="8"/>
        <v>8</v>
      </c>
      <c r="J25" s="65">
        <f>VLOOKUP($A25,'Return Data'!$B$7:$R$2292,12,0)</f>
        <v>11.473599999999999</v>
      </c>
      <c r="K25" s="66">
        <f t="shared" si="9"/>
        <v>6</v>
      </c>
      <c r="L25" s="65">
        <f>VLOOKUP($A25,'Return Data'!$B$7:$R$2292,13,0)</f>
        <v>-15.8818</v>
      </c>
      <c r="M25" s="66">
        <f t="shared" si="10"/>
        <v>33</v>
      </c>
      <c r="N25" s="65"/>
      <c r="O25" s="66"/>
      <c r="P25" s="65"/>
      <c r="Q25" s="66"/>
      <c r="R25" s="65">
        <f>VLOOKUP($A25,'Return Data'!$B$7:$R$2292,16,0)</f>
        <v>-6.0869999999999997</v>
      </c>
      <c r="S25" s="67">
        <f t="shared" si="13"/>
        <v>32</v>
      </c>
    </row>
    <row r="26" spans="1:19" x14ac:dyDescent="0.3">
      <c r="A26" s="82" t="s">
        <v>1113</v>
      </c>
      <c r="B26" s="64">
        <f>VLOOKUP($A26,'Return Data'!$B$7:$R$2292,3,0)</f>
        <v>44512</v>
      </c>
      <c r="C26" s="65">
        <f>VLOOKUP($A26,'Return Data'!$B$7:$R$2292,4,0)</f>
        <v>15.6142</v>
      </c>
      <c r="D26" s="65">
        <f>VLOOKUP($A26,'Return Data'!$B$7:$R$2292,9,0)</f>
        <v>4.9752000000000001</v>
      </c>
      <c r="E26" s="66">
        <f t="shared" si="1"/>
        <v>16</v>
      </c>
      <c r="F26" s="65">
        <f>VLOOKUP($A26,'Return Data'!$B$7:$R$2292,10,0)</f>
        <v>17.803799999999999</v>
      </c>
      <c r="G26" s="66">
        <f t="shared" si="2"/>
        <v>3</v>
      </c>
      <c r="H26" s="65">
        <f>VLOOKUP($A26,'Return Data'!$B$7:$R$2292,11,0)</f>
        <v>11.6951</v>
      </c>
      <c r="I26" s="66">
        <f t="shared" si="8"/>
        <v>5</v>
      </c>
      <c r="J26" s="65">
        <f>VLOOKUP($A26,'Return Data'!$B$7:$R$2292,12,0)</f>
        <v>9.5554000000000006</v>
      </c>
      <c r="K26" s="66">
        <f t="shared" si="9"/>
        <v>8</v>
      </c>
      <c r="L26" s="65">
        <f>VLOOKUP($A26,'Return Data'!$B$7:$R$2292,13,0)</f>
        <v>7.5091999999999999</v>
      </c>
      <c r="M26" s="66">
        <f t="shared" si="10"/>
        <v>6</v>
      </c>
      <c r="N26" s="65">
        <f>VLOOKUP($A26,'Return Data'!$B$7:$R$2292,17,0)</f>
        <v>3.891</v>
      </c>
      <c r="O26" s="66">
        <f t="shared" si="11"/>
        <v>30</v>
      </c>
      <c r="P26" s="65">
        <f>VLOOKUP($A26,'Return Data'!$B$7:$R$2292,14,0)</f>
        <v>5.1919000000000004</v>
      </c>
      <c r="Q26" s="66">
        <f t="shared" si="12"/>
        <v>24</v>
      </c>
      <c r="R26" s="65">
        <f>VLOOKUP($A26,'Return Data'!$B$7:$R$2292,16,0)</f>
        <v>6.9577</v>
      </c>
      <c r="S26" s="67">
        <f t="shared" si="13"/>
        <v>26</v>
      </c>
    </row>
    <row r="27" spans="1:19" x14ac:dyDescent="0.3">
      <c r="A27" s="82" t="s">
        <v>1118</v>
      </c>
      <c r="B27" s="64">
        <f>VLOOKUP($A27,'Return Data'!$B$7:$R$2292,3,0)</f>
        <v>44512</v>
      </c>
      <c r="C27" s="65">
        <f>VLOOKUP($A27,'Return Data'!$B$7:$R$2292,4,0)</f>
        <v>107.8968</v>
      </c>
      <c r="D27" s="65">
        <f>VLOOKUP($A27,'Return Data'!$B$7:$R$2292,9,0)</f>
        <v>4.8112000000000004</v>
      </c>
      <c r="E27" s="66">
        <f t="shared" si="1"/>
        <v>19</v>
      </c>
      <c r="F27" s="65">
        <f>VLOOKUP($A27,'Return Data'!$B$7:$R$2292,10,0)</f>
        <v>7.6740000000000004</v>
      </c>
      <c r="G27" s="66">
        <f t="shared" si="2"/>
        <v>13</v>
      </c>
      <c r="H27" s="65">
        <f>VLOOKUP($A27,'Return Data'!$B$7:$R$2292,11,0)</f>
        <v>6.0906000000000002</v>
      </c>
      <c r="I27" s="66">
        <f t="shared" si="8"/>
        <v>16</v>
      </c>
      <c r="J27" s="65">
        <f>VLOOKUP($A27,'Return Data'!$B$7:$R$2292,12,0)</f>
        <v>7.3242000000000003</v>
      </c>
      <c r="K27" s="66">
        <f t="shared" si="9"/>
        <v>14</v>
      </c>
      <c r="L27" s="65">
        <f>VLOOKUP($A27,'Return Data'!$B$7:$R$2292,13,0)</f>
        <v>5.0810000000000004</v>
      </c>
      <c r="M27" s="66">
        <f t="shared" si="10"/>
        <v>15</v>
      </c>
      <c r="N27" s="65">
        <f>VLOOKUP($A27,'Return Data'!$B$7:$R$2292,17,0)</f>
        <v>8.9727999999999994</v>
      </c>
      <c r="O27" s="66">
        <f t="shared" si="11"/>
        <v>7</v>
      </c>
      <c r="P27" s="65">
        <f>VLOOKUP($A27,'Return Data'!$B$7:$R$2292,14,0)</f>
        <v>10.1419</v>
      </c>
      <c r="Q27" s="66">
        <f t="shared" si="12"/>
        <v>4</v>
      </c>
      <c r="R27" s="65">
        <f>VLOOKUP($A27,'Return Data'!$B$7:$R$2292,16,0)</f>
        <v>8.6060999999999996</v>
      </c>
      <c r="S27" s="67">
        <f t="shared" si="13"/>
        <v>12</v>
      </c>
    </row>
    <row r="28" spans="1:19" x14ac:dyDescent="0.3">
      <c r="A28" s="82" t="s">
        <v>1119</v>
      </c>
      <c r="B28" s="64">
        <f>VLOOKUP($A28,'Return Data'!$B$7:$R$2292,3,0)</f>
        <v>44512</v>
      </c>
      <c r="C28" s="65">
        <f>VLOOKUP($A28,'Return Data'!$B$7:$R$2292,4,0)</f>
        <v>49.826099999999997</v>
      </c>
      <c r="D28" s="65">
        <f>VLOOKUP($A28,'Return Data'!$B$7:$R$2292,9,0)</f>
        <v>5.9612999999999996</v>
      </c>
      <c r="E28" s="66">
        <f t="shared" si="1"/>
        <v>13</v>
      </c>
      <c r="F28" s="65">
        <f>VLOOKUP($A28,'Return Data'!$B$7:$R$2292,10,0)</f>
        <v>4.7484000000000002</v>
      </c>
      <c r="G28" s="66">
        <f t="shared" si="2"/>
        <v>30</v>
      </c>
      <c r="H28" s="65">
        <f>VLOOKUP($A28,'Return Data'!$B$7:$R$2292,11,0)</f>
        <v>3.7606000000000002</v>
      </c>
      <c r="I28" s="66">
        <f t="shared" si="8"/>
        <v>29</v>
      </c>
      <c r="J28" s="65">
        <f>VLOOKUP($A28,'Return Data'!$B$7:$R$2292,12,0)</f>
        <v>5.1269</v>
      </c>
      <c r="K28" s="66">
        <f t="shared" si="9"/>
        <v>23</v>
      </c>
      <c r="L28" s="65">
        <f>VLOOKUP($A28,'Return Data'!$B$7:$R$2292,13,0)</f>
        <v>3.6945999999999999</v>
      </c>
      <c r="M28" s="66">
        <f t="shared" si="10"/>
        <v>21</v>
      </c>
      <c r="N28" s="65">
        <f>VLOOKUP($A28,'Return Data'!$B$7:$R$2292,17,0)</f>
        <v>7.4043000000000001</v>
      </c>
      <c r="O28" s="66">
        <f t="shared" si="11"/>
        <v>18</v>
      </c>
      <c r="P28" s="65">
        <f>VLOOKUP($A28,'Return Data'!$B$7:$R$2292,14,0)</f>
        <v>9.2181999999999995</v>
      </c>
      <c r="Q28" s="66">
        <f t="shared" si="12"/>
        <v>12</v>
      </c>
      <c r="R28" s="65">
        <f>VLOOKUP($A28,'Return Data'!$B$7:$R$2292,16,0)</f>
        <v>8.5113000000000003</v>
      </c>
      <c r="S28" s="67">
        <f t="shared" si="13"/>
        <v>14</v>
      </c>
    </row>
    <row r="29" spans="1:19" x14ac:dyDescent="0.3">
      <c r="A29" s="82" t="s">
        <v>1122</v>
      </c>
      <c r="B29" s="64">
        <f>VLOOKUP($A29,'Return Data'!$B$7:$R$2292,3,0)</f>
        <v>44512</v>
      </c>
      <c r="C29" s="65">
        <f>VLOOKUP($A29,'Return Data'!$B$7:$R$2292,4,0)</f>
        <v>50.9681</v>
      </c>
      <c r="D29" s="65">
        <f>VLOOKUP($A29,'Return Data'!$B$7:$R$2292,9,0)</f>
        <v>5.4119000000000002</v>
      </c>
      <c r="E29" s="66">
        <f t="shared" si="1"/>
        <v>14</v>
      </c>
      <c r="F29" s="65">
        <f>VLOOKUP($A29,'Return Data'!$B$7:$R$2292,10,0)</f>
        <v>5.7473000000000001</v>
      </c>
      <c r="G29" s="66">
        <f t="shared" si="2"/>
        <v>23</v>
      </c>
      <c r="H29" s="65">
        <f>VLOOKUP($A29,'Return Data'!$B$7:$R$2292,11,0)</f>
        <v>4.4561999999999999</v>
      </c>
      <c r="I29" s="66">
        <f t="shared" si="8"/>
        <v>25</v>
      </c>
      <c r="J29" s="65">
        <f>VLOOKUP($A29,'Return Data'!$B$7:$R$2292,12,0)</f>
        <v>4.7038000000000002</v>
      </c>
      <c r="K29" s="66">
        <f t="shared" si="9"/>
        <v>27</v>
      </c>
      <c r="L29" s="65">
        <f>VLOOKUP($A29,'Return Data'!$B$7:$R$2292,13,0)</f>
        <v>3.9287000000000001</v>
      </c>
      <c r="M29" s="66">
        <f t="shared" si="10"/>
        <v>20</v>
      </c>
      <c r="N29" s="65">
        <f>VLOOKUP($A29,'Return Data'!$B$7:$R$2292,17,0)</f>
        <v>6.9276999999999997</v>
      </c>
      <c r="O29" s="66">
        <f t="shared" si="11"/>
        <v>22</v>
      </c>
      <c r="P29" s="65">
        <f>VLOOKUP($A29,'Return Data'!$B$7:$R$2292,14,0)</f>
        <v>7.9611999999999998</v>
      </c>
      <c r="Q29" s="66">
        <f t="shared" si="12"/>
        <v>19</v>
      </c>
      <c r="R29" s="65">
        <f>VLOOKUP($A29,'Return Data'!$B$7:$R$2292,16,0)</f>
        <v>7.6666999999999996</v>
      </c>
      <c r="S29" s="67">
        <f t="shared" si="13"/>
        <v>21</v>
      </c>
    </row>
    <row r="30" spans="1:19" x14ac:dyDescent="0.3">
      <c r="A30" s="82" t="s">
        <v>1124</v>
      </c>
      <c r="B30" s="64">
        <f>VLOOKUP($A30,'Return Data'!$B$7:$R$2292,3,0)</f>
        <v>44512</v>
      </c>
      <c r="C30" s="65">
        <f>VLOOKUP($A30,'Return Data'!$B$7:$R$2292,4,0)</f>
        <v>37.900100000000002</v>
      </c>
      <c r="D30" s="65">
        <f>VLOOKUP($A30,'Return Data'!$B$7:$R$2292,9,0)</f>
        <v>4.2496</v>
      </c>
      <c r="E30" s="66">
        <f t="shared" si="1"/>
        <v>28</v>
      </c>
      <c r="F30" s="65">
        <f>VLOOKUP($A30,'Return Data'!$B$7:$R$2292,10,0)</f>
        <v>6.1820000000000004</v>
      </c>
      <c r="G30" s="66">
        <f t="shared" si="2"/>
        <v>21</v>
      </c>
      <c r="H30" s="65">
        <f>VLOOKUP($A30,'Return Data'!$B$7:$R$2292,11,0)</f>
        <v>4.6233000000000004</v>
      </c>
      <c r="I30" s="66">
        <f t="shared" si="8"/>
        <v>24</v>
      </c>
      <c r="J30" s="65">
        <f>VLOOKUP($A30,'Return Data'!$B$7:$R$2292,12,0)</f>
        <v>5.0582000000000003</v>
      </c>
      <c r="K30" s="66">
        <f t="shared" si="9"/>
        <v>25</v>
      </c>
      <c r="L30" s="65">
        <f>VLOOKUP($A30,'Return Data'!$B$7:$R$2292,13,0)</f>
        <v>3.2694999999999999</v>
      </c>
      <c r="M30" s="66">
        <f t="shared" si="10"/>
        <v>26</v>
      </c>
      <c r="N30" s="65">
        <f>VLOOKUP($A30,'Return Data'!$B$7:$R$2292,17,0)</f>
        <v>6.5101000000000004</v>
      </c>
      <c r="O30" s="66">
        <f t="shared" si="11"/>
        <v>23</v>
      </c>
      <c r="P30" s="65">
        <f>VLOOKUP($A30,'Return Data'!$B$7:$R$2292,14,0)</f>
        <v>8.6476000000000006</v>
      </c>
      <c r="Q30" s="66">
        <f t="shared" si="12"/>
        <v>16</v>
      </c>
      <c r="R30" s="65">
        <f>VLOOKUP($A30,'Return Data'!$B$7:$R$2292,16,0)</f>
        <v>7.4652000000000003</v>
      </c>
      <c r="S30" s="67">
        <f t="shared" si="13"/>
        <v>23</v>
      </c>
    </row>
    <row r="31" spans="1:19" x14ac:dyDescent="0.3">
      <c r="A31" s="82" t="s">
        <v>1126</v>
      </c>
      <c r="B31" s="64">
        <f>VLOOKUP($A31,'Return Data'!$B$7:$R$2292,3,0)</f>
        <v>44512</v>
      </c>
      <c r="C31" s="65">
        <f>VLOOKUP($A31,'Return Data'!$B$7:$R$2292,4,0)</f>
        <v>33.161299999999997</v>
      </c>
      <c r="D31" s="65">
        <f>VLOOKUP($A31,'Return Data'!$B$7:$R$2292,9,0)</f>
        <v>6.5335999999999999</v>
      </c>
      <c r="E31" s="66">
        <f t="shared" si="1"/>
        <v>11</v>
      </c>
      <c r="F31" s="65">
        <f>VLOOKUP($A31,'Return Data'!$B$7:$R$2292,10,0)</f>
        <v>7.5415999999999999</v>
      </c>
      <c r="G31" s="66">
        <f t="shared" si="2"/>
        <v>14</v>
      </c>
      <c r="H31" s="65">
        <f>VLOOKUP($A31,'Return Data'!$B$7:$R$2292,11,0)</f>
        <v>4.7576000000000001</v>
      </c>
      <c r="I31" s="66">
        <f t="shared" si="8"/>
        <v>22</v>
      </c>
      <c r="J31" s="65">
        <f>VLOOKUP($A31,'Return Data'!$B$7:$R$2292,12,0)</f>
        <v>5.8722000000000003</v>
      </c>
      <c r="K31" s="66">
        <f t="shared" si="9"/>
        <v>19</v>
      </c>
      <c r="L31" s="65">
        <f>VLOOKUP($A31,'Return Data'!$B$7:$R$2292,13,0)</f>
        <v>4.1920000000000002</v>
      </c>
      <c r="M31" s="66">
        <f t="shared" si="10"/>
        <v>18</v>
      </c>
      <c r="N31" s="65">
        <f>VLOOKUP($A31,'Return Data'!$B$7:$R$2292,17,0)</f>
        <v>8.2498000000000005</v>
      </c>
      <c r="O31" s="66">
        <f t="shared" si="11"/>
        <v>11</v>
      </c>
      <c r="P31" s="65">
        <f>VLOOKUP($A31,'Return Data'!$B$7:$R$2292,14,0)</f>
        <v>9.6334</v>
      </c>
      <c r="Q31" s="66">
        <f t="shared" si="12"/>
        <v>7</v>
      </c>
      <c r="R31" s="65">
        <f>VLOOKUP($A31,'Return Data'!$B$7:$R$2292,16,0)</f>
        <v>8.6874000000000002</v>
      </c>
      <c r="S31" s="67">
        <f t="shared" si="13"/>
        <v>11</v>
      </c>
    </row>
    <row r="32" spans="1:19" x14ac:dyDescent="0.3">
      <c r="A32" s="82" t="s">
        <v>1127</v>
      </c>
      <c r="B32" s="64">
        <f>VLOOKUP($A32,'Return Data'!$B$7:$R$2292,3,0)</f>
        <v>44512</v>
      </c>
      <c r="C32" s="65">
        <f>VLOOKUP($A32,'Return Data'!$B$7:$R$2292,4,0)</f>
        <v>58.169800000000002</v>
      </c>
      <c r="D32" s="65">
        <f>VLOOKUP($A32,'Return Data'!$B$7:$R$2292,9,0)</f>
        <v>4.3170000000000002</v>
      </c>
      <c r="E32" s="66">
        <f t="shared" si="1"/>
        <v>27</v>
      </c>
      <c r="F32" s="65">
        <f>VLOOKUP($A32,'Return Data'!$B$7:$R$2292,10,0)</f>
        <v>5.0792000000000002</v>
      </c>
      <c r="G32" s="66">
        <f t="shared" si="2"/>
        <v>29</v>
      </c>
      <c r="H32" s="65">
        <f>VLOOKUP($A32,'Return Data'!$B$7:$R$2292,11,0)</f>
        <v>4.0541</v>
      </c>
      <c r="I32" s="66">
        <f t="shared" si="8"/>
        <v>28</v>
      </c>
      <c r="J32" s="65">
        <f>VLOOKUP($A32,'Return Data'!$B$7:$R$2292,12,0)</f>
        <v>4.3593999999999999</v>
      </c>
      <c r="K32" s="66">
        <f t="shared" si="9"/>
        <v>29</v>
      </c>
      <c r="L32" s="65">
        <f>VLOOKUP($A32,'Return Data'!$B$7:$R$2292,13,0)</f>
        <v>3.0095000000000001</v>
      </c>
      <c r="M32" s="66">
        <f t="shared" si="10"/>
        <v>29</v>
      </c>
      <c r="N32" s="65">
        <f>VLOOKUP($A32,'Return Data'!$B$7:$R$2292,17,0)</f>
        <v>7.5275999999999996</v>
      </c>
      <c r="O32" s="66">
        <f t="shared" si="11"/>
        <v>16</v>
      </c>
      <c r="P32" s="65">
        <f>VLOOKUP($A32,'Return Data'!$B$7:$R$2292,14,0)</f>
        <v>9.3526000000000007</v>
      </c>
      <c r="Q32" s="66">
        <f t="shared" si="12"/>
        <v>10</v>
      </c>
      <c r="R32" s="65">
        <f>VLOOKUP($A32,'Return Data'!$B$7:$R$2292,16,0)</f>
        <v>8.7706999999999997</v>
      </c>
      <c r="S32" s="67">
        <f t="shared" si="13"/>
        <v>9</v>
      </c>
    </row>
    <row r="33" spans="1:19" x14ac:dyDescent="0.3">
      <c r="A33" s="82" t="s">
        <v>1130</v>
      </c>
      <c r="B33" s="64">
        <f>VLOOKUP($A33,'Return Data'!$B$7:$R$2292,3,0)</f>
        <v>44512</v>
      </c>
      <c r="C33" s="65">
        <f>VLOOKUP($A33,'Return Data'!$B$7:$R$2292,4,0)</f>
        <v>55.741300000000003</v>
      </c>
      <c r="D33" s="65">
        <f>VLOOKUP($A33,'Return Data'!$B$7:$R$2292,9,0)</f>
        <v>4.7847</v>
      </c>
      <c r="E33" s="66">
        <f t="shared" si="1"/>
        <v>20</v>
      </c>
      <c r="F33" s="65">
        <f>VLOOKUP($A33,'Return Data'!$B$7:$R$2292,10,0)</f>
        <v>6.0385999999999997</v>
      </c>
      <c r="G33" s="66">
        <f t="shared" si="2"/>
        <v>22</v>
      </c>
      <c r="H33" s="65">
        <f>VLOOKUP($A33,'Return Data'!$B$7:$R$2292,11,0)</f>
        <v>4.9344000000000001</v>
      </c>
      <c r="I33" s="66">
        <f t="shared" si="8"/>
        <v>21</v>
      </c>
      <c r="J33" s="65">
        <f>VLOOKUP($A33,'Return Data'!$B$7:$R$2292,12,0)</f>
        <v>4.1879999999999997</v>
      </c>
      <c r="K33" s="66">
        <f t="shared" si="9"/>
        <v>31</v>
      </c>
      <c r="L33" s="65">
        <f>VLOOKUP($A33,'Return Data'!$B$7:$R$2292,13,0)</f>
        <v>3.1320000000000001</v>
      </c>
      <c r="M33" s="66">
        <f t="shared" si="10"/>
        <v>28</v>
      </c>
      <c r="N33" s="65">
        <f>VLOOKUP($A33,'Return Data'!$B$7:$R$2292,17,0)</f>
        <v>6.9419000000000004</v>
      </c>
      <c r="O33" s="66">
        <f t="shared" si="11"/>
        <v>21</v>
      </c>
      <c r="P33" s="65">
        <f>VLOOKUP($A33,'Return Data'!$B$7:$R$2292,14,0)</f>
        <v>2.8624999999999998</v>
      </c>
      <c r="Q33" s="66">
        <f t="shared" si="12"/>
        <v>28</v>
      </c>
      <c r="R33" s="65">
        <f>VLOOKUP($A33,'Return Data'!$B$7:$R$2292,16,0)</f>
        <v>5.6658999999999997</v>
      </c>
      <c r="S33" s="67">
        <f t="shared" si="13"/>
        <v>30</v>
      </c>
    </row>
    <row r="34" spans="1:19" x14ac:dyDescent="0.3">
      <c r="A34" s="82" t="s">
        <v>1131</v>
      </c>
      <c r="B34" s="64">
        <f>VLOOKUP($A34,'Return Data'!$B$7:$R$2292,3,0)</f>
        <v>44512</v>
      </c>
      <c r="C34" s="65">
        <f>VLOOKUP($A34,'Return Data'!$B$7:$R$2292,4,0)</f>
        <v>67.6173</v>
      </c>
      <c r="D34" s="65">
        <f>VLOOKUP($A34,'Return Data'!$B$7:$R$2292,9,0)</f>
        <v>2.8014000000000001</v>
      </c>
      <c r="E34" s="66">
        <f t="shared" si="1"/>
        <v>31</v>
      </c>
      <c r="F34" s="65">
        <f>VLOOKUP($A34,'Return Data'!$B$7:$R$2292,10,0)</f>
        <v>8.7106999999999992</v>
      </c>
      <c r="G34" s="66">
        <f t="shared" si="2"/>
        <v>10</v>
      </c>
      <c r="H34" s="65">
        <f>VLOOKUP($A34,'Return Data'!$B$7:$R$2292,11,0)</f>
        <v>6.7489999999999997</v>
      </c>
      <c r="I34" s="66">
        <f t="shared" si="8"/>
        <v>10</v>
      </c>
      <c r="J34" s="65">
        <f>VLOOKUP($A34,'Return Data'!$B$7:$R$2292,12,0)</f>
        <v>5.7674000000000003</v>
      </c>
      <c r="K34" s="66">
        <f t="shared" si="9"/>
        <v>20</v>
      </c>
      <c r="L34" s="65">
        <f>VLOOKUP($A34,'Return Data'!$B$7:$R$2292,13,0)</f>
        <v>5.2355</v>
      </c>
      <c r="M34" s="66">
        <f t="shared" si="10"/>
        <v>13</v>
      </c>
      <c r="N34" s="65">
        <f>VLOOKUP($A34,'Return Data'!$B$7:$R$2292,17,0)</f>
        <v>8.9105000000000008</v>
      </c>
      <c r="O34" s="66">
        <f t="shared" si="11"/>
        <v>8</v>
      </c>
      <c r="P34" s="65">
        <f>VLOOKUP($A34,'Return Data'!$B$7:$R$2292,14,0)</f>
        <v>10.1433</v>
      </c>
      <c r="Q34" s="66">
        <f t="shared" si="12"/>
        <v>3</v>
      </c>
      <c r="R34" s="65">
        <f>VLOOKUP($A34,'Return Data'!$B$7:$R$2292,16,0)</f>
        <v>8.3087999999999997</v>
      </c>
      <c r="S34" s="67">
        <f t="shared" si="13"/>
        <v>19</v>
      </c>
    </row>
    <row r="35" spans="1:19" x14ac:dyDescent="0.3">
      <c r="A35" s="82" t="s">
        <v>1133</v>
      </c>
      <c r="B35" s="64">
        <f>VLOOKUP($A35,'Return Data'!$B$7:$R$2292,3,0)</f>
        <v>44512</v>
      </c>
      <c r="C35" s="65">
        <f>VLOOKUP($A35,'Return Data'!$B$7:$R$2292,4,0)</f>
        <v>60.631100000000004</v>
      </c>
      <c r="D35" s="65">
        <f>VLOOKUP($A35,'Return Data'!$B$7:$R$2292,9,0)</f>
        <v>1.9158999999999999</v>
      </c>
      <c r="E35" s="66">
        <f t="shared" si="1"/>
        <v>32</v>
      </c>
      <c r="F35" s="65">
        <f>VLOOKUP($A35,'Return Data'!$B$7:$R$2292,10,0)</f>
        <v>2.4346000000000001</v>
      </c>
      <c r="G35" s="66">
        <f t="shared" si="2"/>
        <v>34</v>
      </c>
      <c r="H35" s="65">
        <f>VLOOKUP($A35,'Return Data'!$B$7:$R$2292,11,0)</f>
        <v>2.0884999999999998</v>
      </c>
      <c r="I35" s="66">
        <f t="shared" si="8"/>
        <v>34</v>
      </c>
      <c r="J35" s="65">
        <f>VLOOKUP($A35,'Return Data'!$B$7:$R$2292,12,0)</f>
        <v>3.2027000000000001</v>
      </c>
      <c r="K35" s="66">
        <f t="shared" si="9"/>
        <v>34</v>
      </c>
      <c r="L35" s="65">
        <f>VLOOKUP($A35,'Return Data'!$B$7:$R$2292,13,0)</f>
        <v>2.1615000000000002</v>
      </c>
      <c r="M35" s="66">
        <f t="shared" si="10"/>
        <v>30</v>
      </c>
      <c r="N35" s="65">
        <f>VLOOKUP($A35,'Return Data'!$B$7:$R$2292,17,0)</f>
        <v>5.9489000000000001</v>
      </c>
      <c r="O35" s="66">
        <f t="shared" si="11"/>
        <v>25</v>
      </c>
      <c r="P35" s="65">
        <f>VLOOKUP($A35,'Return Data'!$B$7:$R$2292,14,0)</f>
        <v>7.9504000000000001</v>
      </c>
      <c r="Q35" s="66">
        <f t="shared" si="12"/>
        <v>20</v>
      </c>
      <c r="R35" s="65">
        <f>VLOOKUP($A35,'Return Data'!$B$7:$R$2292,16,0)</f>
        <v>7.3776999999999999</v>
      </c>
      <c r="S35" s="67">
        <f t="shared" si="13"/>
        <v>24</v>
      </c>
    </row>
    <row r="36" spans="1:19" x14ac:dyDescent="0.3">
      <c r="A36" s="82" t="s">
        <v>1135</v>
      </c>
      <c r="B36" s="64">
        <f>VLOOKUP($A36,'Return Data'!$B$7:$R$2292,3,0)</f>
        <v>44512</v>
      </c>
      <c r="C36" s="65">
        <f>VLOOKUP($A36,'Return Data'!$B$7:$R$2292,4,0)</f>
        <v>78.391000000000005</v>
      </c>
      <c r="D36" s="65">
        <f>VLOOKUP($A36,'Return Data'!$B$7:$R$2292,9,0)</f>
        <v>6.6172000000000004</v>
      </c>
      <c r="E36" s="66">
        <f t="shared" si="1"/>
        <v>10</v>
      </c>
      <c r="F36" s="65">
        <f>VLOOKUP($A36,'Return Data'!$B$7:$R$2292,10,0)</f>
        <v>8.3566000000000003</v>
      </c>
      <c r="G36" s="66">
        <f t="shared" si="2"/>
        <v>11</v>
      </c>
      <c r="H36" s="65">
        <f>VLOOKUP($A36,'Return Data'!$B$7:$R$2292,11,0)</f>
        <v>5.0960000000000001</v>
      </c>
      <c r="I36" s="66">
        <f t="shared" si="8"/>
        <v>20</v>
      </c>
      <c r="J36" s="65">
        <f>VLOOKUP($A36,'Return Data'!$B$7:$R$2292,12,0)</f>
        <v>5.61</v>
      </c>
      <c r="K36" s="66">
        <f t="shared" si="9"/>
        <v>21</v>
      </c>
      <c r="L36" s="65">
        <f>VLOOKUP($A36,'Return Data'!$B$7:$R$2292,13,0)</f>
        <v>3.6686000000000001</v>
      </c>
      <c r="M36" s="66">
        <f t="shared" si="10"/>
        <v>22</v>
      </c>
      <c r="N36" s="65">
        <f>VLOOKUP($A36,'Return Data'!$B$7:$R$2292,17,0)</f>
        <v>7.6172000000000004</v>
      </c>
      <c r="O36" s="66">
        <f t="shared" si="11"/>
        <v>15</v>
      </c>
      <c r="P36" s="65">
        <f>VLOOKUP($A36,'Return Data'!$B$7:$R$2292,14,0)</f>
        <v>9.8343000000000007</v>
      </c>
      <c r="Q36" s="66">
        <f t="shared" si="12"/>
        <v>6</v>
      </c>
      <c r="R36" s="65">
        <f>VLOOKUP($A36,'Return Data'!$B$7:$R$2292,16,0)</f>
        <v>8.5459999999999994</v>
      </c>
      <c r="S36" s="67">
        <f t="shared" si="13"/>
        <v>13</v>
      </c>
    </row>
    <row r="37" spans="1:19" x14ac:dyDescent="0.3">
      <c r="A37" s="82" t="s">
        <v>1136</v>
      </c>
      <c r="B37" s="64">
        <f>VLOOKUP($A37,'Return Data'!$B$7:$R$2292,3,0)</f>
        <v>44512</v>
      </c>
      <c r="C37" s="65">
        <f>VLOOKUP($A37,'Return Data'!$B$7:$R$2292,4,0)</f>
        <v>59.659500000000001</v>
      </c>
      <c r="D37" s="65">
        <f>VLOOKUP($A37,'Return Data'!$B$7:$R$2292,9,0)</f>
        <v>4.7397999999999998</v>
      </c>
      <c r="E37" s="66">
        <f t="shared" si="1"/>
        <v>23</v>
      </c>
      <c r="F37" s="65">
        <f>VLOOKUP($A37,'Return Data'!$B$7:$R$2292,10,0)</f>
        <v>5.2640000000000002</v>
      </c>
      <c r="G37" s="66">
        <f t="shared" si="2"/>
        <v>26</v>
      </c>
      <c r="H37" s="65">
        <f>VLOOKUP($A37,'Return Data'!$B$7:$R$2292,11,0)</f>
        <v>5.7472000000000003</v>
      </c>
      <c r="I37" s="66">
        <f t="shared" si="8"/>
        <v>19</v>
      </c>
      <c r="J37" s="65">
        <f>VLOOKUP($A37,'Return Data'!$B$7:$R$2292,12,0)</f>
        <v>6.1478999999999999</v>
      </c>
      <c r="K37" s="66">
        <f t="shared" si="9"/>
        <v>18</v>
      </c>
      <c r="L37" s="65">
        <f>VLOOKUP($A37,'Return Data'!$B$7:$R$2292,13,0)</f>
        <v>4.9097999999999997</v>
      </c>
      <c r="M37" s="66">
        <f t="shared" si="10"/>
        <v>16</v>
      </c>
      <c r="N37" s="65">
        <f>VLOOKUP($A37,'Return Data'!$B$7:$R$2292,17,0)</f>
        <v>9.4777000000000005</v>
      </c>
      <c r="O37" s="66">
        <f t="shared" si="11"/>
        <v>2</v>
      </c>
      <c r="P37" s="65">
        <f>VLOOKUP($A37,'Return Data'!$B$7:$R$2292,14,0)</f>
        <v>10.2555</v>
      </c>
      <c r="Q37" s="66">
        <f t="shared" si="12"/>
        <v>2</v>
      </c>
      <c r="R37" s="65">
        <f>VLOOKUP($A37,'Return Data'!$B$7:$R$2292,16,0)</f>
        <v>8.7321000000000009</v>
      </c>
      <c r="S37" s="67">
        <f t="shared" si="13"/>
        <v>10</v>
      </c>
    </row>
    <row r="38" spans="1:19" x14ac:dyDescent="0.3">
      <c r="A38" s="82" t="s">
        <v>1138</v>
      </c>
      <c r="B38" s="64">
        <f>VLOOKUP($A38,'Return Data'!$B$7:$R$2292,3,0)</f>
        <v>44512</v>
      </c>
      <c r="C38" s="65">
        <f>VLOOKUP($A38,'Return Data'!$B$7:$R$2292,4,0)</f>
        <v>71.703800000000001</v>
      </c>
      <c r="D38" s="65">
        <f>VLOOKUP($A38,'Return Data'!$B$7:$R$2292,9,0)</f>
        <v>4.8326000000000002</v>
      </c>
      <c r="E38" s="66">
        <f t="shared" si="1"/>
        <v>18</v>
      </c>
      <c r="F38" s="65">
        <f>VLOOKUP($A38,'Return Data'!$B$7:$R$2292,10,0)</f>
        <v>5.7279999999999998</v>
      </c>
      <c r="G38" s="66">
        <f t="shared" si="2"/>
        <v>24</v>
      </c>
      <c r="H38" s="65">
        <f>VLOOKUP($A38,'Return Data'!$B$7:$R$2292,11,0)</f>
        <v>4.0784000000000002</v>
      </c>
      <c r="I38" s="66">
        <f t="shared" si="8"/>
        <v>27</v>
      </c>
      <c r="J38" s="65">
        <f>VLOOKUP($A38,'Return Data'!$B$7:$R$2292,12,0)</f>
        <v>5.0843999999999996</v>
      </c>
      <c r="K38" s="66">
        <f t="shared" si="9"/>
        <v>24</v>
      </c>
      <c r="L38" s="65">
        <f>VLOOKUP($A38,'Return Data'!$B$7:$R$2292,13,0)</f>
        <v>3.3854000000000002</v>
      </c>
      <c r="M38" s="66">
        <f t="shared" si="10"/>
        <v>24</v>
      </c>
      <c r="N38" s="65">
        <f>VLOOKUP($A38,'Return Data'!$B$7:$R$2292,17,0)</f>
        <v>8.1928999999999998</v>
      </c>
      <c r="O38" s="66">
        <f t="shared" si="11"/>
        <v>12</v>
      </c>
      <c r="P38" s="65">
        <f>VLOOKUP($A38,'Return Data'!$B$7:$R$2292,14,0)</f>
        <v>8.9549000000000003</v>
      </c>
      <c r="Q38" s="66">
        <f t="shared" si="12"/>
        <v>13</v>
      </c>
      <c r="R38" s="65">
        <f>VLOOKUP($A38,'Return Data'!$B$7:$R$2292,16,0)</f>
        <v>8.4710000000000001</v>
      </c>
      <c r="S38" s="67">
        <f t="shared" si="13"/>
        <v>16</v>
      </c>
    </row>
    <row r="39" spans="1:19" x14ac:dyDescent="0.3">
      <c r="A39" s="82" t="s">
        <v>1140</v>
      </c>
      <c r="B39" s="64">
        <f>VLOOKUP($A39,'Return Data'!$B$7:$R$2292,3,0)</f>
        <v>44512</v>
      </c>
      <c r="C39" s="65">
        <f>VLOOKUP($A39,'Return Data'!$B$7:$R$2292,4,0)</f>
        <v>1.8280000000000001</v>
      </c>
      <c r="D39" s="65">
        <f>VLOOKUP($A39,'Return Data'!$B$7:$R$2292,9,0)</f>
        <v>10.593299999999999</v>
      </c>
      <c r="E39" s="66">
        <f t="shared" si="1"/>
        <v>4</v>
      </c>
      <c r="F39" s="65">
        <f>VLOOKUP($A39,'Return Data'!$B$7:$R$2292,10,0)</f>
        <v>10.7902</v>
      </c>
      <c r="G39" s="66">
        <f t="shared" si="2"/>
        <v>7</v>
      </c>
      <c r="H39" s="65">
        <f>VLOOKUP($A39,'Return Data'!$B$7:$R$2292,11,0)</f>
        <v>11.091799999999999</v>
      </c>
      <c r="I39" s="66">
        <f t="shared" si="8"/>
        <v>7</v>
      </c>
      <c r="J39" s="65">
        <f>VLOOKUP($A39,'Return Data'!$B$7:$R$2292,12,0)</f>
        <v>11.4069</v>
      </c>
      <c r="K39" s="66">
        <f t="shared" si="9"/>
        <v>7</v>
      </c>
      <c r="L39" s="65">
        <f>VLOOKUP($A39,'Return Data'!$B$7:$R$2292,13,0)</f>
        <v>-15.845700000000001</v>
      </c>
      <c r="M39" s="66">
        <f t="shared" si="10"/>
        <v>32</v>
      </c>
      <c r="N39" s="65"/>
      <c r="O39" s="66"/>
      <c r="P39" s="65"/>
      <c r="Q39" s="66"/>
      <c r="R39" s="65">
        <f>VLOOKUP($A39,'Return Data'!$B$7:$R$2292,16,0)</f>
        <v>-6.0899000000000001</v>
      </c>
      <c r="S39" s="67">
        <f t="shared" si="13"/>
        <v>33</v>
      </c>
    </row>
    <row r="40" spans="1:19" x14ac:dyDescent="0.3">
      <c r="A40" s="82" t="s">
        <v>1142</v>
      </c>
      <c r="B40" s="64">
        <f>VLOOKUP($A40,'Return Data'!$B$7:$R$2292,3,0)</f>
        <v>44512</v>
      </c>
      <c r="C40" s="65">
        <f>VLOOKUP($A40,'Return Data'!$B$7:$R$2292,4,0)</f>
        <v>59.727699999999999</v>
      </c>
      <c r="D40" s="65">
        <f>VLOOKUP($A40,'Return Data'!$B$7:$R$2292,9,0)</f>
        <v>6.6631</v>
      </c>
      <c r="E40" s="66">
        <f t="shared" si="1"/>
        <v>9</v>
      </c>
      <c r="F40" s="65">
        <f>VLOOKUP($A40,'Return Data'!$B$7:$R$2292,10,0)</f>
        <v>34.707799999999999</v>
      </c>
      <c r="G40" s="66">
        <f t="shared" si="2"/>
        <v>2</v>
      </c>
      <c r="H40" s="65">
        <f>VLOOKUP($A40,'Return Data'!$B$7:$R$2292,11,0)</f>
        <v>18.766100000000002</v>
      </c>
      <c r="I40" s="66">
        <f t="shared" si="8"/>
        <v>3</v>
      </c>
      <c r="J40" s="65">
        <f>VLOOKUP($A40,'Return Data'!$B$7:$R$2292,12,0)</f>
        <v>13.9841</v>
      </c>
      <c r="K40" s="66">
        <f t="shared" si="9"/>
        <v>4</v>
      </c>
      <c r="L40" s="65">
        <f>VLOOKUP($A40,'Return Data'!$B$7:$R$2292,13,0)</f>
        <v>10.6503</v>
      </c>
      <c r="M40" s="66">
        <f t="shared" si="10"/>
        <v>5</v>
      </c>
      <c r="N40" s="65">
        <f>VLOOKUP($A40,'Return Data'!$B$7:$R$2292,17,0)</f>
        <v>6.2683999999999997</v>
      </c>
      <c r="O40" s="66">
        <f t="shared" si="11"/>
        <v>24</v>
      </c>
      <c r="P40" s="65">
        <f>VLOOKUP($A40,'Return Data'!$B$7:$R$2292,14,0)</f>
        <v>2.6162000000000001</v>
      </c>
      <c r="Q40" s="66">
        <f t="shared" si="12"/>
        <v>29</v>
      </c>
      <c r="R40" s="65">
        <f>VLOOKUP($A40,'Return Data'!$B$7:$R$2292,16,0)</f>
        <v>6.5054999999999996</v>
      </c>
      <c r="S40" s="67">
        <f t="shared" si="13"/>
        <v>28</v>
      </c>
    </row>
    <row r="41" spans="1:19" x14ac:dyDescent="0.3">
      <c r="A41" s="82" t="s">
        <v>1006</v>
      </c>
      <c r="B41" s="64">
        <f>VLOOKUP($A41,'Return Data'!$B$7:$R$2292,3,0)</f>
        <v>44512</v>
      </c>
      <c r="C41" s="65">
        <f>VLOOKUP($A41,'Return Data'!$B$7:$R$2292,4,0)</f>
        <v>77.713300000000004</v>
      </c>
      <c r="D41" s="65">
        <f>VLOOKUP($A41,'Return Data'!$B$7:$R$2292,9,0)</f>
        <v>12.5267</v>
      </c>
      <c r="E41" s="66">
        <f t="shared" si="1"/>
        <v>3</v>
      </c>
      <c r="F41" s="65">
        <f>VLOOKUP($A41,'Return Data'!$B$7:$R$2292,10,0)</f>
        <v>8.9786000000000001</v>
      </c>
      <c r="G41" s="66">
        <f t="shared" si="2"/>
        <v>9</v>
      </c>
      <c r="H41" s="65">
        <f>VLOOKUP($A41,'Return Data'!$B$7:$R$2292,11,0)</f>
        <v>2.6899000000000002</v>
      </c>
      <c r="I41" s="66">
        <f t="shared" si="8"/>
        <v>33</v>
      </c>
      <c r="J41" s="65">
        <f>VLOOKUP($A41,'Return Data'!$B$7:$R$2292,12,0)</f>
        <v>3.9014000000000002</v>
      </c>
      <c r="K41" s="66">
        <f t="shared" si="9"/>
        <v>32</v>
      </c>
      <c r="L41" s="65">
        <f>VLOOKUP($A41,'Return Data'!$B$7:$R$2292,13,0)</f>
        <v>1.8591</v>
      </c>
      <c r="M41" s="66">
        <f t="shared" si="10"/>
        <v>31</v>
      </c>
      <c r="N41" s="65">
        <f>VLOOKUP($A41,'Return Data'!$B$7:$R$2292,17,0)</f>
        <v>7.2221000000000002</v>
      </c>
      <c r="O41" s="66">
        <f t="shared" si="11"/>
        <v>19</v>
      </c>
      <c r="P41" s="65">
        <f>VLOOKUP($A41,'Return Data'!$B$7:$R$2292,14,0)</f>
        <v>9.5510999999999999</v>
      </c>
      <c r="Q41" s="66">
        <f t="shared" si="12"/>
        <v>8</v>
      </c>
      <c r="R41" s="65">
        <f>VLOOKUP($A41,'Return Data'!$B$7:$R$2292,16,0)</f>
        <v>8.9190000000000005</v>
      </c>
      <c r="S41" s="67">
        <f t="shared" si="13"/>
        <v>7</v>
      </c>
    </row>
    <row r="42" spans="1:19" x14ac:dyDescent="0.3">
      <c r="A42" s="82" t="s">
        <v>1008</v>
      </c>
      <c r="B42" s="64">
        <f>VLOOKUP($A42,'Return Data'!$B$7:$R$2292,3,0)</f>
        <v>44512</v>
      </c>
      <c r="C42" s="65">
        <f>VLOOKUP($A42,'Return Data'!$B$7:$R$2292,4,0)</f>
        <v>14.2143</v>
      </c>
      <c r="D42" s="65">
        <f>VLOOKUP($A42,'Return Data'!$B$7:$R$2292,9,0)</f>
        <v>16.7605</v>
      </c>
      <c r="E42" s="66">
        <f t="shared" si="1"/>
        <v>2</v>
      </c>
      <c r="F42" s="65">
        <f>VLOOKUP($A42,'Return Data'!$B$7:$R$2292,10,0)</f>
        <v>14.197800000000001</v>
      </c>
      <c r="G42" s="66">
        <f t="shared" si="2"/>
        <v>4</v>
      </c>
      <c r="H42" s="65">
        <f>VLOOKUP($A42,'Return Data'!$B$7:$R$2292,11,0)</f>
        <v>3.0623999999999998</v>
      </c>
      <c r="I42" s="66">
        <f t="shared" si="8"/>
        <v>32</v>
      </c>
      <c r="J42" s="65">
        <f>VLOOKUP($A42,'Return Data'!$B$7:$R$2292,12,0)</f>
        <v>3.5445000000000002</v>
      </c>
      <c r="K42" s="66">
        <f t="shared" si="9"/>
        <v>33</v>
      </c>
      <c r="L42" s="65">
        <f>VLOOKUP($A42,'Return Data'!$B$7:$R$2292,13,0)</f>
        <v>3.4428999999999998</v>
      </c>
      <c r="M42" s="66">
        <f t="shared" si="10"/>
        <v>23</v>
      </c>
      <c r="N42" s="65">
        <f>VLOOKUP($A42,'Return Data'!$B$7:$R$2292,17,0)</f>
        <v>8.1085999999999991</v>
      </c>
      <c r="O42" s="66">
        <f t="shared" si="11"/>
        <v>13</v>
      </c>
      <c r="P42" s="65">
        <f>VLOOKUP($A42,'Return Data'!$B$7:$R$2292,14,0)</f>
        <v>11.4581</v>
      </c>
      <c r="Q42" s="66">
        <f t="shared" si="12"/>
        <v>1</v>
      </c>
      <c r="R42" s="65">
        <f>VLOOKUP($A42,'Return Data'!$B$7:$R$2292,16,0)</f>
        <v>11.046799999999999</v>
      </c>
      <c r="S42" s="67">
        <f t="shared" si="13"/>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6.8305176470588238</v>
      </c>
      <c r="E44" s="88"/>
      <c r="F44" s="89">
        <f>AVERAGE(F8:F42)</f>
        <v>29.599088235294118</v>
      </c>
      <c r="G44" s="88"/>
      <c r="H44" s="89">
        <f>AVERAGE(H8:H42)</f>
        <v>17.853373529411758</v>
      </c>
      <c r="I44" s="88"/>
      <c r="J44" s="89">
        <f>AVERAGE(J8:J42)</f>
        <v>14.533244117647062</v>
      </c>
      <c r="K44" s="88"/>
      <c r="L44" s="89">
        <f>AVERAGE(L8:L42)</f>
        <v>9.2468794117647093</v>
      </c>
      <c r="M44" s="88"/>
      <c r="N44" s="89">
        <f>AVERAGE(N8:N42)</f>
        <v>7.7939645161290318</v>
      </c>
      <c r="O44" s="88"/>
      <c r="P44" s="89">
        <f>AVERAGE(P8:P42)</f>
        <v>7.4246566666666673</v>
      </c>
      <c r="Q44" s="88"/>
      <c r="R44" s="89">
        <f>AVERAGE(R8:R42)</f>
        <v>6.6394742857142859</v>
      </c>
      <c r="S44" s="90"/>
    </row>
    <row r="45" spans="1:19" x14ac:dyDescent="0.3">
      <c r="A45" s="87" t="s">
        <v>28</v>
      </c>
      <c r="B45" s="88"/>
      <c r="C45" s="88"/>
      <c r="D45" s="89">
        <f>MIN(D8:D42)</f>
        <v>1.6604000000000001</v>
      </c>
      <c r="E45" s="88"/>
      <c r="F45" s="89">
        <f>MIN(F8:F42)</f>
        <v>2.4346000000000001</v>
      </c>
      <c r="G45" s="88"/>
      <c r="H45" s="89">
        <f>MIN(H8:H42)</f>
        <v>2.0884999999999998</v>
      </c>
      <c r="I45" s="88"/>
      <c r="J45" s="89">
        <f>MIN(J8:J42)</f>
        <v>3.2027000000000001</v>
      </c>
      <c r="K45" s="88"/>
      <c r="L45" s="89">
        <f>MIN(L8:L42)</f>
        <v>-16.2791</v>
      </c>
      <c r="M45" s="88"/>
      <c r="N45" s="89">
        <f>MIN(N8:N42)</f>
        <v>-5.2877999999999998</v>
      </c>
      <c r="O45" s="88"/>
      <c r="P45" s="89">
        <f>MIN(P8:P42)</f>
        <v>-3.6676000000000002</v>
      </c>
      <c r="Q45" s="88"/>
      <c r="R45" s="89">
        <f>MIN(R8:R42)</f>
        <v>-12.9849</v>
      </c>
      <c r="S45" s="90"/>
    </row>
    <row r="46" spans="1:19" ht="15" thickBot="1" x14ac:dyDescent="0.35">
      <c r="A46" s="91" t="s">
        <v>29</v>
      </c>
      <c r="B46" s="92"/>
      <c r="C46" s="92"/>
      <c r="D46" s="93">
        <f>MAX(D8:D42)</f>
        <v>37.334000000000003</v>
      </c>
      <c r="E46" s="92"/>
      <c r="F46" s="93">
        <f>MAX(F8:F42)</f>
        <v>736.4289</v>
      </c>
      <c r="G46" s="92"/>
      <c r="H46" s="93">
        <f>MAX(H8:H42)</f>
        <v>368.21449999999999</v>
      </c>
      <c r="I46" s="92"/>
      <c r="J46" s="93">
        <f>MAX(J8:J42)</f>
        <v>248.1739</v>
      </c>
      <c r="K46" s="92"/>
      <c r="L46" s="93">
        <f>MAX(L8:L42)</f>
        <v>185.62039999999999</v>
      </c>
      <c r="M46" s="92"/>
      <c r="N46" s="93">
        <f>MAX(N8:N42)</f>
        <v>30.812899999999999</v>
      </c>
      <c r="O46" s="92"/>
      <c r="P46" s="93">
        <f>MAX(P8:P42)</f>
        <v>11.4581</v>
      </c>
      <c r="Q46" s="92"/>
      <c r="R46" s="93">
        <f>MAX(R8:R42)</f>
        <v>24.892499999999998</v>
      </c>
      <c r="S46" s="94"/>
    </row>
    <row r="47" spans="1:19" x14ac:dyDescent="0.3">
      <c r="A47" s="112" t="s">
        <v>433</v>
      </c>
    </row>
    <row r="48" spans="1:19" x14ac:dyDescent="0.3">
      <c r="A48" s="14" t="s">
        <v>340</v>
      </c>
    </row>
  </sheetData>
  <sheetProtection algorithmName="SHA-512" hashValue="DyONX7i4U7GUNSeXMFJbuY1cc+T9s7LsJYS3P86pXPpSIK9IBhbaUT8iQZrDRNDtQulhIoSbiPuDzXmJJyb0kA==" saltValue="9XpJuPshleVv//R1Y/gLN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C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1070</v>
      </c>
      <c r="B8" s="64">
        <f>VLOOKUP($A8,'Return Data'!$B$7:$R$2292,3,0)</f>
        <v>44512</v>
      </c>
      <c r="C8" s="65">
        <f>VLOOKUP($A8,'Return Data'!$B$7:$R$2292,4,0)</f>
        <v>25.120899999999999</v>
      </c>
      <c r="D8" s="65">
        <f>VLOOKUP($A8,'Return Data'!$B$7:$R$2292,9,0)</f>
        <v>3.8889999999999998</v>
      </c>
      <c r="E8" s="66">
        <f>RANK(D8,D$8:D$42,0)</f>
        <v>22</v>
      </c>
      <c r="F8" s="65">
        <f>VLOOKUP($A8,'Return Data'!$B$7:$R$2292,10,0)</f>
        <v>6.1294000000000004</v>
      </c>
      <c r="G8" s="66">
        <f>RANK(F8,F$8:F$42,0)</f>
        <v>16</v>
      </c>
      <c r="H8" s="65">
        <f>VLOOKUP($A8,'Return Data'!$B$7:$R$2292,11,0)</f>
        <v>6.0149999999999997</v>
      </c>
      <c r="I8" s="66">
        <f>RANK(H8,H$8:H$42,0)</f>
        <v>10</v>
      </c>
      <c r="J8" s="65">
        <f>VLOOKUP($A8,'Return Data'!$B$7:$R$2292,12,0)</f>
        <v>8.3057999999999996</v>
      </c>
      <c r="K8" s="66">
        <f>RANK(J8,J$8:J$42,0)</f>
        <v>9</v>
      </c>
      <c r="L8" s="65">
        <f>VLOOKUP($A8,'Return Data'!$B$7:$R$2292,13,0)</f>
        <v>10.4278</v>
      </c>
      <c r="M8" s="66">
        <f>RANK(L8,L$8:L$42,0)</f>
        <v>4</v>
      </c>
      <c r="N8" s="65">
        <f>VLOOKUP($A8,'Return Data'!$B$7:$R$2292,17,0)</f>
        <v>4.3143000000000002</v>
      </c>
      <c r="O8" s="66">
        <f>RANK(N8,N$8:N$42,0)</f>
        <v>29</v>
      </c>
      <c r="P8" s="65">
        <f>VLOOKUP($A8,'Return Data'!$B$7:$R$2292,14,0)</f>
        <v>3.8723000000000001</v>
      </c>
      <c r="Q8" s="66">
        <f>RANK(P8,P$8:P$42,0)</f>
        <v>25</v>
      </c>
      <c r="R8" s="65">
        <f>VLOOKUP($A8,'Return Data'!$B$7:$R$2292,16,0)</f>
        <v>7.5570000000000004</v>
      </c>
      <c r="S8" s="67">
        <f t="shared" ref="S8:S41" si="0">RANK(R8,R$8:R$42,0)</f>
        <v>23</v>
      </c>
    </row>
    <row r="9" spans="1:19" x14ac:dyDescent="0.3">
      <c r="A9" s="82" t="s">
        <v>1072</v>
      </c>
      <c r="B9" s="64">
        <f>VLOOKUP($A9,'Return Data'!$B$7:$R$2292,3,0)</f>
        <v>44512</v>
      </c>
      <c r="C9" s="65">
        <f>VLOOKUP($A9,'Return Data'!$B$7:$R$2292,4,0)</f>
        <v>1.3322000000000001</v>
      </c>
      <c r="D9" s="65"/>
      <c r="E9" s="66"/>
      <c r="F9" s="65"/>
      <c r="G9" s="66"/>
      <c r="H9" s="65"/>
      <c r="I9" s="66"/>
      <c r="J9" s="65"/>
      <c r="K9" s="66"/>
      <c r="L9" s="65"/>
      <c r="M9" s="66"/>
      <c r="N9" s="65"/>
      <c r="O9" s="66"/>
      <c r="P9" s="65"/>
      <c r="Q9" s="66"/>
      <c r="R9" s="65">
        <f>VLOOKUP($A9,'Return Data'!$B$7:$R$2292,16,0)</f>
        <v>-12.986499999999999</v>
      </c>
      <c r="S9" s="67">
        <f t="shared" ref="S9:S40" si="1">RANK(R9,R$8:R$42,0)</f>
        <v>35</v>
      </c>
    </row>
    <row r="10" spans="1:19" x14ac:dyDescent="0.3">
      <c r="A10" s="82" t="s">
        <v>1074</v>
      </c>
      <c r="B10" s="64">
        <f>VLOOKUP($A10,'Return Data'!$B$7:$R$2292,3,0)</f>
        <v>44512</v>
      </c>
      <c r="C10" s="65">
        <f>VLOOKUP($A10,'Return Data'!$B$7:$R$2292,4,0)</f>
        <v>21.988900000000001</v>
      </c>
      <c r="D10" s="65">
        <f>VLOOKUP($A10,'Return Data'!$B$7:$R$2292,9,0)</f>
        <v>3.7818000000000001</v>
      </c>
      <c r="E10" s="66">
        <f t="shared" ref="E10:E42" si="2">RANK(D10,D$8:D$42,0)</f>
        <v>25</v>
      </c>
      <c r="F10" s="65">
        <f>VLOOKUP($A10,'Return Data'!$B$7:$R$2292,10,0)</f>
        <v>5.95</v>
      </c>
      <c r="G10" s="66">
        <f t="shared" ref="G10:G42" si="3">RANK(F10,F$8:F$42,0)</f>
        <v>18</v>
      </c>
      <c r="H10" s="65">
        <f>VLOOKUP($A10,'Return Data'!$B$7:$R$2292,11,0)</f>
        <v>5.8654000000000002</v>
      </c>
      <c r="I10" s="66">
        <f t="shared" ref="I10:I42" si="4">RANK(H10,H$8:H$42,0)</f>
        <v>11</v>
      </c>
      <c r="J10" s="65">
        <f>VLOOKUP($A10,'Return Data'!$B$7:$R$2292,12,0)</f>
        <v>6.4481000000000002</v>
      </c>
      <c r="K10" s="66">
        <f t="shared" ref="K10:K40" si="5">RANK(J10,J$8:J$42,0)</f>
        <v>15</v>
      </c>
      <c r="L10" s="65">
        <f>VLOOKUP($A10,'Return Data'!$B$7:$R$2292,13,0)</f>
        <v>6.0064000000000002</v>
      </c>
      <c r="M10" s="66">
        <f t="shared" ref="M10:M40" si="6">RANK(L10,L$8:L$42,0)</f>
        <v>8</v>
      </c>
      <c r="N10" s="65">
        <f>VLOOKUP($A10,'Return Data'!$B$7:$R$2292,17,0)</f>
        <v>8.2469000000000001</v>
      </c>
      <c r="O10" s="66">
        <f t="shared" ref="O10:O40" si="7">RANK(N10,N$8:N$42,0)</f>
        <v>7</v>
      </c>
      <c r="P10" s="65">
        <f>VLOOKUP($A10,'Return Data'!$B$7:$R$2292,14,0)</f>
        <v>8.0136000000000003</v>
      </c>
      <c r="Q10" s="66">
        <f t="shared" ref="Q10:Q40" si="8">RANK(P10,P$8:P$42,0)</f>
        <v>14</v>
      </c>
      <c r="R10" s="65">
        <f>VLOOKUP($A10,'Return Data'!$B$7:$R$2292,16,0)</f>
        <v>8.5236999999999998</v>
      </c>
      <c r="S10" s="67">
        <f t="shared" si="1"/>
        <v>8</v>
      </c>
    </row>
    <row r="11" spans="1:19" x14ac:dyDescent="0.3">
      <c r="A11" s="82" t="s">
        <v>1075</v>
      </c>
      <c r="B11" s="64">
        <f>VLOOKUP($A11,'Return Data'!$B$7:$R$2292,3,0)</f>
        <v>44512</v>
      </c>
      <c r="C11" s="65">
        <f>VLOOKUP($A11,'Return Data'!$B$7:$R$2292,4,0)</f>
        <v>15.2346</v>
      </c>
      <c r="D11" s="65">
        <f>VLOOKUP($A11,'Return Data'!$B$7:$R$2292,9,0)</f>
        <v>3.4337</v>
      </c>
      <c r="E11" s="66">
        <f t="shared" si="2"/>
        <v>28</v>
      </c>
      <c r="F11" s="65">
        <f>VLOOKUP($A11,'Return Data'!$B$7:$R$2292,10,0)</f>
        <v>3.7486999999999999</v>
      </c>
      <c r="G11" s="66">
        <f t="shared" si="3"/>
        <v>30</v>
      </c>
      <c r="H11" s="65">
        <f>VLOOKUP($A11,'Return Data'!$B$7:$R$2292,11,0)</f>
        <v>2.8892000000000002</v>
      </c>
      <c r="I11" s="66">
        <f t="shared" si="4"/>
        <v>29</v>
      </c>
      <c r="J11" s="65">
        <f>VLOOKUP($A11,'Return Data'!$B$7:$R$2292,12,0)</f>
        <v>3.8275999999999999</v>
      </c>
      <c r="K11" s="66">
        <f t="shared" si="5"/>
        <v>27</v>
      </c>
      <c r="L11" s="65">
        <f>VLOOKUP($A11,'Return Data'!$B$7:$R$2292,13,0)</f>
        <v>2.7191999999999998</v>
      </c>
      <c r="M11" s="66">
        <f t="shared" si="6"/>
        <v>22</v>
      </c>
      <c r="N11" s="65">
        <f>VLOOKUP($A11,'Return Data'!$B$7:$R$2292,17,0)</f>
        <v>5.0677000000000003</v>
      </c>
      <c r="O11" s="66">
        <f t="shared" si="7"/>
        <v>26</v>
      </c>
      <c r="P11" s="65">
        <f>VLOOKUP($A11,'Return Data'!$B$7:$R$2292,14,0)</f>
        <v>2.8060999999999998</v>
      </c>
      <c r="Q11" s="66">
        <f t="shared" si="8"/>
        <v>26</v>
      </c>
      <c r="R11" s="65">
        <f>VLOOKUP($A11,'Return Data'!$B$7:$R$2292,16,0)</f>
        <v>5.6143000000000001</v>
      </c>
      <c r="S11" s="67">
        <f t="shared" si="1"/>
        <v>30</v>
      </c>
    </row>
    <row r="12" spans="1:19" x14ac:dyDescent="0.3">
      <c r="A12" s="82" t="s">
        <v>1078</v>
      </c>
      <c r="B12" s="64">
        <f>VLOOKUP($A12,'Return Data'!$B$7:$R$2292,3,0)</f>
        <v>44512</v>
      </c>
      <c r="C12" s="65">
        <f>VLOOKUP($A12,'Return Data'!$B$7:$R$2292,4,0)</f>
        <v>65.438500000000005</v>
      </c>
      <c r="D12" s="65">
        <f>VLOOKUP($A12,'Return Data'!$B$7:$R$2292,9,0)</f>
        <v>4.1874000000000002</v>
      </c>
      <c r="E12" s="66">
        <f t="shared" si="2"/>
        <v>18</v>
      </c>
      <c r="F12" s="65">
        <f>VLOOKUP($A12,'Return Data'!$B$7:$R$2292,10,0)</f>
        <v>4.8121</v>
      </c>
      <c r="G12" s="66">
        <f t="shared" si="3"/>
        <v>25</v>
      </c>
      <c r="H12" s="65">
        <f>VLOOKUP($A12,'Return Data'!$B$7:$R$2292,11,0)</f>
        <v>4.0418000000000003</v>
      </c>
      <c r="I12" s="66">
        <f t="shared" si="4"/>
        <v>21</v>
      </c>
      <c r="J12" s="65">
        <f>VLOOKUP($A12,'Return Data'!$B$7:$R$2292,12,0)</f>
        <v>4.8804999999999996</v>
      </c>
      <c r="K12" s="66">
        <f t="shared" si="5"/>
        <v>20</v>
      </c>
      <c r="L12" s="65">
        <f>VLOOKUP($A12,'Return Data'!$B$7:$R$2292,13,0)</f>
        <v>4.0434999999999999</v>
      </c>
      <c r="M12" s="66">
        <f t="shared" si="6"/>
        <v>17</v>
      </c>
      <c r="N12" s="65">
        <f>VLOOKUP($A12,'Return Data'!$B$7:$R$2292,17,0)</f>
        <v>6.8015999999999996</v>
      </c>
      <c r="O12" s="66">
        <f t="shared" si="7"/>
        <v>16</v>
      </c>
      <c r="P12" s="65">
        <f>VLOOKUP($A12,'Return Data'!$B$7:$R$2292,14,0)</f>
        <v>5.4695</v>
      </c>
      <c r="Q12" s="66">
        <f t="shared" si="8"/>
        <v>22</v>
      </c>
      <c r="R12" s="65">
        <f>VLOOKUP($A12,'Return Data'!$B$7:$R$2292,16,0)</f>
        <v>7.9500999999999999</v>
      </c>
      <c r="S12" s="67">
        <f t="shared" si="1"/>
        <v>15</v>
      </c>
    </row>
    <row r="13" spans="1:19" x14ac:dyDescent="0.3">
      <c r="A13" s="82" t="s">
        <v>1081</v>
      </c>
      <c r="B13" s="64">
        <f>VLOOKUP($A13,'Return Data'!$B$7:$R$2292,3,0)</f>
        <v>44512</v>
      </c>
      <c r="C13" s="65">
        <f>VLOOKUP($A13,'Return Data'!$B$7:$R$2292,4,0)</f>
        <v>24.8294</v>
      </c>
      <c r="D13" s="65">
        <f>VLOOKUP($A13,'Return Data'!$B$7:$R$2292,9,0)</f>
        <v>8.3238000000000003</v>
      </c>
      <c r="E13" s="66">
        <f t="shared" si="2"/>
        <v>7</v>
      </c>
      <c r="F13" s="65">
        <f>VLOOKUP($A13,'Return Data'!$B$7:$R$2292,10,0)</f>
        <v>11.694000000000001</v>
      </c>
      <c r="G13" s="66">
        <f t="shared" si="3"/>
        <v>5</v>
      </c>
      <c r="H13" s="65">
        <f>VLOOKUP($A13,'Return Data'!$B$7:$R$2292,11,0)</f>
        <v>12.224600000000001</v>
      </c>
      <c r="I13" s="66">
        <f t="shared" si="4"/>
        <v>4</v>
      </c>
      <c r="J13" s="65">
        <f>VLOOKUP($A13,'Return Data'!$B$7:$R$2292,12,0)</f>
        <v>15.6244</v>
      </c>
      <c r="K13" s="66">
        <f t="shared" si="5"/>
        <v>3</v>
      </c>
      <c r="L13" s="65">
        <f>VLOOKUP($A13,'Return Data'!$B$7:$R$2292,13,0)</f>
        <v>17.1463</v>
      </c>
      <c r="M13" s="66">
        <f t="shared" si="6"/>
        <v>3</v>
      </c>
      <c r="N13" s="65">
        <f>VLOOKUP($A13,'Return Data'!$B$7:$R$2292,17,0)</f>
        <v>4.3461999999999996</v>
      </c>
      <c r="O13" s="66">
        <f t="shared" si="7"/>
        <v>28</v>
      </c>
      <c r="P13" s="65">
        <f>VLOOKUP($A13,'Return Data'!$B$7:$R$2292,14,0)</f>
        <v>5.1185</v>
      </c>
      <c r="Q13" s="66">
        <f t="shared" si="8"/>
        <v>23</v>
      </c>
      <c r="R13" s="65">
        <f>VLOOKUP($A13,'Return Data'!$B$7:$R$2292,16,0)</f>
        <v>7.9221000000000004</v>
      </c>
      <c r="S13" s="67">
        <f t="shared" si="1"/>
        <v>17</v>
      </c>
    </row>
    <row r="14" spans="1:19" x14ac:dyDescent="0.3">
      <c r="A14" s="82" t="s">
        <v>1083</v>
      </c>
      <c r="B14" s="64">
        <f>VLOOKUP($A14,'Return Data'!$B$7:$R$2292,3,0)</f>
        <v>44512</v>
      </c>
      <c r="C14" s="65">
        <f>VLOOKUP($A14,'Return Data'!$B$7:$R$2292,4,0)</f>
        <v>45.182400000000001</v>
      </c>
      <c r="D14" s="65">
        <f>VLOOKUP($A14,'Return Data'!$B$7:$R$2292,9,0)</f>
        <v>3.0253999999999999</v>
      </c>
      <c r="E14" s="66">
        <f t="shared" si="2"/>
        <v>30</v>
      </c>
      <c r="F14" s="65">
        <f>VLOOKUP($A14,'Return Data'!$B$7:$R$2292,10,0)</f>
        <v>5.6047000000000002</v>
      </c>
      <c r="G14" s="66">
        <f t="shared" si="3"/>
        <v>19</v>
      </c>
      <c r="H14" s="65">
        <f>VLOOKUP($A14,'Return Data'!$B$7:$R$2292,11,0)</f>
        <v>5.7695999999999996</v>
      </c>
      <c r="I14" s="66">
        <f t="shared" si="4"/>
        <v>12</v>
      </c>
      <c r="J14" s="65">
        <f>VLOOKUP($A14,'Return Data'!$B$7:$R$2292,12,0)</f>
        <v>6.5151000000000003</v>
      </c>
      <c r="K14" s="66">
        <f t="shared" si="5"/>
        <v>14</v>
      </c>
      <c r="L14" s="65">
        <f>VLOOKUP($A14,'Return Data'!$B$7:$R$2292,13,0)</f>
        <v>5.7511999999999999</v>
      </c>
      <c r="M14" s="66">
        <f t="shared" si="6"/>
        <v>10</v>
      </c>
      <c r="N14" s="65">
        <f>VLOOKUP($A14,'Return Data'!$B$7:$R$2292,17,0)</f>
        <v>7.9120999999999997</v>
      </c>
      <c r="O14" s="66">
        <f t="shared" si="7"/>
        <v>8</v>
      </c>
      <c r="P14" s="65">
        <f>VLOOKUP($A14,'Return Data'!$B$7:$R$2292,14,0)</f>
        <v>8.4408999999999992</v>
      </c>
      <c r="Q14" s="66">
        <f t="shared" si="8"/>
        <v>11</v>
      </c>
      <c r="R14" s="65">
        <f>VLOOKUP($A14,'Return Data'!$B$7:$R$2292,16,0)</f>
        <v>7.9234999999999998</v>
      </c>
      <c r="S14" s="67">
        <f t="shared" si="1"/>
        <v>16</v>
      </c>
    </row>
    <row r="15" spans="1:19" x14ac:dyDescent="0.3">
      <c r="A15" s="82" t="s">
        <v>1085</v>
      </c>
      <c r="B15" s="64">
        <f>VLOOKUP($A15,'Return Data'!$B$7:$R$2292,3,0)</f>
        <v>44512</v>
      </c>
      <c r="C15" s="65">
        <f>VLOOKUP($A15,'Return Data'!$B$7:$R$2292,4,0)</f>
        <v>35.376600000000003</v>
      </c>
      <c r="D15" s="65">
        <f>VLOOKUP($A15,'Return Data'!$B$7:$R$2292,9,0)</f>
        <v>5.6449999999999996</v>
      </c>
      <c r="E15" s="66">
        <f t="shared" si="2"/>
        <v>10</v>
      </c>
      <c r="F15" s="65">
        <f>VLOOKUP($A15,'Return Data'!$B$7:$R$2292,10,0)</f>
        <v>6.2759</v>
      </c>
      <c r="G15" s="66">
        <f t="shared" si="3"/>
        <v>15</v>
      </c>
      <c r="H15" s="65">
        <f>VLOOKUP($A15,'Return Data'!$B$7:$R$2292,11,0)</f>
        <v>5.7384000000000004</v>
      </c>
      <c r="I15" s="66">
        <f t="shared" si="4"/>
        <v>13</v>
      </c>
      <c r="J15" s="65">
        <f>VLOOKUP($A15,'Return Data'!$B$7:$R$2292,12,0)</f>
        <v>7.0669000000000004</v>
      </c>
      <c r="K15" s="66">
        <f t="shared" si="5"/>
        <v>10</v>
      </c>
      <c r="L15" s="65">
        <f>VLOOKUP($A15,'Return Data'!$B$7:$R$2292,13,0)</f>
        <v>6.0303000000000004</v>
      </c>
      <c r="M15" s="66">
        <f t="shared" si="6"/>
        <v>7</v>
      </c>
      <c r="N15" s="65">
        <f>VLOOKUP($A15,'Return Data'!$B$7:$R$2292,17,0)</f>
        <v>8.6031999999999993</v>
      </c>
      <c r="O15" s="66">
        <f t="shared" si="7"/>
        <v>4</v>
      </c>
      <c r="P15" s="65">
        <f>VLOOKUP($A15,'Return Data'!$B$7:$R$2292,14,0)</f>
        <v>8.6369000000000007</v>
      </c>
      <c r="Q15" s="66">
        <f t="shared" si="8"/>
        <v>10</v>
      </c>
      <c r="R15" s="65">
        <f>VLOOKUP($A15,'Return Data'!$B$7:$R$2292,16,0)</f>
        <v>7.6360999999999999</v>
      </c>
      <c r="S15" s="67">
        <f t="shared" si="1"/>
        <v>21</v>
      </c>
    </row>
    <row r="16" spans="1:19" x14ac:dyDescent="0.3">
      <c r="A16" s="82" t="s">
        <v>1088</v>
      </c>
      <c r="B16" s="64">
        <f>VLOOKUP($A16,'Return Data'!$B$7:$R$2292,3,0)</f>
        <v>44512</v>
      </c>
      <c r="C16" s="65">
        <f>VLOOKUP($A16,'Return Data'!$B$7:$R$2292,4,0)</f>
        <v>37.703800000000001</v>
      </c>
      <c r="D16" s="65">
        <f>VLOOKUP($A16,'Return Data'!$B$7:$R$2292,9,0)</f>
        <v>4.2404000000000002</v>
      </c>
      <c r="E16" s="66">
        <f t="shared" si="2"/>
        <v>17</v>
      </c>
      <c r="F16" s="65">
        <f>VLOOKUP($A16,'Return Data'!$B$7:$R$2292,10,0)</f>
        <v>4.4596</v>
      </c>
      <c r="G16" s="66">
        <f t="shared" si="3"/>
        <v>28</v>
      </c>
      <c r="H16" s="65">
        <f>VLOOKUP($A16,'Return Data'!$B$7:$R$2292,11,0)</f>
        <v>3.9198</v>
      </c>
      <c r="I16" s="66">
        <f t="shared" si="4"/>
        <v>23</v>
      </c>
      <c r="J16" s="65">
        <f>VLOOKUP($A16,'Return Data'!$B$7:$R$2292,12,0)</f>
        <v>4.2885</v>
      </c>
      <c r="K16" s="66">
        <f t="shared" si="5"/>
        <v>24</v>
      </c>
      <c r="L16" s="65">
        <f>VLOOKUP($A16,'Return Data'!$B$7:$R$2292,13,0)</f>
        <v>3.2898999999999998</v>
      </c>
      <c r="M16" s="66">
        <f t="shared" si="6"/>
        <v>19</v>
      </c>
      <c r="N16" s="65">
        <f>VLOOKUP($A16,'Return Data'!$B$7:$R$2292,17,0)</f>
        <v>6.6929999999999996</v>
      </c>
      <c r="O16" s="66">
        <f t="shared" si="7"/>
        <v>17</v>
      </c>
      <c r="P16" s="65">
        <f>VLOOKUP($A16,'Return Data'!$B$7:$R$2292,14,0)</f>
        <v>7.984</v>
      </c>
      <c r="Q16" s="66">
        <f t="shared" si="8"/>
        <v>15</v>
      </c>
      <c r="R16" s="65">
        <f>VLOOKUP($A16,'Return Data'!$B$7:$R$2292,16,0)</f>
        <v>7.4955999999999996</v>
      </c>
      <c r="S16" s="67">
        <f t="shared" si="1"/>
        <v>25</v>
      </c>
    </row>
    <row r="17" spans="1:19" x14ac:dyDescent="0.3">
      <c r="A17" s="82" t="s">
        <v>1091</v>
      </c>
      <c r="B17" s="64">
        <f>VLOOKUP($A17,'Return Data'!$B$7:$R$2292,3,0)</f>
        <v>44512</v>
      </c>
      <c r="C17" s="65">
        <f>VLOOKUP($A17,'Return Data'!$B$7:$R$2292,4,0)</f>
        <v>18.137599999999999</v>
      </c>
      <c r="D17" s="65">
        <f>VLOOKUP($A17,'Return Data'!$B$7:$R$2292,9,0)</f>
        <v>5.5766</v>
      </c>
      <c r="E17" s="66">
        <f t="shared" si="2"/>
        <v>11</v>
      </c>
      <c r="F17" s="65">
        <f>VLOOKUP($A17,'Return Data'!$B$7:$R$2292,10,0)</f>
        <v>7.0936000000000003</v>
      </c>
      <c r="G17" s="66">
        <f t="shared" si="3"/>
        <v>13</v>
      </c>
      <c r="H17" s="65">
        <f>VLOOKUP($A17,'Return Data'!$B$7:$R$2292,11,0)</f>
        <v>6.7409999999999997</v>
      </c>
      <c r="I17" s="66">
        <f t="shared" si="4"/>
        <v>9</v>
      </c>
      <c r="J17" s="65">
        <f>VLOOKUP($A17,'Return Data'!$B$7:$R$2292,12,0)</f>
        <v>6.8811999999999998</v>
      </c>
      <c r="K17" s="66">
        <f t="shared" si="5"/>
        <v>12</v>
      </c>
      <c r="L17" s="65">
        <f>VLOOKUP($A17,'Return Data'!$B$7:$R$2292,13,0)</f>
        <v>5.4352</v>
      </c>
      <c r="M17" s="66">
        <f t="shared" si="6"/>
        <v>11</v>
      </c>
      <c r="N17" s="65">
        <f>VLOOKUP($A17,'Return Data'!$B$7:$R$2292,17,0)</f>
        <v>6.9987000000000004</v>
      </c>
      <c r="O17" s="66">
        <f t="shared" si="7"/>
        <v>14</v>
      </c>
      <c r="P17" s="65">
        <f>VLOOKUP($A17,'Return Data'!$B$7:$R$2292,14,0)</f>
        <v>7.2103999999999999</v>
      </c>
      <c r="Q17" s="66">
        <f t="shared" si="8"/>
        <v>20</v>
      </c>
      <c r="R17" s="65">
        <f>VLOOKUP($A17,'Return Data'!$B$7:$R$2292,16,0)</f>
        <v>8.0916999999999994</v>
      </c>
      <c r="S17" s="67">
        <f t="shared" si="1"/>
        <v>12</v>
      </c>
    </row>
    <row r="18" spans="1:19" x14ac:dyDescent="0.3">
      <c r="A18" s="82" t="s">
        <v>1094</v>
      </c>
      <c r="B18" s="64">
        <f>VLOOKUP($A18,'Return Data'!$B$7:$R$2292,3,0)</f>
        <v>44512</v>
      </c>
      <c r="C18" s="65">
        <f>VLOOKUP($A18,'Return Data'!$B$7:$R$2292,4,0)</f>
        <v>16.361999999999998</v>
      </c>
      <c r="D18" s="65">
        <f>VLOOKUP($A18,'Return Data'!$B$7:$R$2292,9,0)</f>
        <v>3.8479999999999999</v>
      </c>
      <c r="E18" s="66">
        <f t="shared" si="2"/>
        <v>24</v>
      </c>
      <c r="F18" s="65">
        <f>VLOOKUP($A18,'Return Data'!$B$7:$R$2292,10,0)</f>
        <v>5.2900999999999998</v>
      </c>
      <c r="G18" s="66">
        <f t="shared" si="3"/>
        <v>21</v>
      </c>
      <c r="H18" s="65">
        <f>VLOOKUP($A18,'Return Data'!$B$7:$R$2292,11,0)</f>
        <v>5.1547000000000001</v>
      </c>
      <c r="I18" s="66">
        <f t="shared" si="4"/>
        <v>18</v>
      </c>
      <c r="J18" s="65">
        <f>VLOOKUP($A18,'Return Data'!$B$7:$R$2292,12,0)</f>
        <v>5.8954000000000004</v>
      </c>
      <c r="K18" s="66">
        <f t="shared" si="5"/>
        <v>16</v>
      </c>
      <c r="L18" s="65">
        <f>VLOOKUP($A18,'Return Data'!$B$7:$R$2292,13,0)</f>
        <v>5.9084000000000003</v>
      </c>
      <c r="M18" s="66">
        <f t="shared" si="6"/>
        <v>9</v>
      </c>
      <c r="N18" s="65">
        <f>VLOOKUP($A18,'Return Data'!$B$7:$R$2292,17,0)</f>
        <v>7.6471</v>
      </c>
      <c r="O18" s="66">
        <f t="shared" si="7"/>
        <v>11</v>
      </c>
      <c r="P18" s="65">
        <f>VLOOKUP($A18,'Return Data'!$B$7:$R$2292,14,0)</f>
        <v>7.6609999999999996</v>
      </c>
      <c r="Q18" s="66">
        <f t="shared" si="8"/>
        <v>17</v>
      </c>
      <c r="R18" s="65">
        <f>VLOOKUP($A18,'Return Data'!$B$7:$R$2292,16,0)</f>
        <v>7.5313999999999997</v>
      </c>
      <c r="S18" s="67">
        <f t="shared" si="1"/>
        <v>24</v>
      </c>
    </row>
    <row r="19" spans="1:19" x14ac:dyDescent="0.3">
      <c r="A19" s="82" t="s">
        <v>1095</v>
      </c>
      <c r="B19" s="64">
        <f>VLOOKUP($A19,'Return Data'!$B$7:$R$2292,3,0)</f>
        <v>44512</v>
      </c>
      <c r="C19" s="65">
        <f>VLOOKUP($A19,'Return Data'!$B$7:$R$2292,4,0)</f>
        <v>12.4727</v>
      </c>
      <c r="D19" s="65">
        <f>VLOOKUP($A19,'Return Data'!$B$7:$R$2292,9,0)</f>
        <v>1.1054999999999999</v>
      </c>
      <c r="E19" s="66">
        <f t="shared" si="2"/>
        <v>33</v>
      </c>
      <c r="F19" s="65">
        <f>VLOOKUP($A19,'Return Data'!$B$7:$R$2292,10,0)</f>
        <v>3.31</v>
      </c>
      <c r="G19" s="66">
        <f t="shared" si="3"/>
        <v>32</v>
      </c>
      <c r="H19" s="65">
        <f>VLOOKUP($A19,'Return Data'!$B$7:$R$2292,11,0)</f>
        <v>31.197399999999998</v>
      </c>
      <c r="I19" s="66">
        <f t="shared" si="4"/>
        <v>2</v>
      </c>
      <c r="J19" s="65">
        <f>VLOOKUP($A19,'Return Data'!$B$7:$R$2292,12,0)</f>
        <v>23.070499999999999</v>
      </c>
      <c r="K19" s="66">
        <f t="shared" si="5"/>
        <v>2</v>
      </c>
      <c r="L19" s="65">
        <f>VLOOKUP($A19,'Return Data'!$B$7:$R$2292,13,0)</f>
        <v>18.553899999999999</v>
      </c>
      <c r="M19" s="66">
        <f t="shared" si="6"/>
        <v>2</v>
      </c>
      <c r="N19" s="65">
        <f>VLOOKUP($A19,'Return Data'!$B$7:$R$2292,17,0)</f>
        <v>-5.8517000000000001</v>
      </c>
      <c r="O19" s="66">
        <f t="shared" si="7"/>
        <v>31</v>
      </c>
      <c r="P19" s="65">
        <f>VLOOKUP($A19,'Return Data'!$B$7:$R$2292,14,0)</f>
        <v>-4.3272000000000004</v>
      </c>
      <c r="Q19" s="66">
        <f t="shared" si="8"/>
        <v>30</v>
      </c>
      <c r="R19" s="65">
        <f>VLOOKUP($A19,'Return Data'!$B$7:$R$2292,16,0)</f>
        <v>3.0366</v>
      </c>
      <c r="S19" s="67">
        <f t="shared" si="1"/>
        <v>31</v>
      </c>
    </row>
    <row r="20" spans="1:19" x14ac:dyDescent="0.3">
      <c r="A20" s="82" t="s">
        <v>1097</v>
      </c>
      <c r="B20" s="64">
        <f>VLOOKUP($A20,'Return Data'!$B$7:$R$2292,3,0)</f>
        <v>44512</v>
      </c>
      <c r="C20" s="65">
        <f>VLOOKUP($A20,'Return Data'!$B$7:$R$2292,4,0)</f>
        <v>4.4499999999999998E-2</v>
      </c>
      <c r="D20" s="65">
        <f>VLOOKUP($A20,'Return Data'!$B$7:$R$2292,9,0)</f>
        <v>10.679500000000001</v>
      </c>
      <c r="E20" s="66">
        <f t="shared" si="2"/>
        <v>5</v>
      </c>
      <c r="F20" s="65">
        <f>VLOOKUP($A20,'Return Data'!$B$7:$R$2292,10,0)</f>
        <v>10.995100000000001</v>
      </c>
      <c r="G20" s="66">
        <f t="shared" si="3"/>
        <v>6</v>
      </c>
      <c r="H20" s="65">
        <f>VLOOKUP($A20,'Return Data'!$B$7:$R$2292,11,0)</f>
        <v>11.3085</v>
      </c>
      <c r="I20" s="66">
        <f t="shared" si="4"/>
        <v>5</v>
      </c>
      <c r="J20" s="65">
        <f>VLOOKUP($A20,'Return Data'!$B$7:$R$2292,12,0)</f>
        <v>11.413399999999999</v>
      </c>
      <c r="K20" s="66">
        <f t="shared" si="5"/>
        <v>6</v>
      </c>
      <c r="L20" s="65">
        <f>VLOOKUP($A20,'Return Data'!$B$7:$R$2292,13,0)</f>
        <v>-16.353400000000001</v>
      </c>
      <c r="M20" s="66">
        <f t="shared" si="6"/>
        <v>34</v>
      </c>
      <c r="N20" s="65"/>
      <c r="O20" s="66"/>
      <c r="P20" s="65"/>
      <c r="Q20" s="66"/>
      <c r="R20" s="65">
        <f>VLOOKUP($A20,'Return Data'!$B$7:$R$2292,16,0)</f>
        <v>-8.6776999999999997</v>
      </c>
      <c r="S20" s="67">
        <f t="shared" si="1"/>
        <v>34</v>
      </c>
    </row>
    <row r="21" spans="1:19" x14ac:dyDescent="0.3">
      <c r="A21" s="82" t="s">
        <v>1102</v>
      </c>
      <c r="B21" s="64">
        <f>VLOOKUP($A21,'Return Data'!$B$7:$R$2292,3,0)</f>
        <v>44512</v>
      </c>
      <c r="C21" s="65">
        <f>VLOOKUP($A21,'Return Data'!$B$7:$R$2292,4,0)</f>
        <v>40.735100000000003</v>
      </c>
      <c r="D21" s="65">
        <f>VLOOKUP($A21,'Return Data'!$B$7:$R$2292,9,0)</f>
        <v>4.8032000000000004</v>
      </c>
      <c r="E21" s="66">
        <f t="shared" si="2"/>
        <v>14</v>
      </c>
      <c r="F21" s="65">
        <f>VLOOKUP($A21,'Return Data'!$B$7:$R$2292,10,0)</f>
        <v>4.8593999999999999</v>
      </c>
      <c r="G21" s="66">
        <f t="shared" si="3"/>
        <v>24</v>
      </c>
      <c r="H21" s="65">
        <f>VLOOKUP($A21,'Return Data'!$B$7:$R$2292,11,0)</f>
        <v>5.5373000000000001</v>
      </c>
      <c r="I21" s="66">
        <f t="shared" si="4"/>
        <v>17</v>
      </c>
      <c r="J21" s="65">
        <f>VLOOKUP($A21,'Return Data'!$B$7:$R$2292,12,0)</f>
        <v>5.6292</v>
      </c>
      <c r="K21" s="66">
        <f t="shared" si="5"/>
        <v>17</v>
      </c>
      <c r="L21" s="65">
        <f>VLOOKUP($A21,'Return Data'!$B$7:$R$2292,13,0)</f>
        <v>4.6207000000000003</v>
      </c>
      <c r="M21" s="66">
        <f t="shared" si="6"/>
        <v>14</v>
      </c>
      <c r="N21" s="65">
        <f>VLOOKUP($A21,'Return Data'!$B$7:$R$2292,17,0)</f>
        <v>8.6735000000000007</v>
      </c>
      <c r="O21" s="66">
        <f t="shared" si="7"/>
        <v>3</v>
      </c>
      <c r="P21" s="65">
        <f>VLOOKUP($A21,'Return Data'!$B$7:$R$2292,14,0)</f>
        <v>9.5327000000000002</v>
      </c>
      <c r="Q21" s="66">
        <f t="shared" si="8"/>
        <v>3</v>
      </c>
      <c r="R21" s="65">
        <f>VLOOKUP($A21,'Return Data'!$B$7:$R$2292,16,0)</f>
        <v>8.0998999999999999</v>
      </c>
      <c r="S21" s="67">
        <f t="shared" si="1"/>
        <v>11</v>
      </c>
    </row>
    <row r="22" spans="1:19" x14ac:dyDescent="0.3">
      <c r="A22" s="82" t="s">
        <v>1103</v>
      </c>
      <c r="B22" s="64">
        <f>VLOOKUP($A22,'Return Data'!$B$7:$R$2292,3,0)</f>
        <v>44512</v>
      </c>
      <c r="C22" s="65">
        <f>VLOOKUP($A22,'Return Data'!$B$7:$R$2292,4,0)</f>
        <v>58.952500000000001</v>
      </c>
      <c r="D22" s="65">
        <f>VLOOKUP($A22,'Return Data'!$B$7:$R$2292,9,0)</f>
        <v>0.64949999999999997</v>
      </c>
      <c r="E22" s="66">
        <f t="shared" si="2"/>
        <v>34</v>
      </c>
      <c r="F22" s="65">
        <f>VLOOKUP($A22,'Return Data'!$B$7:$R$2292,10,0)</f>
        <v>3.2103000000000002</v>
      </c>
      <c r="G22" s="66">
        <f t="shared" si="3"/>
        <v>33</v>
      </c>
      <c r="H22" s="65">
        <f>VLOOKUP($A22,'Return Data'!$B$7:$R$2292,11,0)</f>
        <v>2.4786000000000001</v>
      </c>
      <c r="I22" s="66">
        <f t="shared" si="4"/>
        <v>32</v>
      </c>
      <c r="J22" s="65">
        <f>VLOOKUP($A22,'Return Data'!$B$7:$R$2292,12,0)</f>
        <v>3.2174</v>
      </c>
      <c r="K22" s="66">
        <f t="shared" si="5"/>
        <v>32</v>
      </c>
      <c r="L22" s="65">
        <f>VLOOKUP($A22,'Return Data'!$B$7:$R$2292,13,0)</f>
        <v>2.1753</v>
      </c>
      <c r="M22" s="66">
        <f t="shared" si="6"/>
        <v>28</v>
      </c>
      <c r="N22" s="65">
        <f>VLOOKUP($A22,'Return Data'!$B$7:$R$2292,17,0)</f>
        <v>4.3693999999999997</v>
      </c>
      <c r="O22" s="66">
        <f t="shared" si="7"/>
        <v>27</v>
      </c>
      <c r="P22" s="65">
        <f>VLOOKUP($A22,'Return Data'!$B$7:$R$2292,14,0)</f>
        <v>5.8742000000000001</v>
      </c>
      <c r="Q22" s="66">
        <f t="shared" si="8"/>
        <v>21</v>
      </c>
      <c r="R22" s="65">
        <f>VLOOKUP($A22,'Return Data'!$B$7:$R$2292,16,0)</f>
        <v>7.6997</v>
      </c>
      <c r="S22" s="67">
        <f t="shared" si="1"/>
        <v>19</v>
      </c>
    </row>
    <row r="23" spans="1:19" x14ac:dyDescent="0.3">
      <c r="A23" s="82" t="s">
        <v>1107</v>
      </c>
      <c r="B23" s="64">
        <f>VLOOKUP($A23,'Return Data'!$B$7:$R$2292,3,0)</f>
        <v>44512</v>
      </c>
      <c r="C23" s="65">
        <f>VLOOKUP($A23,'Return Data'!$B$7:$R$2292,4,0)</f>
        <v>29.380199999999999</v>
      </c>
      <c r="D23" s="65">
        <f>VLOOKUP($A23,'Return Data'!$B$7:$R$2292,9,0)</f>
        <v>3.8639000000000001</v>
      </c>
      <c r="E23" s="66">
        <f t="shared" si="2"/>
        <v>23</v>
      </c>
      <c r="F23" s="65">
        <f>VLOOKUP($A23,'Return Data'!$B$7:$R$2292,10,0)</f>
        <v>5.9790000000000001</v>
      </c>
      <c r="G23" s="66">
        <f t="shared" si="3"/>
        <v>17</v>
      </c>
      <c r="H23" s="65">
        <f>VLOOKUP($A23,'Return Data'!$B$7:$R$2292,11,0)</f>
        <v>5.6261999999999999</v>
      </c>
      <c r="I23" s="66">
        <f t="shared" si="4"/>
        <v>16</v>
      </c>
      <c r="J23" s="65">
        <f>VLOOKUP($A23,'Return Data'!$B$7:$R$2292,12,0)</f>
        <v>6.6094999999999997</v>
      </c>
      <c r="K23" s="66">
        <f t="shared" si="5"/>
        <v>13</v>
      </c>
      <c r="L23" s="65">
        <f>VLOOKUP($A23,'Return Data'!$B$7:$R$2292,13,0)</f>
        <v>5.3098999999999998</v>
      </c>
      <c r="M23" s="66">
        <f t="shared" si="6"/>
        <v>12</v>
      </c>
      <c r="N23" s="65">
        <f>VLOOKUP($A23,'Return Data'!$B$7:$R$2292,17,0)</f>
        <v>8.4413</v>
      </c>
      <c r="O23" s="66">
        <f t="shared" si="7"/>
        <v>6</v>
      </c>
      <c r="P23" s="65">
        <f>VLOOKUP($A23,'Return Data'!$B$7:$R$2292,14,0)</f>
        <v>2.2884000000000002</v>
      </c>
      <c r="Q23" s="66">
        <f t="shared" si="8"/>
        <v>27</v>
      </c>
      <c r="R23" s="65">
        <f>VLOOKUP($A23,'Return Data'!$B$7:$R$2292,16,0)</f>
        <v>5.8441000000000001</v>
      </c>
      <c r="S23" s="67">
        <f t="shared" si="1"/>
        <v>29</v>
      </c>
    </row>
    <row r="24" spans="1:19" x14ac:dyDescent="0.3">
      <c r="A24" s="82" t="s">
        <v>1108</v>
      </c>
      <c r="B24" s="64">
        <f>VLOOKUP($A24,'Return Data'!$B$7:$R$2292,3,0)</f>
        <v>44512</v>
      </c>
      <c r="C24" s="65">
        <f>VLOOKUP($A24,'Return Data'!$B$7:$R$2292,4,0)</f>
        <v>2.2431000000000001</v>
      </c>
      <c r="D24" s="65">
        <f>VLOOKUP($A24,'Return Data'!$B$7:$R$2292,9,0)</f>
        <v>37.368099999999998</v>
      </c>
      <c r="E24" s="66">
        <f t="shared" si="2"/>
        <v>1</v>
      </c>
      <c r="F24" s="65">
        <f>VLOOKUP($A24,'Return Data'!$B$7:$R$2292,10,0)</f>
        <v>736.49090000000001</v>
      </c>
      <c r="G24" s="66">
        <f t="shared" si="3"/>
        <v>1</v>
      </c>
      <c r="H24" s="65">
        <f>VLOOKUP($A24,'Return Data'!$B$7:$R$2292,11,0)</f>
        <v>368.24549999999999</v>
      </c>
      <c r="I24" s="66">
        <f t="shared" si="4"/>
        <v>1</v>
      </c>
      <c r="J24" s="65">
        <f>VLOOKUP($A24,'Return Data'!$B$7:$R$2292,12,0)</f>
        <v>248.19470000000001</v>
      </c>
      <c r="K24" s="66">
        <f t="shared" si="5"/>
        <v>1</v>
      </c>
      <c r="L24" s="65">
        <f>VLOOKUP($A24,'Return Data'!$B$7:$R$2292,13,0)</f>
        <v>185.6361</v>
      </c>
      <c r="M24" s="66">
        <f t="shared" si="6"/>
        <v>1</v>
      </c>
      <c r="N24" s="65">
        <f>VLOOKUP($A24,'Return Data'!$B$7:$R$2292,17,0)</f>
        <v>30.813199999999998</v>
      </c>
      <c r="O24" s="66">
        <f t="shared" si="7"/>
        <v>1</v>
      </c>
      <c r="P24" s="65"/>
      <c r="Q24" s="66"/>
      <c r="R24" s="65">
        <f>VLOOKUP($A24,'Return Data'!$B$7:$R$2292,16,0)</f>
        <v>24.893000000000001</v>
      </c>
      <c r="S24" s="67">
        <f t="shared" si="1"/>
        <v>1</v>
      </c>
    </row>
    <row r="25" spans="1:19" x14ac:dyDescent="0.3">
      <c r="A25" s="82" t="s">
        <v>1112</v>
      </c>
      <c r="B25" s="64">
        <f>VLOOKUP($A25,'Return Data'!$B$7:$R$2292,3,0)</f>
        <v>44512</v>
      </c>
      <c r="C25" s="65">
        <f>VLOOKUP($A25,'Return Data'!$B$7:$R$2292,4,0)</f>
        <v>8.77E-2</v>
      </c>
      <c r="D25" s="65">
        <f>VLOOKUP($A25,'Return Data'!$B$7:$R$2292,9,0)</f>
        <v>10.8393</v>
      </c>
      <c r="E25" s="66">
        <f t="shared" si="2"/>
        <v>4</v>
      </c>
      <c r="F25" s="65">
        <f>VLOOKUP($A25,'Return Data'!$B$7:$R$2292,10,0)</f>
        <v>10.685</v>
      </c>
      <c r="G25" s="66">
        <f t="shared" si="3"/>
        <v>8</v>
      </c>
      <c r="H25" s="65">
        <f>VLOOKUP($A25,'Return Data'!$B$7:$R$2292,11,0)</f>
        <v>11.233000000000001</v>
      </c>
      <c r="I25" s="66">
        <f t="shared" si="4"/>
        <v>6</v>
      </c>
      <c r="J25" s="65">
        <f>VLOOKUP($A25,'Return Data'!$B$7:$R$2292,12,0)</f>
        <v>11.417400000000001</v>
      </c>
      <c r="K25" s="66">
        <f t="shared" si="5"/>
        <v>5</v>
      </c>
      <c r="L25" s="65">
        <f>VLOOKUP($A25,'Return Data'!$B$7:$R$2292,13,0)</f>
        <v>-16.076599999999999</v>
      </c>
      <c r="M25" s="66">
        <f t="shared" si="6"/>
        <v>33</v>
      </c>
      <c r="N25" s="65"/>
      <c r="O25" s="66"/>
      <c r="P25" s="65"/>
      <c r="Q25" s="66"/>
      <c r="R25" s="65">
        <f>VLOOKUP($A25,'Return Data'!$B$7:$R$2292,16,0)</f>
        <v>-6.1928999999999998</v>
      </c>
      <c r="S25" s="67">
        <f t="shared" si="1"/>
        <v>32</v>
      </c>
    </row>
    <row r="26" spans="1:19" x14ac:dyDescent="0.3">
      <c r="A26" s="82" t="s">
        <v>1114</v>
      </c>
      <c r="B26" s="64">
        <f>VLOOKUP($A26,'Return Data'!$B$7:$R$2292,3,0)</f>
        <v>44512</v>
      </c>
      <c r="C26" s="65">
        <f>VLOOKUP($A26,'Return Data'!$B$7:$R$2292,4,0)</f>
        <v>14.899100000000001</v>
      </c>
      <c r="D26" s="65">
        <f>VLOOKUP($A26,'Return Data'!$B$7:$R$2292,9,0)</f>
        <v>4.3387000000000002</v>
      </c>
      <c r="E26" s="66">
        <f t="shared" si="2"/>
        <v>16</v>
      </c>
      <c r="F26" s="65">
        <f>VLOOKUP($A26,'Return Data'!$B$7:$R$2292,10,0)</f>
        <v>17.139500000000002</v>
      </c>
      <c r="G26" s="66">
        <f t="shared" si="3"/>
        <v>3</v>
      </c>
      <c r="H26" s="65">
        <f>VLOOKUP($A26,'Return Data'!$B$7:$R$2292,11,0)</f>
        <v>10.8565</v>
      </c>
      <c r="I26" s="66">
        <f t="shared" si="4"/>
        <v>8</v>
      </c>
      <c r="J26" s="65">
        <f>VLOOKUP($A26,'Return Data'!$B$7:$R$2292,12,0)</f>
        <v>8.7665000000000006</v>
      </c>
      <c r="K26" s="66">
        <f t="shared" si="5"/>
        <v>8</v>
      </c>
      <c r="L26" s="65">
        <f>VLOOKUP($A26,'Return Data'!$B$7:$R$2292,13,0)</f>
        <v>6.7545999999999999</v>
      </c>
      <c r="M26" s="66">
        <f t="shared" si="6"/>
        <v>6</v>
      </c>
      <c r="N26" s="65">
        <f>VLOOKUP($A26,'Return Data'!$B$7:$R$2292,17,0)</f>
        <v>3.2568000000000001</v>
      </c>
      <c r="O26" s="66">
        <f t="shared" si="7"/>
        <v>30</v>
      </c>
      <c r="P26" s="65">
        <f>VLOOKUP($A26,'Return Data'!$B$7:$R$2292,14,0)</f>
        <v>4.4583000000000004</v>
      </c>
      <c r="Q26" s="66">
        <f t="shared" si="8"/>
        <v>24</v>
      </c>
      <c r="R26" s="65">
        <f>VLOOKUP($A26,'Return Data'!$B$7:$R$2292,16,0)</f>
        <v>6.2035</v>
      </c>
      <c r="S26" s="67">
        <f t="shared" si="1"/>
        <v>28</v>
      </c>
    </row>
    <row r="27" spans="1:19" x14ac:dyDescent="0.3">
      <c r="A27" s="82" t="s">
        <v>1117</v>
      </c>
      <c r="B27" s="64">
        <f>VLOOKUP($A27,'Return Data'!$B$7:$R$2292,3,0)</f>
        <v>44512</v>
      </c>
      <c r="C27" s="65">
        <f>VLOOKUP($A27,'Return Data'!$B$7:$R$2292,4,0)</f>
        <v>101.65</v>
      </c>
      <c r="D27" s="65">
        <f>VLOOKUP($A27,'Return Data'!$B$7:$R$2292,9,0)</f>
        <v>4.4086999999999996</v>
      </c>
      <c r="E27" s="66">
        <f t="shared" si="2"/>
        <v>15</v>
      </c>
      <c r="F27" s="65">
        <f>VLOOKUP($A27,'Return Data'!$B$7:$R$2292,10,0)</f>
        <v>7.2664999999999997</v>
      </c>
      <c r="G27" s="66">
        <f t="shared" si="3"/>
        <v>11</v>
      </c>
      <c r="H27" s="65">
        <f>VLOOKUP($A27,'Return Data'!$B$7:$R$2292,11,0)</f>
        <v>5.6791999999999998</v>
      </c>
      <c r="I27" s="66">
        <f t="shared" si="4"/>
        <v>15</v>
      </c>
      <c r="J27" s="65">
        <f>VLOOKUP($A27,'Return Data'!$B$7:$R$2292,12,0)</f>
        <v>6.9039000000000001</v>
      </c>
      <c r="K27" s="66">
        <f t="shared" si="5"/>
        <v>11</v>
      </c>
      <c r="L27" s="65">
        <f>VLOOKUP($A27,'Return Data'!$B$7:$R$2292,13,0)</f>
        <v>4.6502999999999997</v>
      </c>
      <c r="M27" s="66">
        <f t="shared" si="6"/>
        <v>13</v>
      </c>
      <c r="N27" s="65">
        <f>VLOOKUP($A27,'Return Data'!$B$7:$R$2292,17,0)</f>
        <v>8.4588999999999999</v>
      </c>
      <c r="O27" s="66">
        <f t="shared" si="7"/>
        <v>5</v>
      </c>
      <c r="P27" s="65">
        <f>VLOOKUP($A27,'Return Data'!$B$7:$R$2292,14,0)</f>
        <v>9.5038999999999998</v>
      </c>
      <c r="Q27" s="66">
        <f t="shared" si="8"/>
        <v>4</v>
      </c>
      <c r="R27" s="65">
        <f>VLOOKUP($A27,'Return Data'!$B$7:$R$2292,16,0)</f>
        <v>9.2992000000000008</v>
      </c>
      <c r="S27" s="67">
        <f t="shared" si="1"/>
        <v>3</v>
      </c>
    </row>
    <row r="28" spans="1:19" x14ac:dyDescent="0.3">
      <c r="A28" s="82" t="s">
        <v>1120</v>
      </c>
      <c r="B28" s="64">
        <f>VLOOKUP($A28,'Return Data'!$B$7:$R$2292,3,0)</f>
        <v>44512</v>
      </c>
      <c r="C28" s="65">
        <f>VLOOKUP($A28,'Return Data'!$B$7:$R$2292,4,0)</f>
        <v>46.299700000000001</v>
      </c>
      <c r="D28" s="65">
        <f>VLOOKUP($A28,'Return Data'!$B$7:$R$2292,9,0)</f>
        <v>4.8285999999999998</v>
      </c>
      <c r="E28" s="66">
        <f t="shared" si="2"/>
        <v>13</v>
      </c>
      <c r="F28" s="65">
        <f>VLOOKUP($A28,'Return Data'!$B$7:$R$2292,10,0)</f>
        <v>3.6101000000000001</v>
      </c>
      <c r="G28" s="66">
        <f t="shared" si="3"/>
        <v>31</v>
      </c>
      <c r="H28" s="65">
        <f>VLOOKUP($A28,'Return Data'!$B$7:$R$2292,11,0)</f>
        <v>2.633</v>
      </c>
      <c r="I28" s="66">
        <f t="shared" si="4"/>
        <v>31</v>
      </c>
      <c r="J28" s="65">
        <f>VLOOKUP($A28,'Return Data'!$B$7:$R$2292,12,0)</f>
        <v>3.9683000000000002</v>
      </c>
      <c r="K28" s="66">
        <f t="shared" si="5"/>
        <v>26</v>
      </c>
      <c r="L28" s="65">
        <f>VLOOKUP($A28,'Return Data'!$B$7:$R$2292,13,0)</f>
        <v>2.5377999999999998</v>
      </c>
      <c r="M28" s="66">
        <f t="shared" si="6"/>
        <v>24</v>
      </c>
      <c r="N28" s="65">
        <f>VLOOKUP($A28,'Return Data'!$B$7:$R$2292,17,0)</f>
        <v>6.2305999999999999</v>
      </c>
      <c r="O28" s="66">
        <f t="shared" si="7"/>
        <v>20</v>
      </c>
      <c r="P28" s="65">
        <f>VLOOKUP($A28,'Return Data'!$B$7:$R$2292,14,0)</f>
        <v>8.0523000000000007</v>
      </c>
      <c r="Q28" s="66">
        <f t="shared" si="8"/>
        <v>12</v>
      </c>
      <c r="R28" s="65">
        <f>VLOOKUP($A28,'Return Data'!$B$7:$R$2292,16,0)</f>
        <v>8.3265999999999991</v>
      </c>
      <c r="S28" s="67">
        <f t="shared" si="1"/>
        <v>9</v>
      </c>
    </row>
    <row r="29" spans="1:19" x14ac:dyDescent="0.3">
      <c r="A29" s="82" t="s">
        <v>1121</v>
      </c>
      <c r="B29" s="64">
        <f>VLOOKUP($A29,'Return Data'!$B$7:$R$2292,3,0)</f>
        <v>44512</v>
      </c>
      <c r="C29" s="65">
        <f>VLOOKUP($A29,'Return Data'!$B$7:$R$2292,4,0)</f>
        <v>47.7455</v>
      </c>
      <c r="D29" s="65">
        <f>VLOOKUP($A29,'Return Data'!$B$7:$R$2292,9,0)</f>
        <v>3.9340999999999999</v>
      </c>
      <c r="E29" s="66">
        <f t="shared" si="2"/>
        <v>21</v>
      </c>
      <c r="F29" s="65">
        <f>VLOOKUP($A29,'Return Data'!$B$7:$R$2292,10,0)</f>
        <v>4.6405000000000003</v>
      </c>
      <c r="G29" s="66">
        <f t="shared" si="3"/>
        <v>26</v>
      </c>
      <c r="H29" s="65">
        <f>VLOOKUP($A29,'Return Data'!$B$7:$R$2292,11,0)</f>
        <v>3.4449000000000001</v>
      </c>
      <c r="I29" s="66">
        <f t="shared" si="4"/>
        <v>26</v>
      </c>
      <c r="J29" s="65">
        <f>VLOOKUP($A29,'Return Data'!$B$7:$R$2292,12,0)</f>
        <v>3.6579000000000002</v>
      </c>
      <c r="K29" s="66">
        <f t="shared" si="5"/>
        <v>29</v>
      </c>
      <c r="L29" s="65">
        <f>VLOOKUP($A29,'Return Data'!$B$7:$R$2292,13,0)</f>
        <v>2.9441999999999999</v>
      </c>
      <c r="M29" s="66">
        <f t="shared" si="6"/>
        <v>21</v>
      </c>
      <c r="N29" s="65">
        <f>VLOOKUP($A29,'Return Data'!$B$7:$R$2292,17,0)</f>
        <v>6.1508000000000003</v>
      </c>
      <c r="O29" s="66">
        <f t="shared" si="7"/>
        <v>21</v>
      </c>
      <c r="P29" s="65">
        <f>VLOOKUP($A29,'Return Data'!$B$7:$R$2292,14,0)</f>
        <v>7.2701000000000002</v>
      </c>
      <c r="Q29" s="66">
        <f t="shared" si="8"/>
        <v>19</v>
      </c>
      <c r="R29" s="65">
        <f>VLOOKUP($A29,'Return Data'!$B$7:$R$2292,16,0)</f>
        <v>7.6589</v>
      </c>
      <c r="S29" s="67">
        <f t="shared" si="1"/>
        <v>20</v>
      </c>
    </row>
    <row r="30" spans="1:19" x14ac:dyDescent="0.3">
      <c r="A30" s="82" t="s">
        <v>1123</v>
      </c>
      <c r="B30" s="64">
        <f>VLOOKUP($A30,'Return Data'!$B$7:$R$2292,3,0)</f>
        <v>44512</v>
      </c>
      <c r="C30" s="65">
        <f>VLOOKUP($A30,'Return Data'!$B$7:$R$2292,4,0)</f>
        <v>35.332799999999999</v>
      </c>
      <c r="D30" s="65">
        <f>VLOOKUP($A30,'Return Data'!$B$7:$R$2292,9,0)</f>
        <v>3.4156</v>
      </c>
      <c r="E30" s="66">
        <f t="shared" si="2"/>
        <v>29</v>
      </c>
      <c r="F30" s="65">
        <f>VLOOKUP($A30,'Return Data'!$B$7:$R$2292,10,0)</f>
        <v>5.3381999999999996</v>
      </c>
      <c r="G30" s="66">
        <f t="shared" si="3"/>
        <v>20</v>
      </c>
      <c r="H30" s="65">
        <f>VLOOKUP($A30,'Return Data'!$B$7:$R$2292,11,0)</f>
        <v>3.7713000000000001</v>
      </c>
      <c r="I30" s="66">
        <f t="shared" si="4"/>
        <v>25</v>
      </c>
      <c r="J30" s="65">
        <f>VLOOKUP($A30,'Return Data'!$B$7:$R$2292,12,0)</f>
        <v>4.1942000000000004</v>
      </c>
      <c r="K30" s="66">
        <f t="shared" si="5"/>
        <v>25</v>
      </c>
      <c r="L30" s="65">
        <f>VLOOKUP($A30,'Return Data'!$B$7:$R$2292,13,0)</f>
        <v>2.4100999999999999</v>
      </c>
      <c r="M30" s="66">
        <f t="shared" si="6"/>
        <v>26</v>
      </c>
      <c r="N30" s="65">
        <f>VLOOKUP($A30,'Return Data'!$B$7:$R$2292,17,0)</f>
        <v>5.6234000000000002</v>
      </c>
      <c r="O30" s="66">
        <f t="shared" si="7"/>
        <v>24</v>
      </c>
      <c r="P30" s="65">
        <f>VLOOKUP($A30,'Return Data'!$B$7:$R$2292,14,0)</f>
        <v>7.7625999999999999</v>
      </c>
      <c r="Q30" s="66">
        <f t="shared" si="8"/>
        <v>16</v>
      </c>
      <c r="R30" s="65">
        <f>VLOOKUP($A30,'Return Data'!$B$7:$R$2292,16,0)</f>
        <v>6.8925999999999998</v>
      </c>
      <c r="S30" s="67">
        <f t="shared" si="1"/>
        <v>26</v>
      </c>
    </row>
    <row r="31" spans="1:19" x14ac:dyDescent="0.3">
      <c r="A31" s="82" t="s">
        <v>1125</v>
      </c>
      <c r="B31" s="64">
        <f>VLOOKUP($A31,'Return Data'!$B$7:$R$2292,3,0)</f>
        <v>44512</v>
      </c>
      <c r="C31" s="65">
        <f>VLOOKUP($A31,'Return Data'!$B$7:$R$2292,4,0)</f>
        <v>31.8459</v>
      </c>
      <c r="D31" s="65">
        <f>VLOOKUP($A31,'Return Data'!$B$7:$R$2292,9,0)</f>
        <v>5.8894000000000002</v>
      </c>
      <c r="E31" s="66">
        <f t="shared" si="2"/>
        <v>9</v>
      </c>
      <c r="F31" s="65">
        <f>VLOOKUP($A31,'Return Data'!$B$7:$R$2292,10,0)</f>
        <v>6.8910999999999998</v>
      </c>
      <c r="G31" s="66">
        <f t="shared" si="3"/>
        <v>14</v>
      </c>
      <c r="H31" s="65">
        <f>VLOOKUP($A31,'Return Data'!$B$7:$R$2292,11,0)</f>
        <v>4.1026999999999996</v>
      </c>
      <c r="I31" s="66">
        <f t="shared" si="4"/>
        <v>20</v>
      </c>
      <c r="J31" s="65">
        <f>VLOOKUP($A31,'Return Data'!$B$7:$R$2292,12,0)</f>
        <v>5.2054</v>
      </c>
      <c r="K31" s="66">
        <f t="shared" si="5"/>
        <v>19</v>
      </c>
      <c r="L31" s="65">
        <f>VLOOKUP($A31,'Return Data'!$B$7:$R$2292,13,0)</f>
        <v>3.5329000000000002</v>
      </c>
      <c r="M31" s="66">
        <f t="shared" si="6"/>
        <v>18</v>
      </c>
      <c r="N31" s="65">
        <f>VLOOKUP($A31,'Return Data'!$B$7:$R$2292,17,0)</f>
        <v>7.6238999999999999</v>
      </c>
      <c r="O31" s="66">
        <f t="shared" si="7"/>
        <v>12</v>
      </c>
      <c r="P31" s="65">
        <f>VLOOKUP($A31,'Return Data'!$B$7:$R$2292,14,0)</f>
        <v>9.0073000000000008</v>
      </c>
      <c r="Q31" s="66">
        <f t="shared" si="8"/>
        <v>5</v>
      </c>
      <c r="R31" s="65">
        <f>VLOOKUP($A31,'Return Data'!$B$7:$R$2292,16,0)</f>
        <v>9.14</v>
      </c>
      <c r="S31" s="67">
        <f t="shared" si="1"/>
        <v>4</v>
      </c>
    </row>
    <row r="32" spans="1:19" x14ac:dyDescent="0.3">
      <c r="A32" s="82" t="s">
        <v>1128</v>
      </c>
      <c r="B32" s="64">
        <f>VLOOKUP($A32,'Return Data'!$B$7:$R$2292,3,0)</f>
        <v>44512</v>
      </c>
      <c r="C32" s="65">
        <f>VLOOKUP($A32,'Return Data'!$B$7:$R$2292,4,0)</f>
        <v>54.4619</v>
      </c>
      <c r="D32" s="65">
        <f>VLOOKUP($A32,'Return Data'!$B$7:$R$2292,9,0)</f>
        <v>3.665</v>
      </c>
      <c r="E32" s="66">
        <f t="shared" si="2"/>
        <v>27</v>
      </c>
      <c r="F32" s="65">
        <f>VLOOKUP($A32,'Return Data'!$B$7:$R$2292,10,0)</f>
        <v>4.4225000000000003</v>
      </c>
      <c r="G32" s="66">
        <f t="shared" si="3"/>
        <v>29</v>
      </c>
      <c r="H32" s="65">
        <f>VLOOKUP($A32,'Return Data'!$B$7:$R$2292,11,0)</f>
        <v>3.3931</v>
      </c>
      <c r="I32" s="66">
        <f t="shared" si="4"/>
        <v>27</v>
      </c>
      <c r="J32" s="65">
        <f>VLOOKUP($A32,'Return Data'!$B$7:$R$2292,12,0)</f>
        <v>3.6777000000000002</v>
      </c>
      <c r="K32" s="66">
        <f t="shared" si="5"/>
        <v>28</v>
      </c>
      <c r="L32" s="65">
        <f>VLOOKUP($A32,'Return Data'!$B$7:$R$2292,13,0)</f>
        <v>2.3401000000000001</v>
      </c>
      <c r="M32" s="66">
        <f t="shared" si="6"/>
        <v>27</v>
      </c>
      <c r="N32" s="65">
        <f>VLOOKUP($A32,'Return Data'!$B$7:$R$2292,17,0)</f>
        <v>6.8456000000000001</v>
      </c>
      <c r="O32" s="66">
        <f t="shared" si="7"/>
        <v>15</v>
      </c>
      <c r="P32" s="65">
        <f>VLOOKUP($A32,'Return Data'!$B$7:$R$2292,14,0)</f>
        <v>8.6831999999999994</v>
      </c>
      <c r="Q32" s="66">
        <f t="shared" si="8"/>
        <v>9</v>
      </c>
      <c r="R32" s="65">
        <f>VLOOKUP($A32,'Return Data'!$B$7:$R$2292,16,0)</f>
        <v>8.2643000000000004</v>
      </c>
      <c r="S32" s="67">
        <f t="shared" si="1"/>
        <v>10</v>
      </c>
    </row>
    <row r="33" spans="1:19" x14ac:dyDescent="0.3">
      <c r="A33" s="82" t="s">
        <v>1129</v>
      </c>
      <c r="B33" s="64">
        <f>VLOOKUP($A33,'Return Data'!$B$7:$R$2292,3,0)</f>
        <v>44512</v>
      </c>
      <c r="C33" s="65">
        <f>VLOOKUP($A33,'Return Data'!$B$7:$R$2292,4,0)</f>
        <v>51.021500000000003</v>
      </c>
      <c r="D33" s="65">
        <f>VLOOKUP($A33,'Return Data'!$B$7:$R$2292,9,0)</f>
        <v>3.7806000000000002</v>
      </c>
      <c r="E33" s="66">
        <f t="shared" si="2"/>
        <v>26</v>
      </c>
      <c r="F33" s="65">
        <f>VLOOKUP($A33,'Return Data'!$B$7:$R$2292,10,0)</f>
        <v>5.0247000000000002</v>
      </c>
      <c r="G33" s="66">
        <f t="shared" si="3"/>
        <v>23</v>
      </c>
      <c r="H33" s="65">
        <f>VLOOKUP($A33,'Return Data'!$B$7:$R$2292,11,0)</f>
        <v>3.9119000000000002</v>
      </c>
      <c r="I33" s="66">
        <f t="shared" si="4"/>
        <v>24</v>
      </c>
      <c r="J33" s="65">
        <f>VLOOKUP($A33,'Return Data'!$B$7:$R$2292,12,0)</f>
        <v>3.1604000000000001</v>
      </c>
      <c r="K33" s="66">
        <f t="shared" si="5"/>
        <v>33</v>
      </c>
      <c r="L33" s="65">
        <f>VLOOKUP($A33,'Return Data'!$B$7:$R$2292,13,0)</f>
        <v>2.1059000000000001</v>
      </c>
      <c r="M33" s="66">
        <f t="shared" si="6"/>
        <v>29</v>
      </c>
      <c r="N33" s="65">
        <f>VLOOKUP($A33,'Return Data'!$B$7:$R$2292,17,0)</f>
        <v>5.8784000000000001</v>
      </c>
      <c r="O33" s="66">
        <f t="shared" si="7"/>
        <v>22</v>
      </c>
      <c r="P33" s="65">
        <f>VLOOKUP($A33,'Return Data'!$B$7:$R$2292,14,0)</f>
        <v>1.8385</v>
      </c>
      <c r="Q33" s="66">
        <f t="shared" si="8"/>
        <v>29</v>
      </c>
      <c r="R33" s="65">
        <f>VLOOKUP($A33,'Return Data'!$B$7:$R$2292,16,0)</f>
        <v>6.2702</v>
      </c>
      <c r="S33" s="67">
        <f t="shared" si="1"/>
        <v>27</v>
      </c>
    </row>
    <row r="34" spans="1:19" x14ac:dyDescent="0.3">
      <c r="A34" s="82" t="s">
        <v>1132</v>
      </c>
      <c r="B34" s="64">
        <f>VLOOKUP($A34,'Return Data'!$B$7:$R$2292,3,0)</f>
        <v>44512</v>
      </c>
      <c r="C34" s="65">
        <f>VLOOKUP($A34,'Return Data'!$B$7:$R$2292,4,0)</f>
        <v>62.606400000000001</v>
      </c>
      <c r="D34" s="65">
        <f>VLOOKUP($A34,'Return Data'!$B$7:$R$2292,9,0)</f>
        <v>1.8893</v>
      </c>
      <c r="E34" s="66">
        <f t="shared" si="2"/>
        <v>31</v>
      </c>
      <c r="F34" s="65">
        <f>VLOOKUP($A34,'Return Data'!$B$7:$R$2292,10,0)</f>
        <v>7.7484000000000002</v>
      </c>
      <c r="G34" s="66">
        <f t="shared" si="3"/>
        <v>10</v>
      </c>
      <c r="H34" s="65">
        <f>VLOOKUP($A34,'Return Data'!$B$7:$R$2292,11,0)</f>
        <v>5.7355</v>
      </c>
      <c r="I34" s="66">
        <f t="shared" si="4"/>
        <v>14</v>
      </c>
      <c r="J34" s="65">
        <f>VLOOKUP($A34,'Return Data'!$B$7:$R$2292,12,0)</f>
        <v>4.7027999999999999</v>
      </c>
      <c r="K34" s="66">
        <f t="shared" si="5"/>
        <v>21</v>
      </c>
      <c r="L34" s="65">
        <f>VLOOKUP($A34,'Return Data'!$B$7:$R$2292,13,0)</f>
        <v>4.1492000000000004</v>
      </c>
      <c r="M34" s="66">
        <f t="shared" si="6"/>
        <v>16</v>
      </c>
      <c r="N34" s="65">
        <f>VLOOKUP($A34,'Return Data'!$B$7:$R$2292,17,0)</f>
        <v>7.7664</v>
      </c>
      <c r="O34" s="66">
        <f t="shared" si="7"/>
        <v>10</v>
      </c>
      <c r="P34" s="65">
        <f>VLOOKUP($A34,'Return Data'!$B$7:$R$2292,14,0)</f>
        <v>8.9941999999999993</v>
      </c>
      <c r="Q34" s="66">
        <f t="shared" si="8"/>
        <v>6</v>
      </c>
      <c r="R34" s="65">
        <f>VLOOKUP($A34,'Return Data'!$B$7:$R$2292,16,0)</f>
        <v>8.7029999999999994</v>
      </c>
      <c r="S34" s="67">
        <f t="shared" si="1"/>
        <v>6</v>
      </c>
    </row>
    <row r="35" spans="1:19" x14ac:dyDescent="0.3">
      <c r="A35" s="82" t="s">
        <v>2031</v>
      </c>
      <c r="B35" s="64">
        <f>VLOOKUP($A35,'Return Data'!$B$7:$R$2292,3,0)</f>
        <v>44512</v>
      </c>
      <c r="C35" s="65">
        <f>VLOOKUP($A35,'Return Data'!$B$7:$R$2292,4,0)</f>
        <v>57.842700000000001</v>
      </c>
      <c r="D35" s="65">
        <f>VLOOKUP($A35,'Return Data'!$B$7:$R$2292,9,0)</f>
        <v>1.7123999999999999</v>
      </c>
      <c r="E35" s="66">
        <f t="shared" si="2"/>
        <v>32</v>
      </c>
      <c r="F35" s="65">
        <f>VLOOKUP($A35,'Return Data'!$B$7:$R$2292,10,0)</f>
        <v>2.2313000000000001</v>
      </c>
      <c r="G35" s="66">
        <f t="shared" si="3"/>
        <v>34</v>
      </c>
      <c r="H35" s="65">
        <f>VLOOKUP($A35,'Return Data'!$B$7:$R$2292,11,0)</f>
        <v>1.9005000000000001</v>
      </c>
      <c r="I35" s="66">
        <f t="shared" si="4"/>
        <v>34</v>
      </c>
      <c r="J35" s="65">
        <f>VLOOKUP($A35,'Return Data'!$B$7:$R$2292,12,0)</f>
        <v>3.0194999999999999</v>
      </c>
      <c r="K35" s="66">
        <f t="shared" si="5"/>
        <v>34</v>
      </c>
      <c r="L35" s="65">
        <f>VLOOKUP($A35,'Return Data'!$B$7:$R$2292,13,0)</f>
        <v>1.8765000000000001</v>
      </c>
      <c r="M35" s="66">
        <f t="shared" si="6"/>
        <v>30</v>
      </c>
      <c r="N35" s="65">
        <f>VLOOKUP($A35,'Return Data'!$B$7:$R$2292,17,0)</f>
        <v>5.4481999999999999</v>
      </c>
      <c r="O35" s="66">
        <f t="shared" si="7"/>
        <v>25</v>
      </c>
      <c r="P35" s="65">
        <f>VLOOKUP($A35,'Return Data'!$B$7:$R$2292,14,0)</f>
        <v>7.3360000000000003</v>
      </c>
      <c r="Q35" s="66">
        <f t="shared" si="8"/>
        <v>18</v>
      </c>
      <c r="R35" s="65">
        <f>VLOOKUP($A35,'Return Data'!$B$7:$R$2292,16,0)</f>
        <v>8.0172000000000008</v>
      </c>
      <c r="S35" s="67">
        <f t="shared" si="1"/>
        <v>14</v>
      </c>
    </row>
    <row r="36" spans="1:19" x14ac:dyDescent="0.3">
      <c r="A36" s="82" t="s">
        <v>1134</v>
      </c>
      <c r="B36" s="64">
        <f>VLOOKUP($A36,'Return Data'!$B$7:$R$2292,3,0)</f>
        <v>44512</v>
      </c>
      <c r="C36" s="65">
        <f>VLOOKUP($A36,'Return Data'!$B$7:$R$2292,4,0)</f>
        <v>72.575100000000006</v>
      </c>
      <c r="D36" s="65">
        <f>VLOOKUP($A36,'Return Data'!$B$7:$R$2292,9,0)</f>
        <v>5.5042999999999997</v>
      </c>
      <c r="E36" s="66">
        <f t="shared" si="2"/>
        <v>12</v>
      </c>
      <c r="F36" s="65">
        <f>VLOOKUP($A36,'Return Data'!$B$7:$R$2292,10,0)</f>
        <v>7.2225999999999999</v>
      </c>
      <c r="G36" s="66">
        <f t="shared" si="3"/>
        <v>12</v>
      </c>
      <c r="H36" s="65">
        <f>VLOOKUP($A36,'Return Data'!$B$7:$R$2292,11,0)</f>
        <v>3.9481999999999999</v>
      </c>
      <c r="I36" s="66">
        <f t="shared" si="4"/>
        <v>22</v>
      </c>
      <c r="J36" s="65">
        <f>VLOOKUP($A36,'Return Data'!$B$7:$R$2292,12,0)</f>
        <v>4.4401000000000002</v>
      </c>
      <c r="K36" s="66">
        <f t="shared" si="5"/>
        <v>22</v>
      </c>
      <c r="L36" s="65">
        <f>VLOOKUP($A36,'Return Data'!$B$7:$R$2292,13,0)</f>
        <v>2.488</v>
      </c>
      <c r="M36" s="66">
        <f t="shared" si="6"/>
        <v>25</v>
      </c>
      <c r="N36" s="65">
        <f>VLOOKUP($A36,'Return Data'!$B$7:$R$2292,17,0)</f>
        <v>6.5723000000000003</v>
      </c>
      <c r="O36" s="66">
        <f t="shared" si="7"/>
        <v>19</v>
      </c>
      <c r="P36" s="65">
        <f>VLOOKUP($A36,'Return Data'!$B$7:$R$2292,14,0)</f>
        <v>8.8508999999999993</v>
      </c>
      <c r="Q36" s="66">
        <f t="shared" si="8"/>
        <v>8</v>
      </c>
      <c r="R36" s="65">
        <f>VLOOKUP($A36,'Return Data'!$B$7:$R$2292,16,0)</f>
        <v>8.6679999999999993</v>
      </c>
      <c r="S36" s="67">
        <f t="shared" si="1"/>
        <v>7</v>
      </c>
    </row>
    <row r="37" spans="1:19" x14ac:dyDescent="0.3">
      <c r="A37" s="82" t="s">
        <v>1137</v>
      </c>
      <c r="B37" s="64">
        <f>VLOOKUP($A37,'Return Data'!$B$7:$R$2292,3,0)</f>
        <v>44512</v>
      </c>
      <c r="C37" s="65">
        <f>VLOOKUP($A37,'Return Data'!$B$7:$R$2292,4,0)</f>
        <v>56.654800000000002</v>
      </c>
      <c r="D37" s="65">
        <f>VLOOKUP($A37,'Return Data'!$B$7:$R$2292,9,0)</f>
        <v>4.0749000000000004</v>
      </c>
      <c r="E37" s="66">
        <f t="shared" si="2"/>
        <v>20</v>
      </c>
      <c r="F37" s="65">
        <f>VLOOKUP($A37,'Return Data'!$B$7:$R$2292,10,0)</f>
        <v>4.5923999999999996</v>
      </c>
      <c r="G37" s="66">
        <f t="shared" si="3"/>
        <v>27</v>
      </c>
      <c r="H37" s="65">
        <f>VLOOKUP($A37,'Return Data'!$B$7:$R$2292,11,0)</f>
        <v>5.0677000000000003</v>
      </c>
      <c r="I37" s="66">
        <f t="shared" si="4"/>
        <v>19</v>
      </c>
      <c r="J37" s="65">
        <f>VLOOKUP($A37,'Return Data'!$B$7:$R$2292,12,0)</f>
        <v>5.4589999999999996</v>
      </c>
      <c r="K37" s="66">
        <f t="shared" si="5"/>
        <v>18</v>
      </c>
      <c r="L37" s="65">
        <f>VLOOKUP($A37,'Return Data'!$B$7:$R$2292,13,0)</f>
        <v>4.2274000000000003</v>
      </c>
      <c r="M37" s="66">
        <f t="shared" si="6"/>
        <v>15</v>
      </c>
      <c r="N37" s="65">
        <f>VLOOKUP($A37,'Return Data'!$B$7:$R$2292,17,0)</f>
        <v>8.7918000000000003</v>
      </c>
      <c r="O37" s="66">
        <f t="shared" si="7"/>
        <v>2</v>
      </c>
      <c r="P37" s="65">
        <f>VLOOKUP($A37,'Return Data'!$B$7:$R$2292,14,0)</f>
        <v>9.5654000000000003</v>
      </c>
      <c r="Q37" s="66">
        <f t="shared" si="8"/>
        <v>2</v>
      </c>
      <c r="R37" s="65">
        <f>VLOOKUP($A37,'Return Data'!$B$7:$R$2292,16,0)</f>
        <v>7.8117000000000001</v>
      </c>
      <c r="S37" s="67">
        <f t="shared" si="1"/>
        <v>18</v>
      </c>
    </row>
    <row r="38" spans="1:19" x14ac:dyDescent="0.3">
      <c r="A38" s="82" t="s">
        <v>1139</v>
      </c>
      <c r="B38" s="64">
        <f>VLOOKUP($A38,'Return Data'!$B$7:$R$2292,3,0)</f>
        <v>44512</v>
      </c>
      <c r="C38" s="65">
        <f>VLOOKUP($A38,'Return Data'!$B$7:$R$2292,4,0)</f>
        <v>66.587199999999996</v>
      </c>
      <c r="D38" s="65">
        <f>VLOOKUP($A38,'Return Data'!$B$7:$R$2292,9,0)</f>
        <v>4.1753999999999998</v>
      </c>
      <c r="E38" s="66">
        <f t="shared" si="2"/>
        <v>19</v>
      </c>
      <c r="F38" s="65">
        <f>VLOOKUP($A38,'Return Data'!$B$7:$R$2292,10,0)</f>
        <v>5.0438000000000001</v>
      </c>
      <c r="G38" s="66">
        <f t="shared" si="3"/>
        <v>22</v>
      </c>
      <c r="H38" s="65">
        <f>VLOOKUP($A38,'Return Data'!$B$7:$R$2292,11,0)</f>
        <v>3.3786</v>
      </c>
      <c r="I38" s="66">
        <f t="shared" si="4"/>
        <v>28</v>
      </c>
      <c r="J38" s="65">
        <f>VLOOKUP($A38,'Return Data'!$B$7:$R$2292,12,0)</f>
        <v>4.3343999999999996</v>
      </c>
      <c r="K38" s="66">
        <f t="shared" si="5"/>
        <v>23</v>
      </c>
      <c r="L38" s="65">
        <f>VLOOKUP($A38,'Return Data'!$B$7:$R$2292,13,0)</f>
        <v>2.5998000000000001</v>
      </c>
      <c r="M38" s="66">
        <f t="shared" si="6"/>
        <v>23</v>
      </c>
      <c r="N38" s="65">
        <f>VLOOKUP($A38,'Return Data'!$B$7:$R$2292,17,0)</f>
        <v>7.3250000000000002</v>
      </c>
      <c r="O38" s="66">
        <f t="shared" si="7"/>
        <v>13</v>
      </c>
      <c r="P38" s="65">
        <f>VLOOKUP($A38,'Return Data'!$B$7:$R$2292,14,0)</f>
        <v>8.0371000000000006</v>
      </c>
      <c r="Q38" s="66">
        <f t="shared" si="8"/>
        <v>13</v>
      </c>
      <c r="R38" s="65">
        <f>VLOOKUP($A38,'Return Data'!$B$7:$R$2292,16,0)</f>
        <v>8.0257000000000005</v>
      </c>
      <c r="S38" s="67">
        <f t="shared" si="1"/>
        <v>13</v>
      </c>
    </row>
    <row r="39" spans="1:19" x14ac:dyDescent="0.3">
      <c r="A39" s="82" t="s">
        <v>1141</v>
      </c>
      <c r="B39" s="64">
        <f>VLOOKUP($A39,'Return Data'!$B$7:$R$2292,3,0)</f>
        <v>44512</v>
      </c>
      <c r="C39" s="65">
        <f>VLOOKUP($A39,'Return Data'!$B$7:$R$2292,4,0)</f>
        <v>1.7107000000000001</v>
      </c>
      <c r="D39" s="65">
        <f>VLOOKUP($A39,'Return Data'!$B$7:$R$2292,9,0)</f>
        <v>10.625500000000001</v>
      </c>
      <c r="E39" s="66">
        <f t="shared" si="2"/>
        <v>6</v>
      </c>
      <c r="F39" s="65">
        <f>VLOOKUP($A39,'Return Data'!$B$7:$R$2292,10,0)</f>
        <v>10.791600000000001</v>
      </c>
      <c r="G39" s="66">
        <f t="shared" si="3"/>
        <v>7</v>
      </c>
      <c r="H39" s="65">
        <f>VLOOKUP($A39,'Return Data'!$B$7:$R$2292,11,0)</f>
        <v>11.093299999999999</v>
      </c>
      <c r="I39" s="66">
        <f t="shared" si="4"/>
        <v>7</v>
      </c>
      <c r="J39" s="65">
        <f>VLOOKUP($A39,'Return Data'!$B$7:$R$2292,12,0)</f>
        <v>11.408799999999999</v>
      </c>
      <c r="K39" s="66">
        <f t="shared" si="5"/>
        <v>7</v>
      </c>
      <c r="L39" s="65">
        <f>VLOOKUP($A39,'Return Data'!$B$7:$R$2292,13,0)</f>
        <v>-16.018699999999999</v>
      </c>
      <c r="M39" s="66">
        <f t="shared" si="6"/>
        <v>32</v>
      </c>
      <c r="N39" s="65"/>
      <c r="O39" s="66"/>
      <c r="P39" s="65"/>
      <c r="Q39" s="66"/>
      <c r="R39" s="65">
        <f>VLOOKUP($A39,'Return Data'!$B$7:$R$2292,16,0)</f>
        <v>-6.2038000000000002</v>
      </c>
      <c r="S39" s="67">
        <f t="shared" si="1"/>
        <v>33</v>
      </c>
    </row>
    <row r="40" spans="1:19" x14ac:dyDescent="0.3">
      <c r="A40" s="82" t="s">
        <v>1143</v>
      </c>
      <c r="B40" s="64">
        <f>VLOOKUP($A40,'Return Data'!$B$7:$R$2292,3,0)</f>
        <v>44512</v>
      </c>
      <c r="C40" s="65">
        <f>VLOOKUP($A40,'Return Data'!$B$7:$R$2292,4,0)</f>
        <v>55.541499999999999</v>
      </c>
      <c r="D40" s="65">
        <f>VLOOKUP($A40,'Return Data'!$B$7:$R$2292,9,0)</f>
        <v>6.3727999999999998</v>
      </c>
      <c r="E40" s="66">
        <f t="shared" si="2"/>
        <v>8</v>
      </c>
      <c r="F40" s="65">
        <f>VLOOKUP($A40,'Return Data'!$B$7:$R$2292,10,0)</f>
        <v>34.371499999999997</v>
      </c>
      <c r="G40" s="66">
        <f t="shared" si="3"/>
        <v>2</v>
      </c>
      <c r="H40" s="65">
        <f>VLOOKUP($A40,'Return Data'!$B$7:$R$2292,11,0)</f>
        <v>18.379899999999999</v>
      </c>
      <c r="I40" s="66">
        <f t="shared" si="4"/>
        <v>3</v>
      </c>
      <c r="J40" s="65">
        <f>VLOOKUP($A40,'Return Data'!$B$7:$R$2292,12,0)</f>
        <v>13.5609</v>
      </c>
      <c r="K40" s="66">
        <f t="shared" si="5"/>
        <v>4</v>
      </c>
      <c r="L40" s="65">
        <f>VLOOKUP($A40,'Return Data'!$B$7:$R$2292,13,0)</f>
        <v>10.1988</v>
      </c>
      <c r="M40" s="66">
        <f t="shared" si="6"/>
        <v>5</v>
      </c>
      <c r="N40" s="65">
        <f>VLOOKUP($A40,'Return Data'!$B$7:$R$2292,17,0)</f>
        <v>5.7366999999999999</v>
      </c>
      <c r="O40" s="66">
        <f t="shared" si="7"/>
        <v>23</v>
      </c>
      <c r="P40" s="65">
        <f>VLOOKUP($A40,'Return Data'!$B$7:$R$2292,14,0)</f>
        <v>1.913</v>
      </c>
      <c r="Q40" s="66">
        <f t="shared" si="8"/>
        <v>28</v>
      </c>
      <c r="R40" s="65">
        <f>VLOOKUP($A40,'Return Data'!$B$7:$R$2292,16,0)</f>
        <v>7.5949</v>
      </c>
      <c r="S40" s="67">
        <f t="shared" si="1"/>
        <v>22</v>
      </c>
    </row>
    <row r="41" spans="1:19" x14ac:dyDescent="0.3">
      <c r="A41" s="82" t="s">
        <v>1005</v>
      </c>
      <c r="B41" s="64">
        <f>VLOOKUP($A41,'Return Data'!$B$7:$R$2292,3,0)</f>
        <v>44512</v>
      </c>
      <c r="C41" s="65">
        <f>VLOOKUP($A41,'Return Data'!$B$7:$R$2292,4,0)</f>
        <v>72.426900000000003</v>
      </c>
      <c r="D41" s="65">
        <f>VLOOKUP($A41,'Return Data'!$B$7:$R$2292,9,0)</f>
        <v>11.921799999999999</v>
      </c>
      <c r="E41" s="66">
        <f t="shared" si="2"/>
        <v>3</v>
      </c>
      <c r="F41" s="65">
        <f>VLOOKUP($A41,'Return Data'!$B$7:$R$2292,10,0)</f>
        <v>8.3658999999999999</v>
      </c>
      <c r="G41" s="66">
        <f t="shared" si="3"/>
        <v>9</v>
      </c>
      <c r="H41" s="65">
        <f>VLOOKUP($A41,'Return Data'!$B$7:$R$2292,11,0)</f>
        <v>2.0829</v>
      </c>
      <c r="I41" s="66">
        <f t="shared" si="4"/>
        <v>33</v>
      </c>
      <c r="J41" s="65">
        <f>VLOOKUP($A41,'Return Data'!$B$7:$R$2292,12,0)</f>
        <v>3.2854999999999999</v>
      </c>
      <c r="K41" s="66">
        <f>RANK(J41,J$8:J$42,0)</f>
        <v>30</v>
      </c>
      <c r="L41" s="65">
        <f>VLOOKUP($A41,'Return Data'!$B$7:$R$2292,13,0)</f>
        <v>1.2499</v>
      </c>
      <c r="M41" s="66">
        <f>RANK(L41,L$8:L$42,0)</f>
        <v>31</v>
      </c>
      <c r="N41" s="65">
        <f>VLOOKUP($A41,'Return Data'!$B$7:$R$2292,17,0)</f>
        <v>6.6372</v>
      </c>
      <c r="O41" s="66">
        <f>RANK(N41,N$8:N$42,0)</f>
        <v>18</v>
      </c>
      <c r="P41" s="65">
        <f>VLOOKUP($A41,'Return Data'!$B$7:$R$2292,14,0)</f>
        <v>8.9542000000000002</v>
      </c>
      <c r="Q41" s="66">
        <f>RANK(P41,P$8:P$42,0)</f>
        <v>7</v>
      </c>
      <c r="R41" s="65">
        <f>VLOOKUP($A41,'Return Data'!$B$7:$R$2292,16,0)</f>
        <v>8.8449000000000009</v>
      </c>
      <c r="S41" s="67">
        <f t="shared" si="0"/>
        <v>5</v>
      </c>
    </row>
    <row r="42" spans="1:19" x14ac:dyDescent="0.3">
      <c r="A42" s="82" t="s">
        <v>1007</v>
      </c>
      <c r="B42" s="64">
        <f>VLOOKUP($A42,'Return Data'!$B$7:$R$2292,3,0)</f>
        <v>44512</v>
      </c>
      <c r="C42" s="65">
        <f>VLOOKUP($A42,'Return Data'!$B$7:$R$2292,4,0)</f>
        <v>14.0631</v>
      </c>
      <c r="D42" s="65">
        <f>VLOOKUP($A42,'Return Data'!$B$7:$R$2292,9,0)</f>
        <v>16.478300000000001</v>
      </c>
      <c r="E42" s="66">
        <f t="shared" si="2"/>
        <v>2</v>
      </c>
      <c r="F42" s="65">
        <f>VLOOKUP($A42,'Return Data'!$B$7:$R$2292,10,0)</f>
        <v>13.917199999999999</v>
      </c>
      <c r="G42" s="66">
        <f t="shared" si="3"/>
        <v>4</v>
      </c>
      <c r="H42" s="65">
        <f>VLOOKUP($A42,'Return Data'!$B$7:$R$2292,11,0)</f>
        <v>2.7877999999999998</v>
      </c>
      <c r="I42" s="66">
        <f t="shared" si="4"/>
        <v>30</v>
      </c>
      <c r="J42" s="65">
        <f>VLOOKUP($A42,'Return Data'!$B$7:$R$2292,12,0)</f>
        <v>3.2616000000000001</v>
      </c>
      <c r="K42" s="66">
        <f t="shared" ref="K42" si="9">RANK(J42,J$8:J$42,0)</f>
        <v>31</v>
      </c>
      <c r="L42" s="65">
        <f>VLOOKUP($A42,'Return Data'!$B$7:$R$2292,13,0)</f>
        <v>3.1419999999999999</v>
      </c>
      <c r="M42" s="66">
        <f t="shared" ref="M42" si="10">RANK(L42,L$8:L$42,0)</f>
        <v>20</v>
      </c>
      <c r="N42" s="65">
        <f>VLOOKUP($A42,'Return Data'!$B$7:$R$2292,17,0)</f>
        <v>7.7762000000000002</v>
      </c>
      <c r="O42" s="66">
        <f t="shared" ref="O42" si="11">RANK(N42,N$8:N$42,0)</f>
        <v>9</v>
      </c>
      <c r="P42" s="65">
        <f>VLOOKUP($A42,'Return Data'!$B$7:$R$2292,14,0)</f>
        <v>11.110900000000001</v>
      </c>
      <c r="Q42" s="66">
        <f t="shared" ref="Q42" si="12">RANK(P42,P$8:P$42,0)</f>
        <v>1</v>
      </c>
      <c r="R42" s="65">
        <f>VLOOKUP($A42,'Return Data'!$B$7:$R$2292,16,0)</f>
        <v>10.6935</v>
      </c>
      <c r="S42" s="67">
        <f t="shared" ref="S42" si="13">RANK(R42,R$8:R$42,0)</f>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6.243397058823529</v>
      </c>
      <c r="E44" s="88"/>
      <c r="F44" s="89">
        <f>AVERAGE(F8:F42)</f>
        <v>28.976635294117646</v>
      </c>
      <c r="G44" s="88"/>
      <c r="H44" s="89">
        <f>AVERAGE(H8:H42)</f>
        <v>17.239794117647051</v>
      </c>
      <c r="I44" s="88"/>
      <c r="J44" s="89">
        <f>AVERAGE(J8:J42)</f>
        <v>13.890955882352941</v>
      </c>
      <c r="K44" s="88"/>
      <c r="L44" s="89">
        <f>AVERAGE(L8:L42)</f>
        <v>8.5827323529411785</v>
      </c>
      <c r="M44" s="88"/>
      <c r="N44" s="89">
        <f>AVERAGE(N8:N42)</f>
        <v>7.0709258064516121</v>
      </c>
      <c r="O44" s="88"/>
      <c r="P44" s="89">
        <f>AVERAGE(P8:P42)</f>
        <v>6.6639733333333364</v>
      </c>
      <c r="Q44" s="88"/>
      <c r="R44" s="89">
        <f>AVERAGE(R8:R42)</f>
        <v>6.3477742857142845</v>
      </c>
      <c r="S44" s="90"/>
    </row>
    <row r="45" spans="1:19" x14ac:dyDescent="0.3">
      <c r="A45" s="87" t="s">
        <v>28</v>
      </c>
      <c r="B45" s="88"/>
      <c r="C45" s="88"/>
      <c r="D45" s="89">
        <f>MIN(D8:D42)</f>
        <v>0.64949999999999997</v>
      </c>
      <c r="E45" s="88"/>
      <c r="F45" s="89">
        <f>MIN(F8:F42)</f>
        <v>2.2313000000000001</v>
      </c>
      <c r="G45" s="88"/>
      <c r="H45" s="89">
        <f>MIN(H8:H42)</f>
        <v>1.9005000000000001</v>
      </c>
      <c r="I45" s="88"/>
      <c r="J45" s="89">
        <f>MIN(J8:J42)</f>
        <v>3.0194999999999999</v>
      </c>
      <c r="K45" s="88"/>
      <c r="L45" s="89">
        <f>MIN(L8:L42)</f>
        <v>-16.353400000000001</v>
      </c>
      <c r="M45" s="88"/>
      <c r="N45" s="89">
        <f>MIN(N8:N42)</f>
        <v>-5.8517000000000001</v>
      </c>
      <c r="O45" s="88"/>
      <c r="P45" s="89">
        <f>MIN(P8:P42)</f>
        <v>-4.3272000000000004</v>
      </c>
      <c r="Q45" s="88"/>
      <c r="R45" s="89">
        <f>MIN(R8:R42)</f>
        <v>-12.986499999999999</v>
      </c>
      <c r="S45" s="90"/>
    </row>
    <row r="46" spans="1:19" ht="15" thickBot="1" x14ac:dyDescent="0.35">
      <c r="A46" s="91" t="s">
        <v>29</v>
      </c>
      <c r="B46" s="92"/>
      <c r="C46" s="92"/>
      <c r="D46" s="93">
        <f>MAX(D8:D42)</f>
        <v>37.368099999999998</v>
      </c>
      <c r="E46" s="92"/>
      <c r="F46" s="93">
        <f>MAX(F8:F42)</f>
        <v>736.49090000000001</v>
      </c>
      <c r="G46" s="92"/>
      <c r="H46" s="93">
        <f>MAX(H8:H42)</f>
        <v>368.24549999999999</v>
      </c>
      <c r="I46" s="92"/>
      <c r="J46" s="93">
        <f>MAX(J8:J42)</f>
        <v>248.19470000000001</v>
      </c>
      <c r="K46" s="92"/>
      <c r="L46" s="93">
        <f>MAX(L8:L42)</f>
        <v>185.6361</v>
      </c>
      <c r="M46" s="92"/>
      <c r="N46" s="93">
        <f>MAX(N8:N42)</f>
        <v>30.813199999999998</v>
      </c>
      <c r="O46" s="92"/>
      <c r="P46" s="93">
        <f>MAX(P8:P42)</f>
        <v>11.110900000000001</v>
      </c>
      <c r="Q46" s="92"/>
      <c r="R46" s="93">
        <f>MAX(R8:R42)</f>
        <v>24.893000000000001</v>
      </c>
      <c r="S46" s="94"/>
    </row>
    <row r="47" spans="1:19" x14ac:dyDescent="0.3">
      <c r="A47" s="112" t="s">
        <v>433</v>
      </c>
    </row>
    <row r="48" spans="1:19" x14ac:dyDescent="0.3">
      <c r="A48" s="14" t="s">
        <v>340</v>
      </c>
    </row>
  </sheetData>
  <sheetProtection algorithmName="SHA-512" hashValue="HyXIGV1noR5Op9JeT3slBWQXav7hlIzoSv/SG6PQVpky2uaj34fXZEWGoO6fKQGtQnkh+kQaDoAJh44cN8CuwA==" saltValue="rztdDcqekH7/k91Fp/YPs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949</v>
      </c>
      <c r="B8" s="64">
        <f>VLOOKUP($A8,'Return Data'!$B$7:$R$2292,3,0)</f>
        <v>44512</v>
      </c>
      <c r="C8" s="65">
        <f>VLOOKUP($A8,'Return Data'!$B$7:$R$2292,4,0)</f>
        <v>383.94</v>
      </c>
      <c r="D8" s="65">
        <f>VLOOKUP($A8,'Return Data'!$B$7:$R$2292,10,0)</f>
        <v>10.789199999999999</v>
      </c>
      <c r="E8" s="66">
        <f t="shared" ref="E8:E36" si="0">RANK(D8,D$8:D$36,0)</f>
        <v>17</v>
      </c>
      <c r="F8" s="65">
        <f>VLOOKUP($A8,'Return Data'!$B$7:$R$2292,11,0)</f>
        <v>25.729399999999998</v>
      </c>
      <c r="G8" s="66">
        <f t="shared" ref="G8:G36" si="1">RANK(F8,F$8:F$36,0)</f>
        <v>9</v>
      </c>
      <c r="H8" s="65">
        <f>VLOOKUP($A8,'Return Data'!$B$7:$R$2292,12,0)</f>
        <v>23.927600000000002</v>
      </c>
      <c r="I8" s="66">
        <f t="shared" ref="I8:I36" si="2">RANK(H8,H$8:H$36,0)</f>
        <v>7</v>
      </c>
      <c r="J8" s="65">
        <f>VLOOKUP($A8,'Return Data'!$B$7:$R$2292,13,0)</f>
        <v>49.410400000000003</v>
      </c>
      <c r="K8" s="66">
        <f t="shared" ref="K8:K36" si="3">RANK(J8,J$8:J$36,0)</f>
        <v>9</v>
      </c>
      <c r="L8" s="65">
        <f>VLOOKUP($A8,'Return Data'!$B$7:$R$2292,17,0)</f>
        <v>25.3293</v>
      </c>
      <c r="M8" s="66">
        <f t="shared" ref="M8:M36" si="4">RANK(L8,L$8:L$36,0)</f>
        <v>14</v>
      </c>
      <c r="N8" s="65">
        <f>VLOOKUP($A8,'Return Data'!$B$7:$R$2292,14,0)</f>
        <v>20.319600000000001</v>
      </c>
      <c r="O8" s="66">
        <f t="shared" ref="O8:O26" si="5">RANK(N8,N$8:N$36,0)</f>
        <v>22</v>
      </c>
      <c r="P8" s="65">
        <f>VLOOKUP($A8,'Return Data'!$B$7:$R$2292,15,0)</f>
        <v>16.197700000000001</v>
      </c>
      <c r="Q8" s="66">
        <f t="shared" ref="Q8:Q26" si="6">RANK(P8,P$8:P$36,0)</f>
        <v>19</v>
      </c>
      <c r="R8" s="65">
        <f>VLOOKUP($A8,'Return Data'!$B$7:$R$2292,16,0)</f>
        <v>16.3492</v>
      </c>
      <c r="S8" s="67">
        <f t="shared" ref="S8:S36" si="7">RANK(R8,R$8:R$36,0)</f>
        <v>11</v>
      </c>
    </row>
    <row r="9" spans="1:20" x14ac:dyDescent="0.3">
      <c r="A9" s="63" t="s">
        <v>950</v>
      </c>
      <c r="B9" s="64">
        <f>VLOOKUP($A9,'Return Data'!$B$7:$R$2292,3,0)</f>
        <v>44512</v>
      </c>
      <c r="C9" s="65">
        <f>VLOOKUP($A9,'Return Data'!$B$7:$R$2292,4,0)</f>
        <v>53.81</v>
      </c>
      <c r="D9" s="65">
        <f>VLOOKUP($A9,'Return Data'!$B$7:$R$2292,10,0)</f>
        <v>11.6853</v>
      </c>
      <c r="E9" s="66">
        <f t="shared" si="0"/>
        <v>9</v>
      </c>
      <c r="F9" s="65">
        <f>VLOOKUP($A9,'Return Data'!$B$7:$R$2292,11,0)</f>
        <v>25.665600000000001</v>
      </c>
      <c r="G9" s="66">
        <f t="shared" si="1"/>
        <v>11</v>
      </c>
      <c r="H9" s="65">
        <f>VLOOKUP($A9,'Return Data'!$B$7:$R$2292,12,0)</f>
        <v>21.467300000000002</v>
      </c>
      <c r="I9" s="66">
        <f t="shared" si="2"/>
        <v>17</v>
      </c>
      <c r="J9" s="65">
        <f>VLOOKUP($A9,'Return Data'!$B$7:$R$2292,13,0)</f>
        <v>41.904000000000003</v>
      </c>
      <c r="K9" s="66">
        <f t="shared" si="3"/>
        <v>23</v>
      </c>
      <c r="L9" s="65">
        <f>VLOOKUP($A9,'Return Data'!$B$7:$R$2292,17,0)</f>
        <v>25.375599999999999</v>
      </c>
      <c r="M9" s="66">
        <f t="shared" si="4"/>
        <v>13</v>
      </c>
      <c r="N9" s="65">
        <f>VLOOKUP($A9,'Return Data'!$B$7:$R$2292,14,0)</f>
        <v>25.340299999999999</v>
      </c>
      <c r="O9" s="66">
        <f t="shared" si="5"/>
        <v>2</v>
      </c>
      <c r="P9" s="65">
        <f>VLOOKUP($A9,'Return Data'!$B$7:$R$2292,15,0)</f>
        <v>21.753900000000002</v>
      </c>
      <c r="Q9" s="66">
        <f t="shared" si="6"/>
        <v>1</v>
      </c>
      <c r="R9" s="65">
        <f>VLOOKUP($A9,'Return Data'!$B$7:$R$2292,16,0)</f>
        <v>18.237100000000002</v>
      </c>
      <c r="S9" s="67">
        <f t="shared" si="7"/>
        <v>3</v>
      </c>
    </row>
    <row r="10" spans="1:20" x14ac:dyDescent="0.3">
      <c r="A10" s="63" t="s">
        <v>953</v>
      </c>
      <c r="B10" s="64">
        <f>VLOOKUP($A10,'Return Data'!$B$7:$R$2292,3,0)</f>
        <v>44512</v>
      </c>
      <c r="C10" s="65">
        <f>VLOOKUP($A10,'Return Data'!$B$7:$R$2292,4,0)</f>
        <v>24.36</v>
      </c>
      <c r="D10" s="65">
        <f>VLOOKUP($A10,'Return Data'!$B$7:$R$2292,10,0)</f>
        <v>8.75</v>
      </c>
      <c r="E10" s="66">
        <f t="shared" si="0"/>
        <v>26</v>
      </c>
      <c r="F10" s="65">
        <f>VLOOKUP($A10,'Return Data'!$B$7:$R$2292,11,0)</f>
        <v>22.720400000000001</v>
      </c>
      <c r="G10" s="66">
        <f t="shared" si="1"/>
        <v>24</v>
      </c>
      <c r="H10" s="65">
        <f>VLOOKUP($A10,'Return Data'!$B$7:$R$2292,12,0)</f>
        <v>20.059100000000001</v>
      </c>
      <c r="I10" s="66">
        <f t="shared" si="2"/>
        <v>24</v>
      </c>
      <c r="J10" s="65">
        <f>VLOOKUP($A10,'Return Data'!$B$7:$R$2292,13,0)</f>
        <v>42.790199999999999</v>
      </c>
      <c r="K10" s="66">
        <f t="shared" si="3"/>
        <v>21</v>
      </c>
      <c r="L10" s="65">
        <f>VLOOKUP($A10,'Return Data'!$B$7:$R$2292,17,0)</f>
        <v>23.627400000000002</v>
      </c>
      <c r="M10" s="66">
        <f t="shared" si="4"/>
        <v>21</v>
      </c>
      <c r="N10" s="65">
        <f>VLOOKUP($A10,'Return Data'!$B$7:$R$2292,14,0)</f>
        <v>20.6891</v>
      </c>
      <c r="O10" s="66">
        <f t="shared" si="5"/>
        <v>18</v>
      </c>
      <c r="P10" s="65">
        <f>VLOOKUP($A10,'Return Data'!$B$7:$R$2292,15,0)</f>
        <v>14.8713</v>
      </c>
      <c r="Q10" s="66">
        <f t="shared" si="6"/>
        <v>25</v>
      </c>
      <c r="R10" s="65">
        <f>VLOOKUP($A10,'Return Data'!$B$7:$R$2292,16,0)</f>
        <v>13.394</v>
      </c>
      <c r="S10" s="67">
        <f t="shared" si="7"/>
        <v>27</v>
      </c>
    </row>
    <row r="11" spans="1:20" x14ac:dyDescent="0.3">
      <c r="A11" s="63" t="s">
        <v>955</v>
      </c>
      <c r="B11" s="64">
        <f>VLOOKUP($A11,'Return Data'!$B$7:$R$2292,3,0)</f>
        <v>44512</v>
      </c>
      <c r="C11" s="65">
        <f>VLOOKUP($A11,'Return Data'!$B$7:$R$2292,4,0)</f>
        <v>161.22</v>
      </c>
      <c r="D11" s="65">
        <f>VLOOKUP($A11,'Return Data'!$B$7:$R$2292,10,0)</f>
        <v>10.9872</v>
      </c>
      <c r="E11" s="66">
        <f t="shared" si="0"/>
        <v>15</v>
      </c>
      <c r="F11" s="65">
        <f>VLOOKUP($A11,'Return Data'!$B$7:$R$2292,11,0)</f>
        <v>24.417300000000001</v>
      </c>
      <c r="G11" s="66">
        <f t="shared" si="1"/>
        <v>15</v>
      </c>
      <c r="H11" s="65">
        <f>VLOOKUP($A11,'Return Data'!$B$7:$R$2292,12,0)</f>
        <v>20.0626</v>
      </c>
      <c r="I11" s="66">
        <f t="shared" si="2"/>
        <v>23</v>
      </c>
      <c r="J11" s="65">
        <f>VLOOKUP($A11,'Return Data'!$B$7:$R$2292,13,0)</f>
        <v>42.319899999999997</v>
      </c>
      <c r="K11" s="66">
        <f t="shared" si="3"/>
        <v>22</v>
      </c>
      <c r="L11" s="65">
        <f>VLOOKUP($A11,'Return Data'!$B$7:$R$2292,17,0)</f>
        <v>24.378499999999999</v>
      </c>
      <c r="M11" s="66">
        <f t="shared" si="4"/>
        <v>18</v>
      </c>
      <c r="N11" s="65">
        <f>VLOOKUP($A11,'Return Data'!$B$7:$R$2292,14,0)</f>
        <v>23.775099999999998</v>
      </c>
      <c r="O11" s="66">
        <f t="shared" si="5"/>
        <v>5</v>
      </c>
      <c r="P11" s="65">
        <f>VLOOKUP($A11,'Return Data'!$B$7:$R$2292,15,0)</f>
        <v>18.167100000000001</v>
      </c>
      <c r="Q11" s="66">
        <f t="shared" si="6"/>
        <v>8</v>
      </c>
      <c r="R11" s="65">
        <f>VLOOKUP($A11,'Return Data'!$B$7:$R$2292,16,0)</f>
        <v>17.035399999999999</v>
      </c>
      <c r="S11" s="67">
        <f t="shared" si="7"/>
        <v>6</v>
      </c>
    </row>
    <row r="12" spans="1:20" x14ac:dyDescent="0.3">
      <c r="A12" s="63" t="s">
        <v>956</v>
      </c>
      <c r="B12" s="64">
        <f>VLOOKUP($A12,'Return Data'!$B$7:$R$2292,3,0)</f>
        <v>44512</v>
      </c>
      <c r="C12" s="65">
        <f>VLOOKUP($A12,'Return Data'!$B$7:$R$2292,4,0)</f>
        <v>47.73</v>
      </c>
      <c r="D12" s="65">
        <f>VLOOKUP($A12,'Return Data'!$B$7:$R$2292,10,0)</f>
        <v>9.9770000000000003</v>
      </c>
      <c r="E12" s="66">
        <f t="shared" si="0"/>
        <v>23</v>
      </c>
      <c r="F12" s="65">
        <f>VLOOKUP($A12,'Return Data'!$B$7:$R$2292,11,0)</f>
        <v>23.877500000000001</v>
      </c>
      <c r="G12" s="66">
        <f t="shared" si="1"/>
        <v>20</v>
      </c>
      <c r="H12" s="65">
        <f>VLOOKUP($A12,'Return Data'!$B$7:$R$2292,12,0)</f>
        <v>20.8354</v>
      </c>
      <c r="I12" s="66">
        <f t="shared" si="2"/>
        <v>19</v>
      </c>
      <c r="J12" s="65">
        <f>VLOOKUP($A12,'Return Data'!$B$7:$R$2292,13,0)</f>
        <v>45.208399999999997</v>
      </c>
      <c r="K12" s="66">
        <f t="shared" si="3"/>
        <v>17</v>
      </c>
      <c r="L12" s="65">
        <f>VLOOKUP($A12,'Return Data'!$B$7:$R$2292,17,0)</f>
        <v>29.411100000000001</v>
      </c>
      <c r="M12" s="66">
        <f t="shared" si="4"/>
        <v>1</v>
      </c>
      <c r="N12" s="65">
        <f>VLOOKUP($A12,'Return Data'!$B$7:$R$2292,14,0)</f>
        <v>25.851500000000001</v>
      </c>
      <c r="O12" s="66">
        <f t="shared" si="5"/>
        <v>1</v>
      </c>
      <c r="P12" s="65">
        <f>VLOOKUP($A12,'Return Data'!$B$7:$R$2292,15,0)</f>
        <v>20.729299999999999</v>
      </c>
      <c r="Q12" s="66">
        <f t="shared" si="6"/>
        <v>2</v>
      </c>
      <c r="R12" s="65">
        <f>VLOOKUP($A12,'Return Data'!$B$7:$R$2292,16,0)</f>
        <v>16.823399999999999</v>
      </c>
      <c r="S12" s="67">
        <f t="shared" si="7"/>
        <v>7</v>
      </c>
    </row>
    <row r="13" spans="1:20" x14ac:dyDescent="0.3">
      <c r="A13" s="63" t="s">
        <v>958</v>
      </c>
      <c r="B13" s="64">
        <f>VLOOKUP($A13,'Return Data'!$B$7:$R$2292,3,0)</f>
        <v>44512</v>
      </c>
      <c r="C13" s="65">
        <f>VLOOKUP($A13,'Return Data'!$B$7:$R$2292,4,0)</f>
        <v>322.93599999999998</v>
      </c>
      <c r="D13" s="65">
        <f>VLOOKUP($A13,'Return Data'!$B$7:$R$2292,10,0)</f>
        <v>6.2638999999999996</v>
      </c>
      <c r="E13" s="66">
        <f t="shared" si="0"/>
        <v>29</v>
      </c>
      <c r="F13" s="65">
        <f>VLOOKUP($A13,'Return Data'!$B$7:$R$2292,11,0)</f>
        <v>18.717700000000001</v>
      </c>
      <c r="G13" s="66">
        <f t="shared" si="1"/>
        <v>29</v>
      </c>
      <c r="H13" s="65">
        <f>VLOOKUP($A13,'Return Data'!$B$7:$R$2292,12,0)</f>
        <v>17.899000000000001</v>
      </c>
      <c r="I13" s="66">
        <f t="shared" si="2"/>
        <v>27</v>
      </c>
      <c r="J13" s="65">
        <f>VLOOKUP($A13,'Return Data'!$B$7:$R$2292,13,0)</f>
        <v>38.693800000000003</v>
      </c>
      <c r="K13" s="66">
        <f t="shared" si="3"/>
        <v>26</v>
      </c>
      <c r="L13" s="65">
        <f>VLOOKUP($A13,'Return Data'!$B$7:$R$2292,17,0)</f>
        <v>18.194800000000001</v>
      </c>
      <c r="M13" s="66">
        <f t="shared" si="4"/>
        <v>29</v>
      </c>
      <c r="N13" s="65">
        <f>VLOOKUP($A13,'Return Data'!$B$7:$R$2292,14,0)</f>
        <v>18.566199999999998</v>
      </c>
      <c r="O13" s="66">
        <f t="shared" si="5"/>
        <v>24</v>
      </c>
      <c r="P13" s="65">
        <f>VLOOKUP($A13,'Return Data'!$B$7:$R$2292,15,0)</f>
        <v>13.410299999999999</v>
      </c>
      <c r="Q13" s="66">
        <f t="shared" si="6"/>
        <v>26</v>
      </c>
      <c r="R13" s="65">
        <f>VLOOKUP($A13,'Return Data'!$B$7:$R$2292,16,0)</f>
        <v>12.7766</v>
      </c>
      <c r="S13" s="67">
        <f t="shared" si="7"/>
        <v>28</v>
      </c>
    </row>
    <row r="14" spans="1:20" x14ac:dyDescent="0.3">
      <c r="A14" s="63" t="s">
        <v>961</v>
      </c>
      <c r="B14" s="64">
        <f>VLOOKUP($A14,'Return Data'!$B$7:$R$2292,3,0)</f>
        <v>44512</v>
      </c>
      <c r="C14" s="65">
        <f>VLOOKUP($A14,'Return Data'!$B$7:$R$2292,4,0)</f>
        <v>61.43</v>
      </c>
      <c r="D14" s="65">
        <f>VLOOKUP($A14,'Return Data'!$B$7:$R$2292,10,0)</f>
        <v>9.4814000000000007</v>
      </c>
      <c r="E14" s="66">
        <f t="shared" si="0"/>
        <v>25</v>
      </c>
      <c r="F14" s="65">
        <f>VLOOKUP($A14,'Return Data'!$B$7:$R$2292,11,0)</f>
        <v>23.477399999999999</v>
      </c>
      <c r="G14" s="66">
        <f t="shared" si="1"/>
        <v>23</v>
      </c>
      <c r="H14" s="65">
        <f>VLOOKUP($A14,'Return Data'!$B$7:$R$2292,12,0)</f>
        <v>20.4038</v>
      </c>
      <c r="I14" s="66">
        <f t="shared" si="2"/>
        <v>21</v>
      </c>
      <c r="J14" s="65">
        <f>VLOOKUP($A14,'Return Data'!$B$7:$R$2292,13,0)</f>
        <v>43.628700000000002</v>
      </c>
      <c r="K14" s="66">
        <f t="shared" si="3"/>
        <v>20</v>
      </c>
      <c r="L14" s="65">
        <f>VLOOKUP($A14,'Return Data'!$B$7:$R$2292,17,0)</f>
        <v>25.154499999999999</v>
      </c>
      <c r="M14" s="66">
        <f t="shared" si="4"/>
        <v>15</v>
      </c>
      <c r="N14" s="65">
        <f>VLOOKUP($A14,'Return Data'!$B$7:$R$2292,14,0)</f>
        <v>22.0379</v>
      </c>
      <c r="O14" s="66">
        <f t="shared" si="5"/>
        <v>11</v>
      </c>
      <c r="P14" s="65">
        <f>VLOOKUP($A14,'Return Data'!$B$7:$R$2292,15,0)</f>
        <v>18.4239</v>
      </c>
      <c r="Q14" s="66">
        <f t="shared" si="6"/>
        <v>6</v>
      </c>
      <c r="R14" s="65">
        <f>VLOOKUP($A14,'Return Data'!$B$7:$R$2292,16,0)</f>
        <v>16.145199999999999</v>
      </c>
      <c r="S14" s="67">
        <f t="shared" si="7"/>
        <v>13</v>
      </c>
    </row>
    <row r="15" spans="1:20" x14ac:dyDescent="0.3">
      <c r="A15" s="63" t="s">
        <v>963</v>
      </c>
      <c r="B15" s="64">
        <f>VLOOKUP($A15,'Return Data'!$B$7:$R$2292,3,0)</f>
        <v>44512</v>
      </c>
      <c r="C15" s="65">
        <f>VLOOKUP($A15,'Return Data'!$B$7:$R$2292,4,0)</f>
        <v>800.95759999999996</v>
      </c>
      <c r="D15" s="65">
        <f>VLOOKUP($A15,'Return Data'!$B$7:$R$2292,10,0)</f>
        <v>10.7705</v>
      </c>
      <c r="E15" s="66">
        <f t="shared" si="0"/>
        <v>18</v>
      </c>
      <c r="F15" s="65">
        <f>VLOOKUP($A15,'Return Data'!$B$7:$R$2292,11,0)</f>
        <v>21.1785</v>
      </c>
      <c r="G15" s="66">
        <f t="shared" si="1"/>
        <v>26</v>
      </c>
      <c r="H15" s="65">
        <f>VLOOKUP($A15,'Return Data'!$B$7:$R$2292,12,0)</f>
        <v>22.393599999999999</v>
      </c>
      <c r="I15" s="66">
        <f t="shared" si="2"/>
        <v>12</v>
      </c>
      <c r="J15" s="65">
        <f>VLOOKUP($A15,'Return Data'!$B$7:$R$2292,13,0)</f>
        <v>53.085500000000003</v>
      </c>
      <c r="K15" s="66">
        <f t="shared" si="3"/>
        <v>3</v>
      </c>
      <c r="L15" s="65">
        <f>VLOOKUP($A15,'Return Data'!$B$7:$R$2292,17,0)</f>
        <v>28.1297</v>
      </c>
      <c r="M15" s="66">
        <f t="shared" si="4"/>
        <v>4</v>
      </c>
      <c r="N15" s="65">
        <f>VLOOKUP($A15,'Return Data'!$B$7:$R$2292,14,0)</f>
        <v>20.410299999999999</v>
      </c>
      <c r="O15" s="66">
        <f t="shared" si="5"/>
        <v>21</v>
      </c>
      <c r="P15" s="65">
        <f>VLOOKUP($A15,'Return Data'!$B$7:$R$2292,15,0)</f>
        <v>15.5524</v>
      </c>
      <c r="Q15" s="66">
        <f t="shared" si="6"/>
        <v>22</v>
      </c>
      <c r="R15" s="65">
        <f>VLOOKUP($A15,'Return Data'!$B$7:$R$2292,16,0)</f>
        <v>14.6454</v>
      </c>
      <c r="S15" s="67">
        <f t="shared" si="7"/>
        <v>20</v>
      </c>
    </row>
    <row r="16" spans="1:20" x14ac:dyDescent="0.3">
      <c r="A16" s="63" t="s">
        <v>965</v>
      </c>
      <c r="B16" s="64">
        <f>VLOOKUP($A16,'Return Data'!$B$7:$R$2292,3,0)</f>
        <v>44512</v>
      </c>
      <c r="C16" s="65">
        <f>VLOOKUP($A16,'Return Data'!$B$7:$R$2292,4,0)</f>
        <v>757.18899999999996</v>
      </c>
      <c r="D16" s="65">
        <f>VLOOKUP($A16,'Return Data'!$B$7:$R$2292,10,0)</f>
        <v>11.5253</v>
      </c>
      <c r="E16" s="66">
        <f t="shared" si="0"/>
        <v>11</v>
      </c>
      <c r="F16" s="65">
        <f>VLOOKUP($A16,'Return Data'!$B$7:$R$2292,11,0)</f>
        <v>21.877400000000002</v>
      </c>
      <c r="G16" s="66">
        <f t="shared" si="1"/>
        <v>25</v>
      </c>
      <c r="H16" s="65">
        <f>VLOOKUP($A16,'Return Data'!$B$7:$R$2292,12,0)</f>
        <v>20.842600000000001</v>
      </c>
      <c r="I16" s="66">
        <f t="shared" si="2"/>
        <v>18</v>
      </c>
      <c r="J16" s="65">
        <f>VLOOKUP($A16,'Return Data'!$B$7:$R$2292,13,0)</f>
        <v>50.5259</v>
      </c>
      <c r="K16" s="66">
        <f t="shared" si="3"/>
        <v>7</v>
      </c>
      <c r="L16" s="65">
        <f>VLOOKUP($A16,'Return Data'!$B$7:$R$2292,17,0)</f>
        <v>20.7088</v>
      </c>
      <c r="M16" s="66">
        <f t="shared" si="4"/>
        <v>26</v>
      </c>
      <c r="N16" s="65">
        <f>VLOOKUP($A16,'Return Data'!$B$7:$R$2292,14,0)</f>
        <v>17.246500000000001</v>
      </c>
      <c r="O16" s="66">
        <f t="shared" si="5"/>
        <v>27</v>
      </c>
      <c r="P16" s="65">
        <f>VLOOKUP($A16,'Return Data'!$B$7:$R$2292,15,0)</f>
        <v>15.3261</v>
      </c>
      <c r="Q16" s="66">
        <f t="shared" si="6"/>
        <v>23</v>
      </c>
      <c r="R16" s="65">
        <f>VLOOKUP($A16,'Return Data'!$B$7:$R$2292,16,0)</f>
        <v>14.587899999999999</v>
      </c>
      <c r="S16" s="67">
        <f t="shared" si="7"/>
        <v>21</v>
      </c>
    </row>
    <row r="17" spans="1:19" x14ac:dyDescent="0.3">
      <c r="A17" s="63" t="s">
        <v>967</v>
      </c>
      <c r="B17" s="64">
        <f>VLOOKUP($A17,'Return Data'!$B$7:$R$2292,3,0)</f>
        <v>44512</v>
      </c>
      <c r="C17" s="65">
        <f>VLOOKUP($A17,'Return Data'!$B$7:$R$2292,4,0)</f>
        <v>354.58</v>
      </c>
      <c r="D17" s="65">
        <f>VLOOKUP($A17,'Return Data'!$B$7:$R$2292,10,0)</f>
        <v>10.3627</v>
      </c>
      <c r="E17" s="66">
        <f t="shared" si="0"/>
        <v>22</v>
      </c>
      <c r="F17" s="65">
        <f>VLOOKUP($A17,'Return Data'!$B$7:$R$2292,11,0)</f>
        <v>23.7958</v>
      </c>
      <c r="G17" s="66">
        <f t="shared" si="1"/>
        <v>21</v>
      </c>
      <c r="H17" s="65">
        <f>VLOOKUP($A17,'Return Data'!$B$7:$R$2292,12,0)</f>
        <v>16.935500000000001</v>
      </c>
      <c r="I17" s="66">
        <f t="shared" si="2"/>
        <v>29</v>
      </c>
      <c r="J17" s="65">
        <f>VLOOKUP($A17,'Return Data'!$B$7:$R$2292,13,0)</f>
        <v>39.985900000000001</v>
      </c>
      <c r="K17" s="66">
        <f t="shared" si="3"/>
        <v>25</v>
      </c>
      <c r="L17" s="65">
        <f>VLOOKUP($A17,'Return Data'!$B$7:$R$2292,17,0)</f>
        <v>23.116900000000001</v>
      </c>
      <c r="M17" s="66">
        <f t="shared" si="4"/>
        <v>24</v>
      </c>
      <c r="N17" s="65">
        <f>VLOOKUP($A17,'Return Data'!$B$7:$R$2292,14,0)</f>
        <v>20.746200000000002</v>
      </c>
      <c r="O17" s="66">
        <f t="shared" si="5"/>
        <v>16</v>
      </c>
      <c r="P17" s="65">
        <f>VLOOKUP($A17,'Return Data'!$B$7:$R$2292,15,0)</f>
        <v>16.6388</v>
      </c>
      <c r="Q17" s="66">
        <f t="shared" si="6"/>
        <v>16</v>
      </c>
      <c r="R17" s="65">
        <f>VLOOKUP($A17,'Return Data'!$B$7:$R$2292,16,0)</f>
        <v>14.440899999999999</v>
      </c>
      <c r="S17" s="67">
        <f t="shared" si="7"/>
        <v>23</v>
      </c>
    </row>
    <row r="18" spans="1:19" x14ac:dyDescent="0.3">
      <c r="A18" s="63" t="s">
        <v>969</v>
      </c>
      <c r="B18" s="64">
        <f>VLOOKUP($A18,'Return Data'!$B$7:$R$2292,3,0)</f>
        <v>44512</v>
      </c>
      <c r="C18" s="65">
        <f>VLOOKUP($A18,'Return Data'!$B$7:$R$2292,4,0)</f>
        <v>72.95</v>
      </c>
      <c r="D18" s="65">
        <f>VLOOKUP($A18,'Return Data'!$B$7:$R$2292,10,0)</f>
        <v>11.4421</v>
      </c>
      <c r="E18" s="66">
        <f t="shared" si="0"/>
        <v>12</v>
      </c>
      <c r="F18" s="65">
        <f>VLOOKUP($A18,'Return Data'!$B$7:$R$2292,11,0)</f>
        <v>24.9358</v>
      </c>
      <c r="G18" s="66">
        <f t="shared" si="1"/>
        <v>14</v>
      </c>
      <c r="H18" s="65">
        <f>VLOOKUP($A18,'Return Data'!$B$7:$R$2292,12,0)</f>
        <v>23.4557</v>
      </c>
      <c r="I18" s="66">
        <f t="shared" si="2"/>
        <v>9</v>
      </c>
      <c r="J18" s="65">
        <f>VLOOKUP($A18,'Return Data'!$B$7:$R$2292,13,0)</f>
        <v>48.483600000000003</v>
      </c>
      <c r="K18" s="66">
        <f t="shared" si="3"/>
        <v>13</v>
      </c>
      <c r="L18" s="65">
        <f>VLOOKUP($A18,'Return Data'!$B$7:$R$2292,17,0)</f>
        <v>25.5123</v>
      </c>
      <c r="M18" s="66">
        <f t="shared" si="4"/>
        <v>9</v>
      </c>
      <c r="N18" s="65">
        <f>VLOOKUP($A18,'Return Data'!$B$7:$R$2292,14,0)</f>
        <v>20.6465</v>
      </c>
      <c r="O18" s="66">
        <f t="shared" si="5"/>
        <v>19</v>
      </c>
      <c r="P18" s="65">
        <f>VLOOKUP($A18,'Return Data'!$B$7:$R$2292,15,0)</f>
        <v>17.6249</v>
      </c>
      <c r="Q18" s="66">
        <f t="shared" si="6"/>
        <v>10</v>
      </c>
      <c r="R18" s="65">
        <f>VLOOKUP($A18,'Return Data'!$B$7:$R$2292,16,0)</f>
        <v>16.695900000000002</v>
      </c>
      <c r="S18" s="67">
        <f t="shared" si="7"/>
        <v>8</v>
      </c>
    </row>
    <row r="19" spans="1:19" x14ac:dyDescent="0.3">
      <c r="A19" s="63" t="s">
        <v>971</v>
      </c>
      <c r="B19" s="64">
        <f>VLOOKUP($A19,'Return Data'!$B$7:$R$2292,3,0)</f>
        <v>44512</v>
      </c>
      <c r="C19" s="65">
        <f>VLOOKUP($A19,'Return Data'!$B$7:$R$2292,4,0)</f>
        <v>45.29</v>
      </c>
      <c r="D19" s="65">
        <f>VLOOKUP($A19,'Return Data'!$B$7:$R$2292,10,0)</f>
        <v>11.744400000000001</v>
      </c>
      <c r="E19" s="66">
        <f t="shared" si="0"/>
        <v>7</v>
      </c>
      <c r="F19" s="65">
        <f>VLOOKUP($A19,'Return Data'!$B$7:$R$2292,11,0)</f>
        <v>28.8111</v>
      </c>
      <c r="G19" s="66">
        <f t="shared" si="1"/>
        <v>3</v>
      </c>
      <c r="H19" s="65">
        <f>VLOOKUP($A19,'Return Data'!$B$7:$R$2292,12,0)</f>
        <v>27.398</v>
      </c>
      <c r="I19" s="66">
        <f t="shared" si="2"/>
        <v>2</v>
      </c>
      <c r="J19" s="65">
        <f>VLOOKUP($A19,'Return Data'!$B$7:$R$2292,13,0)</f>
        <v>52.030900000000003</v>
      </c>
      <c r="K19" s="66">
        <f t="shared" si="3"/>
        <v>5</v>
      </c>
      <c r="L19" s="65">
        <f>VLOOKUP($A19,'Return Data'!$B$7:$R$2292,17,0)</f>
        <v>28.5245</v>
      </c>
      <c r="M19" s="66">
        <f t="shared" si="4"/>
        <v>3</v>
      </c>
      <c r="N19" s="65">
        <f>VLOOKUP($A19,'Return Data'!$B$7:$R$2292,14,0)</f>
        <v>24.989799999999999</v>
      </c>
      <c r="O19" s="66">
        <f t="shared" si="5"/>
        <v>3</v>
      </c>
      <c r="P19" s="65">
        <f>VLOOKUP($A19,'Return Data'!$B$7:$R$2292,15,0)</f>
        <v>17.679300000000001</v>
      </c>
      <c r="Q19" s="66">
        <f t="shared" si="6"/>
        <v>9</v>
      </c>
      <c r="R19" s="65">
        <f>VLOOKUP($A19,'Return Data'!$B$7:$R$2292,16,0)</f>
        <v>16.004200000000001</v>
      </c>
      <c r="S19" s="67">
        <f t="shared" si="7"/>
        <v>14</v>
      </c>
    </row>
    <row r="20" spans="1:19" x14ac:dyDescent="0.3">
      <c r="A20" s="63" t="s">
        <v>972</v>
      </c>
      <c r="B20" s="64">
        <f>VLOOKUP($A20,'Return Data'!$B$7:$R$2292,3,0)</f>
        <v>44512</v>
      </c>
      <c r="C20" s="65">
        <f>VLOOKUP($A20,'Return Data'!$B$7:$R$2292,4,0)</f>
        <v>57.54</v>
      </c>
      <c r="D20" s="65">
        <f>VLOOKUP($A20,'Return Data'!$B$7:$R$2292,10,0)</f>
        <v>12.12</v>
      </c>
      <c r="E20" s="66">
        <f t="shared" si="0"/>
        <v>6</v>
      </c>
      <c r="F20" s="65">
        <f>VLOOKUP($A20,'Return Data'!$B$7:$R$2292,11,0)</f>
        <v>27.639800000000001</v>
      </c>
      <c r="G20" s="66">
        <f t="shared" si="1"/>
        <v>6</v>
      </c>
      <c r="H20" s="65">
        <f>VLOOKUP($A20,'Return Data'!$B$7:$R$2292,12,0)</f>
        <v>21.8551</v>
      </c>
      <c r="I20" s="66">
        <f t="shared" si="2"/>
        <v>16</v>
      </c>
      <c r="J20" s="65">
        <f>VLOOKUP($A20,'Return Data'!$B$7:$R$2292,13,0)</f>
        <v>45.302999999999997</v>
      </c>
      <c r="K20" s="66">
        <f t="shared" si="3"/>
        <v>16</v>
      </c>
      <c r="L20" s="65">
        <f>VLOOKUP($A20,'Return Data'!$B$7:$R$2292,17,0)</f>
        <v>26.449400000000001</v>
      </c>
      <c r="M20" s="66">
        <f t="shared" si="4"/>
        <v>7</v>
      </c>
      <c r="N20" s="65">
        <f>VLOOKUP($A20,'Return Data'!$B$7:$R$2292,14,0)</f>
        <v>21.7578</v>
      </c>
      <c r="O20" s="66">
        <f t="shared" si="5"/>
        <v>13</v>
      </c>
      <c r="P20" s="65">
        <f>VLOOKUP($A20,'Return Data'!$B$7:$R$2292,15,0)</f>
        <v>17.605599999999999</v>
      </c>
      <c r="Q20" s="66">
        <f t="shared" si="6"/>
        <v>11</v>
      </c>
      <c r="R20" s="65">
        <f>VLOOKUP($A20,'Return Data'!$B$7:$R$2292,16,0)</f>
        <v>14.5831</v>
      </c>
      <c r="S20" s="67">
        <f t="shared" si="7"/>
        <v>22</v>
      </c>
    </row>
    <row r="21" spans="1:19" x14ac:dyDescent="0.3">
      <c r="A21" s="63" t="s">
        <v>975</v>
      </c>
      <c r="B21" s="64">
        <f>VLOOKUP($A21,'Return Data'!$B$7:$R$2292,3,0)</f>
        <v>44512</v>
      </c>
      <c r="C21" s="65">
        <f>VLOOKUP($A21,'Return Data'!$B$7:$R$2292,4,0)</f>
        <v>34.700000000000003</v>
      </c>
      <c r="D21" s="65">
        <f>VLOOKUP($A21,'Return Data'!$B$7:$R$2292,10,0)</f>
        <v>11.146699999999999</v>
      </c>
      <c r="E21" s="66">
        <f t="shared" si="0"/>
        <v>13</v>
      </c>
      <c r="F21" s="65">
        <f>VLOOKUP($A21,'Return Data'!$B$7:$R$2292,11,0)</f>
        <v>24.017199999999999</v>
      </c>
      <c r="G21" s="66">
        <f t="shared" si="1"/>
        <v>19</v>
      </c>
      <c r="H21" s="65">
        <f>VLOOKUP($A21,'Return Data'!$B$7:$R$2292,12,0)</f>
        <v>19.244</v>
      </c>
      <c r="I21" s="66">
        <f t="shared" si="2"/>
        <v>25</v>
      </c>
      <c r="J21" s="65">
        <f>VLOOKUP($A21,'Return Data'!$B$7:$R$2292,13,0)</f>
        <v>36.238700000000001</v>
      </c>
      <c r="K21" s="66">
        <f t="shared" si="3"/>
        <v>29</v>
      </c>
      <c r="L21" s="65">
        <f>VLOOKUP($A21,'Return Data'!$B$7:$R$2292,17,0)</f>
        <v>18.9529</v>
      </c>
      <c r="M21" s="66">
        <f t="shared" si="4"/>
        <v>27</v>
      </c>
      <c r="N21" s="65">
        <f>VLOOKUP($A21,'Return Data'!$B$7:$R$2292,14,0)</f>
        <v>17.9998</v>
      </c>
      <c r="O21" s="66">
        <f t="shared" si="5"/>
        <v>26</v>
      </c>
      <c r="P21" s="65">
        <f>VLOOKUP($A21,'Return Data'!$B$7:$R$2292,15,0)</f>
        <v>15.8012</v>
      </c>
      <c r="Q21" s="66">
        <f t="shared" si="6"/>
        <v>21</v>
      </c>
      <c r="R21" s="65">
        <f>VLOOKUP($A21,'Return Data'!$B$7:$R$2292,16,0)</f>
        <v>14.174200000000001</v>
      </c>
      <c r="S21" s="67">
        <f t="shared" si="7"/>
        <v>24</v>
      </c>
    </row>
    <row r="22" spans="1:19" x14ac:dyDescent="0.3">
      <c r="A22" s="63" t="s">
        <v>977</v>
      </c>
      <c r="B22" s="64">
        <f>VLOOKUP($A22,'Return Data'!$B$7:$R$2292,3,0)</f>
        <v>44512</v>
      </c>
      <c r="C22" s="65">
        <f>VLOOKUP($A22,'Return Data'!$B$7:$R$2292,4,0)</f>
        <v>53.45</v>
      </c>
      <c r="D22" s="65">
        <f>VLOOKUP($A22,'Return Data'!$B$7:$R$2292,10,0)</f>
        <v>11.5633</v>
      </c>
      <c r="E22" s="66">
        <f t="shared" si="0"/>
        <v>10</v>
      </c>
      <c r="F22" s="65">
        <f>VLOOKUP($A22,'Return Data'!$B$7:$R$2292,11,0)</f>
        <v>31.975300000000001</v>
      </c>
      <c r="G22" s="66">
        <f t="shared" si="1"/>
        <v>1</v>
      </c>
      <c r="H22" s="65">
        <f>VLOOKUP($A22,'Return Data'!$B$7:$R$2292,12,0)</f>
        <v>29.9222</v>
      </c>
      <c r="I22" s="66">
        <f t="shared" si="2"/>
        <v>1</v>
      </c>
      <c r="J22" s="65">
        <f>VLOOKUP($A22,'Return Data'!$B$7:$R$2292,13,0)</f>
        <v>51.976100000000002</v>
      </c>
      <c r="K22" s="66">
        <f t="shared" si="3"/>
        <v>6</v>
      </c>
      <c r="L22" s="65">
        <f>VLOOKUP($A22,'Return Data'!$B$7:$R$2292,17,0)</f>
        <v>28.116099999999999</v>
      </c>
      <c r="M22" s="66">
        <f t="shared" si="4"/>
        <v>5</v>
      </c>
      <c r="N22" s="65">
        <f>VLOOKUP($A22,'Return Data'!$B$7:$R$2292,14,0)</f>
        <v>23.615200000000002</v>
      </c>
      <c r="O22" s="66">
        <f t="shared" si="5"/>
        <v>6</v>
      </c>
      <c r="P22" s="65">
        <f>VLOOKUP($A22,'Return Data'!$B$7:$R$2292,15,0)</f>
        <v>18.586600000000001</v>
      </c>
      <c r="Q22" s="66">
        <f t="shared" si="6"/>
        <v>4</v>
      </c>
      <c r="R22" s="65">
        <f>VLOOKUP($A22,'Return Data'!$B$7:$R$2292,16,0)</f>
        <v>17.262499999999999</v>
      </c>
      <c r="S22" s="67">
        <f t="shared" si="7"/>
        <v>5</v>
      </c>
    </row>
    <row r="23" spans="1:19" x14ac:dyDescent="0.3">
      <c r="A23" s="63" t="s">
        <v>979</v>
      </c>
      <c r="B23" s="64">
        <f>VLOOKUP($A23,'Return Data'!$B$7:$R$2292,3,0)</f>
        <v>44512</v>
      </c>
      <c r="C23" s="65">
        <f>VLOOKUP($A23,'Return Data'!$B$7:$R$2292,4,0)</f>
        <v>113.10420000000001</v>
      </c>
      <c r="D23" s="65">
        <f>VLOOKUP($A23,'Return Data'!$B$7:$R$2292,10,0)</f>
        <v>12.350199999999999</v>
      </c>
      <c r="E23" s="66">
        <f t="shared" si="0"/>
        <v>5</v>
      </c>
      <c r="F23" s="65">
        <f>VLOOKUP($A23,'Return Data'!$B$7:$R$2292,11,0)</f>
        <v>24.374199999999998</v>
      </c>
      <c r="G23" s="66">
        <f t="shared" si="1"/>
        <v>17</v>
      </c>
      <c r="H23" s="65">
        <f>VLOOKUP($A23,'Return Data'!$B$7:$R$2292,12,0)</f>
        <v>22.082999999999998</v>
      </c>
      <c r="I23" s="66">
        <f t="shared" si="2"/>
        <v>15</v>
      </c>
      <c r="J23" s="65">
        <f>VLOOKUP($A23,'Return Data'!$B$7:$R$2292,13,0)</f>
        <v>37.763800000000003</v>
      </c>
      <c r="K23" s="66">
        <f t="shared" si="3"/>
        <v>27</v>
      </c>
      <c r="L23" s="65">
        <f>VLOOKUP($A23,'Return Data'!$B$7:$R$2292,17,0)</f>
        <v>24.587900000000001</v>
      </c>
      <c r="M23" s="66">
        <f t="shared" si="4"/>
        <v>17</v>
      </c>
      <c r="N23" s="65">
        <f>VLOOKUP($A23,'Return Data'!$B$7:$R$2292,14,0)</f>
        <v>18.264099999999999</v>
      </c>
      <c r="O23" s="66">
        <f t="shared" si="5"/>
        <v>25</v>
      </c>
      <c r="P23" s="65">
        <f>VLOOKUP($A23,'Return Data'!$B$7:$R$2292,15,0)</f>
        <v>14.974399999999999</v>
      </c>
      <c r="Q23" s="66">
        <f t="shared" si="6"/>
        <v>24</v>
      </c>
      <c r="R23" s="65">
        <f>VLOOKUP($A23,'Return Data'!$B$7:$R$2292,16,0)</f>
        <v>13.7102</v>
      </c>
      <c r="S23" s="67">
        <f t="shared" si="7"/>
        <v>26</v>
      </c>
    </row>
    <row r="24" spans="1:19" x14ac:dyDescent="0.3">
      <c r="A24" s="63" t="s">
        <v>1906</v>
      </c>
      <c r="B24" s="64">
        <f>VLOOKUP($A24,'Return Data'!$B$7:$R$2292,3,0)</f>
        <v>44512</v>
      </c>
      <c r="C24" s="65">
        <f>VLOOKUP($A24,'Return Data'!$B$7:$R$2292,4,0)</f>
        <v>431.22699999999998</v>
      </c>
      <c r="D24" s="65">
        <f>VLOOKUP($A24,'Return Data'!$B$7:$R$2292,10,0)</f>
        <v>10.6195</v>
      </c>
      <c r="E24" s="66">
        <f t="shared" si="0"/>
        <v>20</v>
      </c>
      <c r="F24" s="65">
        <f>VLOOKUP($A24,'Return Data'!$B$7:$R$2292,11,0)</f>
        <v>25.858699999999999</v>
      </c>
      <c r="G24" s="66">
        <f t="shared" si="1"/>
        <v>8</v>
      </c>
      <c r="H24" s="65">
        <f>VLOOKUP($A24,'Return Data'!$B$7:$R$2292,12,0)</f>
        <v>23.425999999999998</v>
      </c>
      <c r="I24" s="66">
        <f t="shared" si="2"/>
        <v>10</v>
      </c>
      <c r="J24" s="65">
        <f>VLOOKUP($A24,'Return Data'!$B$7:$R$2292,13,0)</f>
        <v>48.353700000000003</v>
      </c>
      <c r="K24" s="66">
        <f t="shared" si="3"/>
        <v>14</v>
      </c>
      <c r="L24" s="65">
        <f>VLOOKUP($A24,'Return Data'!$B$7:$R$2292,17,0)</f>
        <v>27.631399999999999</v>
      </c>
      <c r="M24" s="66">
        <f t="shared" si="4"/>
        <v>6</v>
      </c>
      <c r="N24" s="65">
        <f>VLOOKUP($A24,'Return Data'!$B$7:$R$2292,14,0)</f>
        <v>24.1602</v>
      </c>
      <c r="O24" s="66">
        <f t="shared" si="5"/>
        <v>4</v>
      </c>
      <c r="P24" s="65">
        <f>VLOOKUP($A24,'Return Data'!$B$7:$R$2292,15,0)</f>
        <v>18.371700000000001</v>
      </c>
      <c r="Q24" s="66">
        <f t="shared" si="6"/>
        <v>7</v>
      </c>
      <c r="R24" s="65">
        <f>VLOOKUP($A24,'Return Data'!$B$7:$R$2292,16,0)</f>
        <v>16.523299999999999</v>
      </c>
      <c r="S24" s="67">
        <f t="shared" si="7"/>
        <v>10</v>
      </c>
    </row>
    <row r="25" spans="1:19" x14ac:dyDescent="0.3">
      <c r="A25" s="63" t="s">
        <v>980</v>
      </c>
      <c r="B25" s="64">
        <f>VLOOKUP($A25,'Return Data'!$B$7:$R$2292,3,0)</f>
        <v>44512</v>
      </c>
      <c r="C25" s="65">
        <f>VLOOKUP($A25,'Return Data'!$B$7:$R$2292,4,0)</f>
        <v>45.47</v>
      </c>
      <c r="D25" s="65">
        <f>VLOOKUP($A25,'Return Data'!$B$7:$R$2292,10,0)</f>
        <v>10.4499</v>
      </c>
      <c r="E25" s="66">
        <f t="shared" si="0"/>
        <v>21</v>
      </c>
      <c r="F25" s="65">
        <f>VLOOKUP($A25,'Return Data'!$B$7:$R$2292,11,0)</f>
        <v>23.7178</v>
      </c>
      <c r="G25" s="66">
        <f t="shared" si="1"/>
        <v>22</v>
      </c>
      <c r="H25" s="65">
        <f>VLOOKUP($A25,'Return Data'!$B$7:$R$2292,12,0)</f>
        <v>20.626100000000001</v>
      </c>
      <c r="I25" s="66">
        <f t="shared" si="2"/>
        <v>20</v>
      </c>
      <c r="J25" s="65">
        <f>VLOOKUP($A25,'Return Data'!$B$7:$R$2292,13,0)</f>
        <v>44.583300000000001</v>
      </c>
      <c r="K25" s="66">
        <f t="shared" si="3"/>
        <v>19</v>
      </c>
      <c r="L25" s="65">
        <f>VLOOKUP($A25,'Return Data'!$B$7:$R$2292,17,0)</f>
        <v>23.130500000000001</v>
      </c>
      <c r="M25" s="66">
        <f t="shared" si="4"/>
        <v>23</v>
      </c>
      <c r="N25" s="65">
        <f>VLOOKUP($A25,'Return Data'!$B$7:$R$2292,14,0)</f>
        <v>20.562100000000001</v>
      </c>
      <c r="O25" s="66">
        <f t="shared" si="5"/>
        <v>20</v>
      </c>
      <c r="P25" s="65">
        <f>VLOOKUP($A25,'Return Data'!$B$7:$R$2292,15,0)</f>
        <v>16.18</v>
      </c>
      <c r="Q25" s="66">
        <f t="shared" si="6"/>
        <v>20</v>
      </c>
      <c r="R25" s="65">
        <f>VLOOKUP($A25,'Return Data'!$B$7:$R$2292,16,0)</f>
        <v>15.190799999999999</v>
      </c>
      <c r="S25" s="67">
        <f t="shared" si="7"/>
        <v>17</v>
      </c>
    </row>
    <row r="26" spans="1:19" x14ac:dyDescent="0.3">
      <c r="A26" s="63" t="s">
        <v>982</v>
      </c>
      <c r="B26" s="64">
        <f>VLOOKUP($A26,'Return Data'!$B$7:$R$2292,3,0)</f>
        <v>44512</v>
      </c>
      <c r="C26" s="65">
        <f>VLOOKUP($A26,'Return Data'!$B$7:$R$2292,4,0)</f>
        <v>46.760300000000001</v>
      </c>
      <c r="D26" s="65">
        <f>VLOOKUP($A26,'Return Data'!$B$7:$R$2292,10,0)</f>
        <v>12.8062</v>
      </c>
      <c r="E26" s="66">
        <f t="shared" si="0"/>
        <v>4</v>
      </c>
      <c r="F26" s="65">
        <f>VLOOKUP($A26,'Return Data'!$B$7:$R$2292,11,0)</f>
        <v>27.7087</v>
      </c>
      <c r="G26" s="66">
        <f t="shared" si="1"/>
        <v>5</v>
      </c>
      <c r="H26" s="65">
        <f>VLOOKUP($A26,'Return Data'!$B$7:$R$2292,12,0)</f>
        <v>23.160699999999999</v>
      </c>
      <c r="I26" s="66">
        <f t="shared" si="2"/>
        <v>11</v>
      </c>
      <c r="J26" s="65">
        <f>VLOOKUP($A26,'Return Data'!$B$7:$R$2292,13,0)</f>
        <v>45.117400000000004</v>
      </c>
      <c r="K26" s="66">
        <f t="shared" si="3"/>
        <v>18</v>
      </c>
      <c r="L26" s="65">
        <f>VLOOKUP($A26,'Return Data'!$B$7:$R$2292,17,0)</f>
        <v>23.935500000000001</v>
      </c>
      <c r="M26" s="66">
        <f t="shared" si="4"/>
        <v>20</v>
      </c>
      <c r="N26" s="65">
        <f>VLOOKUP($A26,'Return Data'!$B$7:$R$2292,14,0)</f>
        <v>22.8704</v>
      </c>
      <c r="O26" s="66">
        <f t="shared" si="5"/>
        <v>8</v>
      </c>
      <c r="P26" s="65">
        <f>VLOOKUP($A26,'Return Data'!$B$7:$R$2292,15,0)</f>
        <v>17.1569</v>
      </c>
      <c r="Q26" s="66">
        <f t="shared" si="6"/>
        <v>12</v>
      </c>
      <c r="R26" s="65">
        <f>VLOOKUP($A26,'Return Data'!$B$7:$R$2292,16,0)</f>
        <v>15.115500000000001</v>
      </c>
      <c r="S26" s="67">
        <f t="shared" si="7"/>
        <v>18</v>
      </c>
    </row>
    <row r="27" spans="1:19" x14ac:dyDescent="0.3">
      <c r="A27" s="63" t="s">
        <v>983</v>
      </c>
      <c r="B27" s="64">
        <f>VLOOKUP($A27,'Return Data'!$B$7:$R$2292,3,0)</f>
        <v>44512</v>
      </c>
      <c r="C27" s="65">
        <f>VLOOKUP($A27,'Return Data'!$B$7:$R$2292,4,0)</f>
        <v>17.288900000000002</v>
      </c>
      <c r="D27" s="65">
        <f>VLOOKUP($A27,'Return Data'!$B$7:$R$2292,10,0)</f>
        <v>11.702</v>
      </c>
      <c r="E27" s="66">
        <f t="shared" si="0"/>
        <v>8</v>
      </c>
      <c r="F27" s="65">
        <f>VLOOKUP($A27,'Return Data'!$B$7:$R$2292,11,0)</f>
        <v>24.052099999999999</v>
      </c>
      <c r="G27" s="66">
        <f t="shared" si="1"/>
        <v>18</v>
      </c>
      <c r="H27" s="65">
        <f>VLOOKUP($A27,'Return Data'!$B$7:$R$2292,12,0)</f>
        <v>24.557099999999998</v>
      </c>
      <c r="I27" s="66">
        <f t="shared" si="2"/>
        <v>6</v>
      </c>
      <c r="J27" s="65">
        <f>VLOOKUP($A27,'Return Data'!$B$7:$R$2292,13,0)</f>
        <v>53.119700000000002</v>
      </c>
      <c r="K27" s="66">
        <f t="shared" si="3"/>
        <v>2</v>
      </c>
      <c r="L27" s="65">
        <f>VLOOKUP($A27,'Return Data'!$B$7:$R$2292,17,0)</f>
        <v>25.409600000000001</v>
      </c>
      <c r="M27" s="66">
        <f t="shared" si="4"/>
        <v>11</v>
      </c>
      <c r="N27" s="65"/>
      <c r="O27" s="66"/>
      <c r="P27" s="65"/>
      <c r="Q27" s="66"/>
      <c r="R27" s="65">
        <f>VLOOKUP($A27,'Return Data'!$B$7:$R$2292,16,0)</f>
        <v>22.7986</v>
      </c>
      <c r="S27" s="67">
        <f t="shared" si="7"/>
        <v>1</v>
      </c>
    </row>
    <row r="28" spans="1:19" x14ac:dyDescent="0.3">
      <c r="A28" s="63" t="s">
        <v>985</v>
      </c>
      <c r="B28" s="64">
        <f>VLOOKUP($A28,'Return Data'!$B$7:$R$2292,3,0)</f>
        <v>44512</v>
      </c>
      <c r="C28" s="65">
        <f>VLOOKUP($A28,'Return Data'!$B$7:$R$2292,4,0)</f>
        <v>89.025000000000006</v>
      </c>
      <c r="D28" s="65">
        <f>VLOOKUP($A28,'Return Data'!$B$7:$R$2292,10,0)</f>
        <v>10.835100000000001</v>
      </c>
      <c r="E28" s="66">
        <f t="shared" si="0"/>
        <v>16</v>
      </c>
      <c r="F28" s="65">
        <f>VLOOKUP($A28,'Return Data'!$B$7:$R$2292,11,0)</f>
        <v>25.707799999999999</v>
      </c>
      <c r="G28" s="66">
        <f t="shared" si="1"/>
        <v>10</v>
      </c>
      <c r="H28" s="65">
        <f>VLOOKUP($A28,'Return Data'!$B$7:$R$2292,12,0)</f>
        <v>22.352599999999999</v>
      </c>
      <c r="I28" s="66">
        <f t="shared" si="2"/>
        <v>13</v>
      </c>
      <c r="J28" s="65">
        <f>VLOOKUP($A28,'Return Data'!$B$7:$R$2292,13,0)</f>
        <v>45.959400000000002</v>
      </c>
      <c r="K28" s="66">
        <f t="shared" si="3"/>
        <v>15</v>
      </c>
      <c r="L28" s="65">
        <f>VLOOKUP($A28,'Return Data'!$B$7:$R$2292,17,0)</f>
        <v>25.3889</v>
      </c>
      <c r="M28" s="66">
        <f t="shared" si="4"/>
        <v>12</v>
      </c>
      <c r="N28" s="65">
        <f>VLOOKUP($A28,'Return Data'!$B$7:$R$2292,14,0)</f>
        <v>22.0747</v>
      </c>
      <c r="O28" s="66">
        <f t="shared" ref="O28:O36" si="8">RANK(N28,N$8:N$36,0)</f>
        <v>10</v>
      </c>
      <c r="P28" s="65">
        <f>VLOOKUP($A28,'Return Data'!$B$7:$R$2292,15,0)</f>
        <v>19.017399999999999</v>
      </c>
      <c r="Q28" s="66">
        <f t="shared" ref="Q28:Q36" si="9">RANK(P28,P$8:P$36,0)</f>
        <v>3</v>
      </c>
      <c r="R28" s="65">
        <f>VLOOKUP($A28,'Return Data'!$B$7:$R$2292,16,0)</f>
        <v>19.156600000000001</v>
      </c>
      <c r="S28" s="67">
        <f t="shared" si="7"/>
        <v>2</v>
      </c>
    </row>
    <row r="29" spans="1:19" x14ac:dyDescent="0.3">
      <c r="A29" s="63" t="s">
        <v>2016</v>
      </c>
      <c r="B29" s="64">
        <f>VLOOKUP($A29,'Return Data'!$B$7:$R$2292,3,0)</f>
        <v>44512</v>
      </c>
      <c r="C29" s="65">
        <f>VLOOKUP($A29,'Return Data'!$B$7:$R$2292,4,0)</f>
        <v>40.472499999999997</v>
      </c>
      <c r="D29" s="65">
        <f>VLOOKUP($A29,'Return Data'!$B$7:$R$2292,10,0)</f>
        <v>9.9344999999999999</v>
      </c>
      <c r="E29" s="66">
        <f t="shared" si="0"/>
        <v>24</v>
      </c>
      <c r="F29" s="65">
        <f>VLOOKUP($A29,'Return Data'!$B$7:$R$2292,11,0)</f>
        <v>25.316199999999998</v>
      </c>
      <c r="G29" s="66">
        <f t="shared" si="1"/>
        <v>13</v>
      </c>
      <c r="H29" s="65">
        <f>VLOOKUP($A29,'Return Data'!$B$7:$R$2292,12,0)</f>
        <v>22.256799999999998</v>
      </c>
      <c r="I29" s="66">
        <f t="shared" si="2"/>
        <v>14</v>
      </c>
      <c r="J29" s="65">
        <f>VLOOKUP($A29,'Return Data'!$B$7:$R$2292,13,0)</f>
        <v>48.5764</v>
      </c>
      <c r="K29" s="66">
        <f t="shared" si="3"/>
        <v>11</v>
      </c>
      <c r="L29" s="65">
        <f>VLOOKUP($A29,'Return Data'!$B$7:$R$2292,17,0)</f>
        <v>24.5945</v>
      </c>
      <c r="M29" s="66">
        <f t="shared" si="4"/>
        <v>16</v>
      </c>
      <c r="N29" s="65">
        <f>VLOOKUP($A29,'Return Data'!$B$7:$R$2292,14,0)</f>
        <v>21.218499999999999</v>
      </c>
      <c r="O29" s="66">
        <f t="shared" si="8"/>
        <v>15</v>
      </c>
      <c r="P29" s="65">
        <f>VLOOKUP($A29,'Return Data'!$B$7:$R$2292,15,0)</f>
        <v>16.829799999999999</v>
      </c>
      <c r="Q29" s="66">
        <f t="shared" si="9"/>
        <v>15</v>
      </c>
      <c r="R29" s="65">
        <f>VLOOKUP($A29,'Return Data'!$B$7:$R$2292,16,0)</f>
        <v>14.8626</v>
      </c>
      <c r="S29" s="67">
        <f t="shared" si="7"/>
        <v>19</v>
      </c>
    </row>
    <row r="30" spans="1:19" x14ac:dyDescent="0.3">
      <c r="A30" s="63" t="s">
        <v>988</v>
      </c>
      <c r="B30" s="64">
        <f>VLOOKUP($A30,'Return Data'!$B$7:$R$2292,3,0)</f>
        <v>44512</v>
      </c>
      <c r="C30" s="65">
        <f>VLOOKUP($A30,'Return Data'!$B$7:$R$2292,4,0)</f>
        <v>56.654600000000002</v>
      </c>
      <c r="D30" s="65">
        <f>VLOOKUP($A30,'Return Data'!$B$7:$R$2292,10,0)</f>
        <v>13.3498</v>
      </c>
      <c r="E30" s="66">
        <f t="shared" si="0"/>
        <v>2</v>
      </c>
      <c r="F30" s="65">
        <f>VLOOKUP($A30,'Return Data'!$B$7:$R$2292,11,0)</f>
        <v>27.8628</v>
      </c>
      <c r="G30" s="66">
        <f t="shared" si="1"/>
        <v>4</v>
      </c>
      <c r="H30" s="65">
        <f>VLOOKUP($A30,'Return Data'!$B$7:$R$2292,12,0)</f>
        <v>26.969000000000001</v>
      </c>
      <c r="I30" s="66">
        <f t="shared" si="2"/>
        <v>3</v>
      </c>
      <c r="J30" s="65">
        <f>VLOOKUP($A30,'Return Data'!$B$7:$R$2292,13,0)</f>
        <v>58.299500000000002</v>
      </c>
      <c r="K30" s="66">
        <f t="shared" si="3"/>
        <v>1</v>
      </c>
      <c r="L30" s="65">
        <f>VLOOKUP($A30,'Return Data'!$B$7:$R$2292,17,0)</f>
        <v>23.563500000000001</v>
      </c>
      <c r="M30" s="66">
        <f t="shared" si="4"/>
        <v>22</v>
      </c>
      <c r="N30" s="65">
        <f>VLOOKUP($A30,'Return Data'!$B$7:$R$2292,14,0)</f>
        <v>18.611699999999999</v>
      </c>
      <c r="O30" s="66">
        <f t="shared" si="8"/>
        <v>23</v>
      </c>
      <c r="P30" s="65">
        <f>VLOOKUP($A30,'Return Data'!$B$7:$R$2292,15,0)</f>
        <v>17.133700000000001</v>
      </c>
      <c r="Q30" s="66">
        <f t="shared" si="9"/>
        <v>13</v>
      </c>
      <c r="R30" s="65">
        <f>VLOOKUP($A30,'Return Data'!$B$7:$R$2292,16,0)</f>
        <v>16.536799999999999</v>
      </c>
      <c r="S30" s="67">
        <f t="shared" si="7"/>
        <v>9</v>
      </c>
    </row>
    <row r="31" spans="1:19" x14ac:dyDescent="0.3">
      <c r="A31" s="63" t="s">
        <v>990</v>
      </c>
      <c r="B31" s="64">
        <f>VLOOKUP($A31,'Return Data'!$B$7:$R$2292,3,0)</f>
        <v>44512</v>
      </c>
      <c r="C31" s="65">
        <f>VLOOKUP($A31,'Return Data'!$B$7:$R$2292,4,0)</f>
        <v>287.22000000000003</v>
      </c>
      <c r="D31" s="65">
        <f>VLOOKUP($A31,'Return Data'!$B$7:$R$2292,10,0)</f>
        <v>7.1077000000000004</v>
      </c>
      <c r="E31" s="66">
        <f t="shared" si="0"/>
        <v>28</v>
      </c>
      <c r="F31" s="65">
        <f>VLOOKUP($A31,'Return Data'!$B$7:$R$2292,11,0)</f>
        <v>18.995699999999999</v>
      </c>
      <c r="G31" s="66">
        <f t="shared" si="1"/>
        <v>28</v>
      </c>
      <c r="H31" s="65">
        <f>VLOOKUP($A31,'Return Data'!$B$7:$R$2292,12,0)</f>
        <v>19.064800000000002</v>
      </c>
      <c r="I31" s="66">
        <f t="shared" si="2"/>
        <v>26</v>
      </c>
      <c r="J31" s="65">
        <f>VLOOKUP($A31,'Return Data'!$B$7:$R$2292,13,0)</f>
        <v>41.606299999999997</v>
      </c>
      <c r="K31" s="66">
        <f t="shared" si="3"/>
        <v>24</v>
      </c>
      <c r="L31" s="65">
        <f>VLOOKUP($A31,'Return Data'!$B$7:$R$2292,17,0)</f>
        <v>22.333400000000001</v>
      </c>
      <c r="M31" s="66">
        <f t="shared" si="4"/>
        <v>25</v>
      </c>
      <c r="N31" s="65">
        <f>VLOOKUP($A31,'Return Data'!$B$7:$R$2292,14,0)</f>
        <v>20.694099999999999</v>
      </c>
      <c r="O31" s="66">
        <f t="shared" si="8"/>
        <v>17</v>
      </c>
      <c r="P31" s="65">
        <f>VLOOKUP($A31,'Return Data'!$B$7:$R$2292,15,0)</f>
        <v>16.5519</v>
      </c>
      <c r="Q31" s="66">
        <f t="shared" si="9"/>
        <v>18</v>
      </c>
      <c r="R31" s="65">
        <f>VLOOKUP($A31,'Return Data'!$B$7:$R$2292,16,0)</f>
        <v>15.8538</v>
      </c>
      <c r="S31" s="67">
        <f t="shared" si="7"/>
        <v>15</v>
      </c>
    </row>
    <row r="32" spans="1:19" x14ac:dyDescent="0.3">
      <c r="A32" s="63" t="s">
        <v>991</v>
      </c>
      <c r="B32" s="64">
        <f>VLOOKUP($A32,'Return Data'!$B$7:$R$2292,3,0)</f>
        <v>44512</v>
      </c>
      <c r="C32" s="65">
        <f>VLOOKUP($A32,'Return Data'!$B$7:$R$2292,4,0)</f>
        <v>68.994399999999999</v>
      </c>
      <c r="D32" s="65">
        <f>VLOOKUP($A32,'Return Data'!$B$7:$R$2292,10,0)</f>
        <v>11.0449</v>
      </c>
      <c r="E32" s="66">
        <f t="shared" si="0"/>
        <v>14</v>
      </c>
      <c r="F32" s="65">
        <f>VLOOKUP($A32,'Return Data'!$B$7:$R$2292,11,0)</f>
        <v>24.413499999999999</v>
      </c>
      <c r="G32" s="66">
        <f t="shared" si="1"/>
        <v>16</v>
      </c>
      <c r="H32" s="65">
        <f>VLOOKUP($A32,'Return Data'!$B$7:$R$2292,12,0)</f>
        <v>20.360800000000001</v>
      </c>
      <c r="I32" s="66">
        <f t="shared" si="2"/>
        <v>22</v>
      </c>
      <c r="J32" s="65">
        <f>VLOOKUP($A32,'Return Data'!$B$7:$R$2292,13,0)</f>
        <v>48.547199999999997</v>
      </c>
      <c r="K32" s="66">
        <f t="shared" si="3"/>
        <v>12</v>
      </c>
      <c r="L32" s="65">
        <f>VLOOKUP($A32,'Return Data'!$B$7:$R$2292,17,0)</f>
        <v>25.4297</v>
      </c>
      <c r="M32" s="66">
        <f t="shared" si="4"/>
        <v>10</v>
      </c>
      <c r="N32" s="65">
        <f>VLOOKUP($A32,'Return Data'!$B$7:$R$2292,14,0)</f>
        <v>21.834399999999999</v>
      </c>
      <c r="O32" s="66">
        <f t="shared" si="8"/>
        <v>12</v>
      </c>
      <c r="P32" s="65">
        <f>VLOOKUP($A32,'Return Data'!$B$7:$R$2292,15,0)</f>
        <v>16.831399999999999</v>
      </c>
      <c r="Q32" s="66">
        <f t="shared" si="9"/>
        <v>14</v>
      </c>
      <c r="R32" s="65">
        <f>VLOOKUP($A32,'Return Data'!$B$7:$R$2292,16,0)</f>
        <v>17.3307</v>
      </c>
      <c r="S32" s="67">
        <f t="shared" si="7"/>
        <v>4</v>
      </c>
    </row>
    <row r="33" spans="1:19" x14ac:dyDescent="0.3">
      <c r="A33" s="63" t="s">
        <v>994</v>
      </c>
      <c r="B33" s="64">
        <f>VLOOKUP($A33,'Return Data'!$B$7:$R$2292,3,0)</f>
        <v>44512</v>
      </c>
      <c r="C33" s="65">
        <f>VLOOKUP($A33,'Return Data'!$B$7:$R$2292,4,0)</f>
        <v>383.15890000000002</v>
      </c>
      <c r="D33" s="65">
        <f>VLOOKUP($A33,'Return Data'!$B$7:$R$2292,10,0)</f>
        <v>10.6488</v>
      </c>
      <c r="E33" s="66">
        <f t="shared" si="0"/>
        <v>19</v>
      </c>
      <c r="F33" s="65">
        <f>VLOOKUP($A33,'Return Data'!$B$7:$R$2292,11,0)</f>
        <v>25.322299999999998</v>
      </c>
      <c r="G33" s="66">
        <f t="shared" si="1"/>
        <v>12</v>
      </c>
      <c r="H33" s="65">
        <f>VLOOKUP($A33,'Return Data'!$B$7:$R$2292,12,0)</f>
        <v>23.864000000000001</v>
      </c>
      <c r="I33" s="66">
        <f t="shared" si="2"/>
        <v>8</v>
      </c>
      <c r="J33" s="65">
        <f>VLOOKUP($A33,'Return Data'!$B$7:$R$2292,13,0)</f>
        <v>52.898699999999998</v>
      </c>
      <c r="K33" s="66">
        <f t="shared" si="3"/>
        <v>4</v>
      </c>
      <c r="L33" s="65">
        <f>VLOOKUP($A33,'Return Data'!$B$7:$R$2292,17,0)</f>
        <v>23.959</v>
      </c>
      <c r="M33" s="66">
        <f t="shared" si="4"/>
        <v>19</v>
      </c>
      <c r="N33" s="65">
        <f>VLOOKUP($A33,'Return Data'!$B$7:$R$2292,14,0)</f>
        <v>21.408000000000001</v>
      </c>
      <c r="O33" s="66">
        <f t="shared" si="8"/>
        <v>14</v>
      </c>
      <c r="P33" s="65">
        <f>VLOOKUP($A33,'Return Data'!$B$7:$R$2292,15,0)</f>
        <v>16.598099999999999</v>
      </c>
      <c r="Q33" s="66">
        <f t="shared" si="9"/>
        <v>17</v>
      </c>
      <c r="R33" s="65">
        <f>VLOOKUP($A33,'Return Data'!$B$7:$R$2292,16,0)</f>
        <v>15.2775</v>
      </c>
      <c r="S33" s="67">
        <f t="shared" si="7"/>
        <v>16</v>
      </c>
    </row>
    <row r="34" spans="1:19" x14ac:dyDescent="0.3">
      <c r="A34" s="63" t="s">
        <v>995</v>
      </c>
      <c r="B34" s="64">
        <f>VLOOKUP($A34,'Return Data'!$B$7:$R$2292,3,0)</f>
        <v>44512</v>
      </c>
      <c r="C34" s="65">
        <f>VLOOKUP($A34,'Return Data'!$B$7:$R$2292,4,0)</f>
        <v>112.42</v>
      </c>
      <c r="D34" s="65">
        <f>VLOOKUP($A34,'Return Data'!$B$7:$R$2292,10,0)</f>
        <v>7.9923000000000002</v>
      </c>
      <c r="E34" s="66">
        <f t="shared" si="0"/>
        <v>27</v>
      </c>
      <c r="F34" s="65">
        <f>VLOOKUP($A34,'Return Data'!$B$7:$R$2292,11,0)</f>
        <v>19.405200000000001</v>
      </c>
      <c r="G34" s="66">
        <f t="shared" si="1"/>
        <v>27</v>
      </c>
      <c r="H34" s="65">
        <f>VLOOKUP($A34,'Return Data'!$B$7:$R$2292,12,0)</f>
        <v>17.459</v>
      </c>
      <c r="I34" s="66">
        <f t="shared" si="2"/>
        <v>28</v>
      </c>
      <c r="J34" s="65">
        <f>VLOOKUP($A34,'Return Data'!$B$7:$R$2292,13,0)</f>
        <v>36.664200000000001</v>
      </c>
      <c r="K34" s="66">
        <f t="shared" si="3"/>
        <v>28</v>
      </c>
      <c r="L34" s="65">
        <f>VLOOKUP($A34,'Return Data'!$B$7:$R$2292,17,0)</f>
        <v>18.2746</v>
      </c>
      <c r="M34" s="66">
        <f t="shared" si="4"/>
        <v>28</v>
      </c>
      <c r="N34" s="65">
        <f>VLOOKUP($A34,'Return Data'!$B$7:$R$2292,14,0)</f>
        <v>15.5916</v>
      </c>
      <c r="O34" s="66">
        <f t="shared" si="8"/>
        <v>28</v>
      </c>
      <c r="P34" s="65">
        <f>VLOOKUP($A34,'Return Data'!$B$7:$R$2292,15,0)</f>
        <v>11.783799999999999</v>
      </c>
      <c r="Q34" s="66">
        <f t="shared" si="9"/>
        <v>27</v>
      </c>
      <c r="R34" s="65">
        <f>VLOOKUP($A34,'Return Data'!$B$7:$R$2292,16,0)</f>
        <v>11.088900000000001</v>
      </c>
      <c r="S34" s="67">
        <f t="shared" si="7"/>
        <v>29</v>
      </c>
    </row>
    <row r="35" spans="1:19" x14ac:dyDescent="0.3">
      <c r="A35" s="63" t="s">
        <v>997</v>
      </c>
      <c r="B35" s="64">
        <f>VLOOKUP($A35,'Return Data'!$B$7:$R$2292,3,0)</f>
        <v>44512</v>
      </c>
      <c r="C35" s="65">
        <f>VLOOKUP($A35,'Return Data'!$B$7:$R$2292,4,0)</f>
        <v>18.16</v>
      </c>
      <c r="D35" s="65">
        <f>VLOOKUP($A35,'Return Data'!$B$7:$R$2292,10,0)</f>
        <v>13.642099999999999</v>
      </c>
      <c r="E35" s="66">
        <f t="shared" si="0"/>
        <v>1</v>
      </c>
      <c r="F35" s="65">
        <f>VLOOKUP($A35,'Return Data'!$B$7:$R$2292,11,0)</f>
        <v>28.9773</v>
      </c>
      <c r="G35" s="66">
        <f t="shared" si="1"/>
        <v>2</v>
      </c>
      <c r="H35" s="65">
        <f>VLOOKUP($A35,'Return Data'!$B$7:$R$2292,12,0)</f>
        <v>25.155100000000001</v>
      </c>
      <c r="I35" s="66">
        <f t="shared" si="2"/>
        <v>5</v>
      </c>
      <c r="J35" s="65">
        <f>VLOOKUP($A35,'Return Data'!$B$7:$R$2292,13,0)</f>
        <v>48.852499999999999</v>
      </c>
      <c r="K35" s="66">
        <f t="shared" si="3"/>
        <v>10</v>
      </c>
      <c r="L35" s="65">
        <f>VLOOKUP($A35,'Return Data'!$B$7:$R$2292,17,0)</f>
        <v>26.298999999999999</v>
      </c>
      <c r="M35" s="66">
        <f t="shared" si="4"/>
        <v>8</v>
      </c>
      <c r="N35" s="65">
        <f>VLOOKUP($A35,'Return Data'!$B$7:$R$2292,14,0)</f>
        <v>22.225999999999999</v>
      </c>
      <c r="O35" s="66">
        <f t="shared" si="8"/>
        <v>9</v>
      </c>
      <c r="P35" s="65">
        <f>VLOOKUP($A35,'Return Data'!$B$7:$R$2292,15,0)</f>
        <v>0</v>
      </c>
      <c r="Q35" s="66">
        <f t="shared" si="9"/>
        <v>28</v>
      </c>
      <c r="R35" s="65">
        <f>VLOOKUP($A35,'Return Data'!$B$7:$R$2292,16,0)</f>
        <v>14.1455</v>
      </c>
      <c r="S35" s="67">
        <f t="shared" si="7"/>
        <v>25</v>
      </c>
    </row>
    <row r="36" spans="1:19" x14ac:dyDescent="0.3">
      <c r="A36" s="63" t="s">
        <v>1911</v>
      </c>
      <c r="B36" s="64">
        <f>VLOOKUP($A36,'Return Data'!$B$7:$R$2292,3,0)</f>
        <v>44512</v>
      </c>
      <c r="C36" s="65">
        <f>VLOOKUP($A36,'Return Data'!$B$7:$R$2292,4,0)</f>
        <v>218.6893</v>
      </c>
      <c r="D36" s="65">
        <f>VLOOKUP($A36,'Return Data'!$B$7:$R$2292,10,0)</f>
        <v>12.950900000000001</v>
      </c>
      <c r="E36" s="66">
        <f t="shared" si="0"/>
        <v>3</v>
      </c>
      <c r="F36" s="65">
        <f>VLOOKUP($A36,'Return Data'!$B$7:$R$2292,11,0)</f>
        <v>27.170999999999999</v>
      </c>
      <c r="G36" s="66">
        <f t="shared" si="1"/>
        <v>7</v>
      </c>
      <c r="H36" s="65">
        <f>VLOOKUP($A36,'Return Data'!$B$7:$R$2292,12,0)</f>
        <v>25.631399999999999</v>
      </c>
      <c r="I36" s="66">
        <f t="shared" si="2"/>
        <v>4</v>
      </c>
      <c r="J36" s="65">
        <f>VLOOKUP($A36,'Return Data'!$B$7:$R$2292,13,0)</f>
        <v>50.190600000000003</v>
      </c>
      <c r="K36" s="66">
        <f t="shared" si="3"/>
        <v>8</v>
      </c>
      <c r="L36" s="65">
        <f>VLOOKUP($A36,'Return Data'!$B$7:$R$2292,17,0)</f>
        <v>29.153500000000001</v>
      </c>
      <c r="M36" s="66">
        <f t="shared" si="4"/>
        <v>2</v>
      </c>
      <c r="N36" s="65">
        <f>VLOOKUP($A36,'Return Data'!$B$7:$R$2292,14,0)</f>
        <v>23.174099999999999</v>
      </c>
      <c r="O36" s="66">
        <f t="shared" si="8"/>
        <v>7</v>
      </c>
      <c r="P36" s="65">
        <f>VLOOKUP($A36,'Return Data'!$B$7:$R$2292,15,0)</f>
        <v>18.465499999999999</v>
      </c>
      <c r="Q36" s="66">
        <f t="shared" si="9"/>
        <v>5</v>
      </c>
      <c r="R36" s="65">
        <f>VLOOKUP($A36,'Return Data'!$B$7:$R$2292,16,0)</f>
        <v>16.150099999999998</v>
      </c>
      <c r="S36" s="67">
        <f t="shared" si="7"/>
        <v>12</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10.829065517241379</v>
      </c>
      <c r="E38" s="74"/>
      <c r="F38" s="75">
        <f>AVERAGE(F8:F36)</f>
        <v>24.748948275862073</v>
      </c>
      <c r="G38" s="74"/>
      <c r="H38" s="75">
        <f>AVERAGE(H8:H36)</f>
        <v>22.195444827586204</v>
      </c>
      <c r="I38" s="74"/>
      <c r="J38" s="75">
        <f>AVERAGE(J8:J36)</f>
        <v>46.279920689655157</v>
      </c>
      <c r="K38" s="74"/>
      <c r="L38" s="75">
        <f>AVERAGE(L8:L36)</f>
        <v>24.643889655172412</v>
      </c>
      <c r="M38" s="74"/>
      <c r="N38" s="75">
        <f>AVERAGE(N8:N36)</f>
        <v>21.310060714285708</v>
      </c>
      <c r="O38" s="74"/>
      <c r="P38" s="75">
        <f>AVERAGE(P8:P36)</f>
        <v>16.36653571428571</v>
      </c>
      <c r="Q38" s="74"/>
      <c r="R38" s="75">
        <f>AVERAGE(R8:R36)</f>
        <v>15.755031034482762</v>
      </c>
      <c r="S38" s="76"/>
    </row>
    <row r="39" spans="1:19" x14ac:dyDescent="0.3">
      <c r="A39" s="73" t="s">
        <v>28</v>
      </c>
      <c r="B39" s="74"/>
      <c r="C39" s="74"/>
      <c r="D39" s="75">
        <f>MIN(D8:D36)</f>
        <v>6.2638999999999996</v>
      </c>
      <c r="E39" s="74"/>
      <c r="F39" s="75">
        <f>MIN(F8:F36)</f>
        <v>18.717700000000001</v>
      </c>
      <c r="G39" s="74"/>
      <c r="H39" s="75">
        <f>MIN(H8:H36)</f>
        <v>16.935500000000001</v>
      </c>
      <c r="I39" s="74"/>
      <c r="J39" s="75">
        <f>MIN(J8:J36)</f>
        <v>36.238700000000001</v>
      </c>
      <c r="K39" s="74"/>
      <c r="L39" s="75">
        <f>MIN(L8:L36)</f>
        <v>18.194800000000001</v>
      </c>
      <c r="M39" s="74"/>
      <c r="N39" s="75">
        <f>MIN(N8:N36)</f>
        <v>15.5916</v>
      </c>
      <c r="O39" s="74"/>
      <c r="P39" s="75">
        <f>MIN(P8:P36)</f>
        <v>0</v>
      </c>
      <c r="Q39" s="74"/>
      <c r="R39" s="75">
        <f>MIN(R8:R36)</f>
        <v>11.088900000000001</v>
      </c>
      <c r="S39" s="76"/>
    </row>
    <row r="40" spans="1:19" ht="15" thickBot="1" x14ac:dyDescent="0.35">
      <c r="A40" s="77" t="s">
        <v>29</v>
      </c>
      <c r="B40" s="78"/>
      <c r="C40" s="78"/>
      <c r="D40" s="79">
        <f>MAX(D8:D36)</f>
        <v>13.642099999999999</v>
      </c>
      <c r="E40" s="78"/>
      <c r="F40" s="79">
        <f>MAX(F8:F36)</f>
        <v>31.975300000000001</v>
      </c>
      <c r="G40" s="78"/>
      <c r="H40" s="79">
        <f>MAX(H8:H36)</f>
        <v>29.9222</v>
      </c>
      <c r="I40" s="78"/>
      <c r="J40" s="79">
        <f>MAX(J8:J36)</f>
        <v>58.299500000000002</v>
      </c>
      <c r="K40" s="78"/>
      <c r="L40" s="79">
        <f>MAX(L8:L36)</f>
        <v>29.411100000000001</v>
      </c>
      <c r="M40" s="78"/>
      <c r="N40" s="79">
        <f>MAX(N8:N36)</f>
        <v>25.851500000000001</v>
      </c>
      <c r="O40" s="78"/>
      <c r="P40" s="79">
        <f>MAX(P8:P36)</f>
        <v>21.753900000000002</v>
      </c>
      <c r="Q40" s="78"/>
      <c r="R40" s="79">
        <f>MAX(R8:R36)</f>
        <v>22.7986</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1342</v>
      </c>
      <c r="B8" s="64">
        <f>VLOOKUP($A8,'Return Data'!$B$7:$R$2292,3,0)</f>
        <v>44512</v>
      </c>
      <c r="C8" s="65">
        <f>VLOOKUP($A8,'Return Data'!$B$7:$R$2292,4,0)</f>
        <v>68.940799999999996</v>
      </c>
      <c r="D8" s="65">
        <f>VLOOKUP($A8,'Return Data'!$B$7:$R$2292,9,0)</f>
        <v>3.7522000000000002</v>
      </c>
      <c r="E8" s="66">
        <f t="shared" ref="E8:E31" si="0">RANK(D8,D$8:D$31,0)</f>
        <v>15</v>
      </c>
      <c r="F8" s="65">
        <f>VLOOKUP($A8,'Return Data'!$B$7:$R$2292,10,0)</f>
        <v>7.4241999999999999</v>
      </c>
      <c r="G8" s="66">
        <f t="shared" ref="G8:G31" si="1">RANK(F8,F$8:F$31,0)</f>
        <v>6</v>
      </c>
      <c r="H8" s="65">
        <f>VLOOKUP($A8,'Return Data'!$B$7:$R$2292,11,0)</f>
        <v>6.1501000000000001</v>
      </c>
      <c r="I8" s="66">
        <f t="shared" ref="I8:I31" si="2">RANK(H8,H$8:H$31,0)</f>
        <v>3</v>
      </c>
      <c r="J8" s="65">
        <f>VLOOKUP($A8,'Return Data'!$B$7:$R$2292,12,0)</f>
        <v>6.4438000000000004</v>
      </c>
      <c r="K8" s="66">
        <f t="shared" ref="K8:K31" si="3">RANK(J8,J$8:J$31,0)</f>
        <v>3</v>
      </c>
      <c r="L8" s="65">
        <f>VLOOKUP($A8,'Return Data'!$B$7:$R$2292,13,0)</f>
        <v>4.8159000000000001</v>
      </c>
      <c r="M8" s="66">
        <f t="shared" ref="M8:M31" si="4">RANK(L8,L$8:L$31,0)</f>
        <v>4</v>
      </c>
      <c r="N8" s="65">
        <f>VLOOKUP($A8,'Return Data'!$B$7:$R$2292,17,0)</f>
        <v>8.5086999999999993</v>
      </c>
      <c r="O8" s="66">
        <f t="shared" ref="O8:O31" si="5">RANK(N8,N$8:N$31,0)</f>
        <v>8</v>
      </c>
      <c r="P8" s="65">
        <f>VLOOKUP($A8,'Return Data'!$B$7:$R$2292,14,0)</f>
        <v>10.589399999999999</v>
      </c>
      <c r="Q8" s="66">
        <f t="shared" ref="Q8:Q31" si="6">RANK(P8,P$8:P$31,0)</f>
        <v>8</v>
      </c>
      <c r="R8" s="65">
        <f>VLOOKUP($A8,'Return Data'!$B$7:$R$2292,16,0)</f>
        <v>9.7672000000000008</v>
      </c>
      <c r="S8" s="67">
        <f t="shared" ref="S8:S31" si="7">RANK(R8,R$8:R$31,0)</f>
        <v>7</v>
      </c>
    </row>
    <row r="9" spans="1:19" x14ac:dyDescent="0.3">
      <c r="A9" s="82" t="s">
        <v>1343</v>
      </c>
      <c r="B9" s="64">
        <f>VLOOKUP($A9,'Return Data'!$B$7:$R$2292,3,0)</f>
        <v>44512</v>
      </c>
      <c r="C9" s="65">
        <f>VLOOKUP($A9,'Return Data'!$B$7:$R$2292,4,0)</f>
        <v>21.296399999999998</v>
      </c>
      <c r="D9" s="65">
        <f>VLOOKUP($A9,'Return Data'!$B$7:$R$2292,9,0)</f>
        <v>0.73580000000000001</v>
      </c>
      <c r="E9" s="66">
        <f t="shared" si="0"/>
        <v>23</v>
      </c>
      <c r="F9" s="65">
        <f>VLOOKUP($A9,'Return Data'!$B$7:$R$2292,10,0)</f>
        <v>6.6215000000000002</v>
      </c>
      <c r="G9" s="66">
        <f t="shared" si="1"/>
        <v>11</v>
      </c>
      <c r="H9" s="65">
        <f>VLOOKUP($A9,'Return Data'!$B$7:$R$2292,11,0)</f>
        <v>4.1285999999999996</v>
      </c>
      <c r="I9" s="66">
        <f t="shared" si="2"/>
        <v>17</v>
      </c>
      <c r="J9" s="65">
        <f>VLOOKUP($A9,'Return Data'!$B$7:$R$2292,12,0)</f>
        <v>4.2839999999999998</v>
      </c>
      <c r="K9" s="66">
        <f t="shared" si="3"/>
        <v>17</v>
      </c>
      <c r="L9" s="65">
        <f>VLOOKUP($A9,'Return Data'!$B$7:$R$2292,13,0)</f>
        <v>3.9253999999999998</v>
      </c>
      <c r="M9" s="66">
        <f t="shared" si="4"/>
        <v>8</v>
      </c>
      <c r="N9" s="65">
        <f>VLOOKUP($A9,'Return Data'!$B$7:$R$2292,17,0)</f>
        <v>8.5725999999999996</v>
      </c>
      <c r="O9" s="66">
        <f t="shared" si="5"/>
        <v>7</v>
      </c>
      <c r="P9" s="65">
        <f>VLOOKUP($A9,'Return Data'!$B$7:$R$2292,14,0)</f>
        <v>10.667199999999999</v>
      </c>
      <c r="Q9" s="66">
        <f t="shared" si="6"/>
        <v>7</v>
      </c>
      <c r="R9" s="65">
        <f>VLOOKUP($A9,'Return Data'!$B$7:$R$2292,16,0)</f>
        <v>8.0862999999999996</v>
      </c>
      <c r="S9" s="67">
        <f t="shared" si="7"/>
        <v>21</v>
      </c>
    </row>
    <row r="10" spans="1:19" x14ac:dyDescent="0.3">
      <c r="A10" s="82" t="s">
        <v>1346</v>
      </c>
      <c r="B10" s="64">
        <f>VLOOKUP($A10,'Return Data'!$B$7:$R$2292,3,0)</f>
        <v>44512</v>
      </c>
      <c r="C10" s="65">
        <f>VLOOKUP($A10,'Return Data'!$B$7:$R$2292,4,0)</f>
        <v>36.819400000000002</v>
      </c>
      <c r="D10" s="65">
        <f>VLOOKUP($A10,'Return Data'!$B$7:$R$2292,9,0)</f>
        <v>4.0655999999999999</v>
      </c>
      <c r="E10" s="66">
        <f t="shared" si="0"/>
        <v>13</v>
      </c>
      <c r="F10" s="65">
        <f>VLOOKUP($A10,'Return Data'!$B$7:$R$2292,10,0)</f>
        <v>6.3007</v>
      </c>
      <c r="G10" s="66">
        <f t="shared" si="1"/>
        <v>13</v>
      </c>
      <c r="H10" s="65">
        <f>VLOOKUP($A10,'Return Data'!$B$7:$R$2292,11,0)</f>
        <v>5.1557000000000004</v>
      </c>
      <c r="I10" s="66">
        <f t="shared" si="2"/>
        <v>7</v>
      </c>
      <c r="J10" s="65">
        <f>VLOOKUP($A10,'Return Data'!$B$7:$R$2292,12,0)</f>
        <v>5.2226999999999997</v>
      </c>
      <c r="K10" s="66">
        <f t="shared" si="3"/>
        <v>9</v>
      </c>
      <c r="L10" s="65">
        <f>VLOOKUP($A10,'Return Data'!$B$7:$R$2292,13,0)</f>
        <v>3.5661</v>
      </c>
      <c r="M10" s="66">
        <f t="shared" si="4"/>
        <v>14</v>
      </c>
      <c r="N10" s="65">
        <f>VLOOKUP($A10,'Return Data'!$B$7:$R$2292,17,0)</f>
        <v>7.0162000000000004</v>
      </c>
      <c r="O10" s="66">
        <f t="shared" si="5"/>
        <v>17</v>
      </c>
      <c r="P10" s="65">
        <f>VLOOKUP($A10,'Return Data'!$B$7:$R$2292,14,0)</f>
        <v>8.7295999999999996</v>
      </c>
      <c r="Q10" s="66">
        <f t="shared" si="6"/>
        <v>18</v>
      </c>
      <c r="R10" s="65">
        <f>VLOOKUP($A10,'Return Data'!$B$7:$R$2292,16,0)</f>
        <v>8.3976000000000006</v>
      </c>
      <c r="S10" s="67">
        <f t="shared" si="7"/>
        <v>17</v>
      </c>
    </row>
    <row r="11" spans="1:19" x14ac:dyDescent="0.3">
      <c r="A11" s="82" t="s">
        <v>2023</v>
      </c>
      <c r="B11" s="64">
        <f>VLOOKUP($A11,'Return Data'!$B$7:$R$2292,3,0)</f>
        <v>44512</v>
      </c>
      <c r="C11" s="65">
        <f>VLOOKUP($A11,'Return Data'!$B$7:$R$2292,4,0)</f>
        <v>64.399500000000003</v>
      </c>
      <c r="D11" s="65">
        <f>VLOOKUP($A11,'Return Data'!$B$7:$R$2292,9,0)</f>
        <v>4.5774999999999997</v>
      </c>
      <c r="E11" s="66">
        <f t="shared" si="0"/>
        <v>12</v>
      </c>
      <c r="F11" s="65">
        <f>VLOOKUP($A11,'Return Data'!$B$7:$R$2292,10,0)</f>
        <v>5.2427000000000001</v>
      </c>
      <c r="G11" s="66">
        <f t="shared" si="1"/>
        <v>20</v>
      </c>
      <c r="H11" s="65">
        <f>VLOOKUP($A11,'Return Data'!$B$7:$R$2292,11,0)</f>
        <v>4.0598999999999998</v>
      </c>
      <c r="I11" s="66">
        <f t="shared" si="2"/>
        <v>18</v>
      </c>
      <c r="J11" s="65">
        <f>VLOOKUP($A11,'Return Data'!$B$7:$R$2292,12,0)</f>
        <v>4.1664000000000003</v>
      </c>
      <c r="K11" s="66">
        <f t="shared" si="3"/>
        <v>20</v>
      </c>
      <c r="L11" s="65">
        <f>VLOOKUP($A11,'Return Data'!$B$7:$R$2292,13,0)</f>
        <v>3.2282999999999999</v>
      </c>
      <c r="M11" s="66">
        <f t="shared" si="4"/>
        <v>18</v>
      </c>
      <c r="N11" s="65">
        <f>VLOOKUP($A11,'Return Data'!$B$7:$R$2292,17,0)</f>
        <v>6.8859000000000004</v>
      </c>
      <c r="O11" s="66">
        <f t="shared" si="5"/>
        <v>18</v>
      </c>
      <c r="P11" s="65">
        <f>VLOOKUP($A11,'Return Data'!$B$7:$R$2292,14,0)</f>
        <v>8.6102000000000007</v>
      </c>
      <c r="Q11" s="66">
        <f t="shared" si="6"/>
        <v>19</v>
      </c>
      <c r="R11" s="65">
        <f>VLOOKUP($A11,'Return Data'!$B$7:$R$2292,16,0)</f>
        <v>8.8099000000000007</v>
      </c>
      <c r="S11" s="67">
        <f t="shared" si="7"/>
        <v>14</v>
      </c>
    </row>
    <row r="12" spans="1:19" x14ac:dyDescent="0.3">
      <c r="A12" s="82" t="s">
        <v>1347</v>
      </c>
      <c r="B12" s="64">
        <f>VLOOKUP($A12,'Return Data'!$B$7:$R$2292,3,0)</f>
        <v>44512</v>
      </c>
      <c r="C12" s="65">
        <f>VLOOKUP($A12,'Return Data'!$B$7:$R$2292,4,0)</f>
        <v>79.408299999999997</v>
      </c>
      <c r="D12" s="65">
        <f>VLOOKUP($A12,'Return Data'!$B$7:$R$2292,9,0)</f>
        <v>4.8655999999999997</v>
      </c>
      <c r="E12" s="66">
        <f t="shared" si="0"/>
        <v>11</v>
      </c>
      <c r="F12" s="65">
        <f>VLOOKUP($A12,'Return Data'!$B$7:$R$2292,10,0)</f>
        <v>7.4119000000000002</v>
      </c>
      <c r="G12" s="66">
        <f t="shared" si="1"/>
        <v>7</v>
      </c>
      <c r="H12" s="65">
        <f>VLOOKUP($A12,'Return Data'!$B$7:$R$2292,11,0)</f>
        <v>5.2793999999999999</v>
      </c>
      <c r="I12" s="66">
        <f t="shared" si="2"/>
        <v>5</v>
      </c>
      <c r="J12" s="65">
        <f>VLOOKUP($A12,'Return Data'!$B$7:$R$2292,12,0)</f>
        <v>5.5788000000000002</v>
      </c>
      <c r="K12" s="66">
        <f t="shared" si="3"/>
        <v>6</v>
      </c>
      <c r="L12" s="65">
        <f>VLOOKUP($A12,'Return Data'!$B$7:$R$2292,13,0)</f>
        <v>4.33</v>
      </c>
      <c r="M12" s="66">
        <f t="shared" si="4"/>
        <v>6</v>
      </c>
      <c r="N12" s="65">
        <f>VLOOKUP($A12,'Return Data'!$B$7:$R$2292,17,0)</f>
        <v>8.9735999999999994</v>
      </c>
      <c r="O12" s="66">
        <f t="shared" si="5"/>
        <v>5</v>
      </c>
      <c r="P12" s="65">
        <f>VLOOKUP($A12,'Return Data'!$B$7:$R$2292,14,0)</f>
        <v>11.1479</v>
      </c>
      <c r="Q12" s="66">
        <f t="shared" si="6"/>
        <v>4</v>
      </c>
      <c r="R12" s="65">
        <f>VLOOKUP($A12,'Return Data'!$B$7:$R$2292,16,0)</f>
        <v>8.8640000000000008</v>
      </c>
      <c r="S12" s="67">
        <f t="shared" si="7"/>
        <v>13</v>
      </c>
    </row>
    <row r="13" spans="1:19" x14ac:dyDescent="0.3">
      <c r="A13" s="82" t="s">
        <v>1349</v>
      </c>
      <c r="B13" s="64">
        <f>VLOOKUP($A13,'Return Data'!$B$7:$R$2292,3,0)</f>
        <v>44512</v>
      </c>
      <c r="C13" s="65">
        <f>VLOOKUP($A13,'Return Data'!$B$7:$R$2292,4,0)</f>
        <v>20.5411</v>
      </c>
      <c r="D13" s="65">
        <f>VLOOKUP($A13,'Return Data'!$B$7:$R$2292,9,0)</f>
        <v>1.7796000000000001</v>
      </c>
      <c r="E13" s="66">
        <f t="shared" si="0"/>
        <v>19</v>
      </c>
      <c r="F13" s="65">
        <f>VLOOKUP($A13,'Return Data'!$B$7:$R$2292,10,0)</f>
        <v>9.6648999999999994</v>
      </c>
      <c r="G13" s="66">
        <f t="shared" si="1"/>
        <v>2</v>
      </c>
      <c r="H13" s="65">
        <f>VLOOKUP($A13,'Return Data'!$B$7:$R$2292,11,0)</f>
        <v>4.6410999999999998</v>
      </c>
      <c r="I13" s="66">
        <f t="shared" si="2"/>
        <v>12</v>
      </c>
      <c r="J13" s="65">
        <f>VLOOKUP($A13,'Return Data'!$B$7:$R$2292,12,0)</f>
        <v>7.1837</v>
      </c>
      <c r="K13" s="66">
        <f t="shared" si="3"/>
        <v>1</v>
      </c>
      <c r="L13" s="65">
        <f>VLOOKUP($A13,'Return Data'!$B$7:$R$2292,13,0)</f>
        <v>6.1199000000000003</v>
      </c>
      <c r="M13" s="66">
        <f t="shared" si="4"/>
        <v>1</v>
      </c>
      <c r="N13" s="65">
        <f>VLOOKUP($A13,'Return Data'!$B$7:$R$2292,17,0)</f>
        <v>9.6722000000000001</v>
      </c>
      <c r="O13" s="66">
        <f t="shared" si="5"/>
        <v>2</v>
      </c>
      <c r="P13" s="65">
        <f>VLOOKUP($A13,'Return Data'!$B$7:$R$2292,14,0)</f>
        <v>11.031700000000001</v>
      </c>
      <c r="Q13" s="66">
        <f t="shared" si="6"/>
        <v>5</v>
      </c>
      <c r="R13" s="65">
        <f>VLOOKUP($A13,'Return Data'!$B$7:$R$2292,16,0)</f>
        <v>9.7324000000000002</v>
      </c>
      <c r="S13" s="67">
        <f t="shared" si="7"/>
        <v>8</v>
      </c>
    </row>
    <row r="14" spans="1:19" x14ac:dyDescent="0.3">
      <c r="A14" s="82" t="s">
        <v>1352</v>
      </c>
      <c r="B14" s="64">
        <f>VLOOKUP($A14,'Return Data'!$B$7:$R$2292,3,0)</f>
        <v>44512</v>
      </c>
      <c r="C14" s="65">
        <f>VLOOKUP($A14,'Return Data'!$B$7:$R$2292,4,0)</f>
        <v>52.155900000000003</v>
      </c>
      <c r="D14" s="65">
        <f>VLOOKUP($A14,'Return Data'!$B$7:$R$2292,9,0)</f>
        <v>1.6186</v>
      </c>
      <c r="E14" s="66">
        <f t="shared" si="0"/>
        <v>20</v>
      </c>
      <c r="F14" s="65">
        <f>VLOOKUP($A14,'Return Data'!$B$7:$R$2292,10,0)</f>
        <v>5.8094999999999999</v>
      </c>
      <c r="G14" s="66">
        <f t="shared" si="1"/>
        <v>16</v>
      </c>
      <c r="H14" s="65">
        <f>VLOOKUP($A14,'Return Data'!$B$7:$R$2292,11,0)</f>
        <v>4.0126999999999997</v>
      </c>
      <c r="I14" s="66">
        <f t="shared" si="2"/>
        <v>19</v>
      </c>
      <c r="J14" s="65">
        <f>VLOOKUP($A14,'Return Data'!$B$7:$R$2292,12,0)</f>
        <v>4.4461000000000004</v>
      </c>
      <c r="K14" s="66">
        <f t="shared" si="3"/>
        <v>14</v>
      </c>
      <c r="L14" s="65">
        <f>VLOOKUP($A14,'Return Data'!$B$7:$R$2292,13,0)</f>
        <v>3.2334000000000001</v>
      </c>
      <c r="M14" s="66">
        <f t="shared" si="4"/>
        <v>17</v>
      </c>
      <c r="N14" s="65">
        <f>VLOOKUP($A14,'Return Data'!$B$7:$R$2292,17,0)</f>
        <v>5.9580000000000002</v>
      </c>
      <c r="O14" s="66">
        <f t="shared" si="5"/>
        <v>23</v>
      </c>
      <c r="P14" s="65">
        <f>VLOOKUP($A14,'Return Data'!$B$7:$R$2292,14,0)</f>
        <v>8.0774000000000008</v>
      </c>
      <c r="Q14" s="66">
        <f t="shared" si="6"/>
        <v>22</v>
      </c>
      <c r="R14" s="65">
        <f>VLOOKUP($A14,'Return Data'!$B$7:$R$2292,16,0)</f>
        <v>7.7855999999999996</v>
      </c>
      <c r="S14" s="67">
        <f t="shared" si="7"/>
        <v>23</v>
      </c>
    </row>
    <row r="15" spans="1:19" x14ac:dyDescent="0.3">
      <c r="A15" s="82" t="s">
        <v>1354</v>
      </c>
      <c r="B15" s="64">
        <f>VLOOKUP($A15,'Return Data'!$B$7:$R$2292,3,0)</f>
        <v>44512</v>
      </c>
      <c r="C15" s="65">
        <f>VLOOKUP($A15,'Return Data'!$B$7:$R$2292,4,0)</f>
        <v>46.426400000000001</v>
      </c>
      <c r="D15" s="65">
        <f>VLOOKUP($A15,'Return Data'!$B$7:$R$2292,9,0)</f>
        <v>6.0823999999999998</v>
      </c>
      <c r="E15" s="66">
        <f t="shared" si="0"/>
        <v>5</v>
      </c>
      <c r="F15" s="65">
        <f>VLOOKUP($A15,'Return Data'!$B$7:$R$2292,10,0)</f>
        <v>6.9404000000000003</v>
      </c>
      <c r="G15" s="66">
        <f t="shared" si="1"/>
        <v>9</v>
      </c>
      <c r="H15" s="65">
        <f>VLOOKUP($A15,'Return Data'!$B$7:$R$2292,11,0)</f>
        <v>5.1351000000000004</v>
      </c>
      <c r="I15" s="66">
        <f t="shared" si="2"/>
        <v>8</v>
      </c>
      <c r="J15" s="65">
        <f>VLOOKUP($A15,'Return Data'!$B$7:$R$2292,12,0)</f>
        <v>4.9702000000000002</v>
      </c>
      <c r="K15" s="66">
        <f t="shared" si="3"/>
        <v>13</v>
      </c>
      <c r="L15" s="65">
        <f>VLOOKUP($A15,'Return Data'!$B$7:$R$2292,13,0)</f>
        <v>3.6511999999999998</v>
      </c>
      <c r="M15" s="66">
        <f t="shared" si="4"/>
        <v>13</v>
      </c>
      <c r="N15" s="65">
        <f>VLOOKUP($A15,'Return Data'!$B$7:$R$2292,17,0)</f>
        <v>7.0964999999999998</v>
      </c>
      <c r="O15" s="66">
        <f t="shared" si="5"/>
        <v>16</v>
      </c>
      <c r="P15" s="65">
        <f>VLOOKUP($A15,'Return Data'!$B$7:$R$2292,14,0)</f>
        <v>8.2037999999999993</v>
      </c>
      <c r="Q15" s="66">
        <f t="shared" si="6"/>
        <v>21</v>
      </c>
      <c r="R15" s="65">
        <f>VLOOKUP($A15,'Return Data'!$B$7:$R$2292,16,0)</f>
        <v>8.3245000000000005</v>
      </c>
      <c r="S15" s="67">
        <f t="shared" si="7"/>
        <v>18</v>
      </c>
    </row>
    <row r="16" spans="1:19" x14ac:dyDescent="0.3">
      <c r="A16" s="82" t="s">
        <v>1356</v>
      </c>
      <c r="B16" s="64">
        <f>VLOOKUP($A16,'Return Data'!$B$7:$R$2292,3,0)</f>
        <v>44512</v>
      </c>
      <c r="C16" s="65">
        <f>VLOOKUP($A16,'Return Data'!$B$7:$R$2292,4,0)</f>
        <v>85.711799999999997</v>
      </c>
      <c r="D16" s="65">
        <f>VLOOKUP($A16,'Return Data'!$B$7:$R$2292,9,0)</f>
        <v>13.321400000000001</v>
      </c>
      <c r="E16" s="66">
        <f t="shared" si="0"/>
        <v>1</v>
      </c>
      <c r="F16" s="65">
        <f>VLOOKUP($A16,'Return Data'!$B$7:$R$2292,10,0)</f>
        <v>12.2646</v>
      </c>
      <c r="G16" s="66">
        <f t="shared" si="1"/>
        <v>1</v>
      </c>
      <c r="H16" s="65">
        <f>VLOOKUP($A16,'Return Data'!$B$7:$R$2292,11,0)</f>
        <v>7.6547999999999998</v>
      </c>
      <c r="I16" s="66">
        <f t="shared" si="2"/>
        <v>1</v>
      </c>
      <c r="J16" s="65">
        <f>VLOOKUP($A16,'Return Data'!$B$7:$R$2292,12,0)</f>
        <v>6.8491999999999997</v>
      </c>
      <c r="K16" s="66">
        <f t="shared" si="3"/>
        <v>2</v>
      </c>
      <c r="L16" s="65">
        <f>VLOOKUP($A16,'Return Data'!$B$7:$R$2292,13,0)</f>
        <v>5.7986000000000004</v>
      </c>
      <c r="M16" s="66">
        <f t="shared" si="4"/>
        <v>2</v>
      </c>
      <c r="N16" s="65">
        <f>VLOOKUP($A16,'Return Data'!$B$7:$R$2292,17,0)</f>
        <v>9.8816000000000006</v>
      </c>
      <c r="O16" s="66">
        <f t="shared" si="5"/>
        <v>1</v>
      </c>
      <c r="P16" s="65">
        <f>VLOOKUP($A16,'Return Data'!$B$7:$R$2292,14,0)</f>
        <v>10.441000000000001</v>
      </c>
      <c r="Q16" s="66">
        <f t="shared" si="6"/>
        <v>11</v>
      </c>
      <c r="R16" s="65">
        <f>VLOOKUP($A16,'Return Data'!$B$7:$R$2292,16,0)</f>
        <v>9.2917000000000005</v>
      </c>
      <c r="S16" s="67">
        <f t="shared" si="7"/>
        <v>10</v>
      </c>
    </row>
    <row r="17" spans="1:19" x14ac:dyDescent="0.3">
      <c r="A17" s="82" t="s">
        <v>1358</v>
      </c>
      <c r="B17" s="64">
        <f>VLOOKUP($A17,'Return Data'!$B$7:$R$2292,3,0)</f>
        <v>44512</v>
      </c>
      <c r="C17" s="65">
        <f>VLOOKUP($A17,'Return Data'!$B$7:$R$2292,4,0)</f>
        <v>18.561699999999998</v>
      </c>
      <c r="D17" s="65">
        <f>VLOOKUP($A17,'Return Data'!$B$7:$R$2292,9,0)</f>
        <v>4.9942000000000002</v>
      </c>
      <c r="E17" s="66">
        <f t="shared" si="0"/>
        <v>10</v>
      </c>
      <c r="F17" s="65">
        <f>VLOOKUP($A17,'Return Data'!$B$7:$R$2292,10,0)</f>
        <v>4.1642000000000001</v>
      </c>
      <c r="G17" s="66">
        <f t="shared" si="1"/>
        <v>22</v>
      </c>
      <c r="H17" s="65">
        <f>VLOOKUP($A17,'Return Data'!$B$7:$R$2292,11,0)</f>
        <v>2.9742999999999999</v>
      </c>
      <c r="I17" s="66">
        <f t="shared" si="2"/>
        <v>21</v>
      </c>
      <c r="J17" s="65">
        <f>VLOOKUP($A17,'Return Data'!$B$7:$R$2292,12,0)</f>
        <v>4.0236999999999998</v>
      </c>
      <c r="K17" s="66">
        <f t="shared" si="3"/>
        <v>21</v>
      </c>
      <c r="L17" s="65">
        <f>VLOOKUP($A17,'Return Data'!$B$7:$R$2292,13,0)</f>
        <v>3.2444000000000002</v>
      </c>
      <c r="M17" s="66">
        <f t="shared" si="4"/>
        <v>16</v>
      </c>
      <c r="N17" s="65">
        <f>VLOOKUP($A17,'Return Data'!$B$7:$R$2292,17,0)</f>
        <v>6.2736999999999998</v>
      </c>
      <c r="O17" s="66">
        <f t="shared" si="5"/>
        <v>21</v>
      </c>
      <c r="P17" s="65">
        <f>VLOOKUP($A17,'Return Data'!$B$7:$R$2292,14,0)</f>
        <v>7.6070000000000002</v>
      </c>
      <c r="Q17" s="66">
        <f t="shared" si="6"/>
        <v>24</v>
      </c>
      <c r="R17" s="65">
        <f>VLOOKUP($A17,'Return Data'!$B$7:$R$2292,16,0)</f>
        <v>7.1501999999999999</v>
      </c>
      <c r="S17" s="67">
        <f t="shared" si="7"/>
        <v>24</v>
      </c>
    </row>
    <row r="18" spans="1:19" x14ac:dyDescent="0.3">
      <c r="A18" s="82" t="s">
        <v>1359</v>
      </c>
      <c r="B18" s="64">
        <f>VLOOKUP($A18,'Return Data'!$B$7:$R$2292,3,0)</f>
        <v>44512</v>
      </c>
      <c r="C18" s="65">
        <f>VLOOKUP($A18,'Return Data'!$B$7:$R$2292,4,0)</f>
        <v>30.084800000000001</v>
      </c>
      <c r="D18" s="65">
        <f>VLOOKUP($A18,'Return Data'!$B$7:$R$2292,9,0)</f>
        <v>5.1454000000000004</v>
      </c>
      <c r="E18" s="66">
        <f t="shared" si="0"/>
        <v>7</v>
      </c>
      <c r="F18" s="65">
        <f>VLOOKUP($A18,'Return Data'!$B$7:$R$2292,10,0)</f>
        <v>5.8628</v>
      </c>
      <c r="G18" s="66">
        <f t="shared" si="1"/>
        <v>14</v>
      </c>
      <c r="H18" s="65">
        <f>VLOOKUP($A18,'Return Data'!$B$7:$R$2292,11,0)</f>
        <v>4.9095000000000004</v>
      </c>
      <c r="I18" s="66">
        <f t="shared" si="2"/>
        <v>11</v>
      </c>
      <c r="J18" s="65">
        <f>VLOOKUP($A18,'Return Data'!$B$7:$R$2292,12,0)</f>
        <v>5.0625</v>
      </c>
      <c r="K18" s="66">
        <f t="shared" si="3"/>
        <v>11</v>
      </c>
      <c r="L18" s="65">
        <f>VLOOKUP($A18,'Return Data'!$B$7:$R$2292,13,0)</f>
        <v>3.7166999999999999</v>
      </c>
      <c r="M18" s="66">
        <f t="shared" si="4"/>
        <v>11</v>
      </c>
      <c r="N18" s="65">
        <f>VLOOKUP($A18,'Return Data'!$B$7:$R$2292,17,0)</f>
        <v>9.1569000000000003</v>
      </c>
      <c r="O18" s="66">
        <f t="shared" si="5"/>
        <v>4</v>
      </c>
      <c r="P18" s="65">
        <f>VLOOKUP($A18,'Return Data'!$B$7:$R$2292,14,0)</f>
        <v>11.354799999999999</v>
      </c>
      <c r="Q18" s="66">
        <f t="shared" si="6"/>
        <v>1</v>
      </c>
      <c r="R18" s="65">
        <f>VLOOKUP($A18,'Return Data'!$B$7:$R$2292,16,0)</f>
        <v>9.7896999999999998</v>
      </c>
      <c r="S18" s="67">
        <f t="shared" si="7"/>
        <v>6</v>
      </c>
    </row>
    <row r="19" spans="1:19" x14ac:dyDescent="0.3">
      <c r="A19" s="82" t="s">
        <v>1362</v>
      </c>
      <c r="B19" s="64">
        <f>VLOOKUP($A19,'Return Data'!$B$7:$R$2292,3,0)</f>
        <v>44512</v>
      </c>
      <c r="C19" s="65">
        <f>VLOOKUP($A19,'Return Data'!$B$7:$R$2292,4,0)</f>
        <v>2448.4369000000002</v>
      </c>
      <c r="D19" s="65">
        <f>VLOOKUP($A19,'Return Data'!$B$7:$R$2292,9,0)</f>
        <v>9.4825999999999997</v>
      </c>
      <c r="E19" s="66">
        <f t="shared" si="0"/>
        <v>2</v>
      </c>
      <c r="F19" s="65">
        <f>VLOOKUP($A19,'Return Data'!$B$7:$R$2292,10,0)</f>
        <v>6.5959000000000003</v>
      </c>
      <c r="G19" s="66">
        <f t="shared" si="1"/>
        <v>12</v>
      </c>
      <c r="H19" s="65">
        <f>VLOOKUP($A19,'Return Data'!$B$7:$R$2292,11,0)</f>
        <v>2.8296999999999999</v>
      </c>
      <c r="I19" s="66">
        <f t="shared" si="2"/>
        <v>22</v>
      </c>
      <c r="J19" s="65">
        <f>VLOOKUP($A19,'Return Data'!$B$7:$R$2292,12,0)</f>
        <v>3.2978000000000001</v>
      </c>
      <c r="K19" s="66">
        <f t="shared" si="3"/>
        <v>23</v>
      </c>
      <c r="L19" s="65">
        <f>VLOOKUP($A19,'Return Data'!$B$7:$R$2292,13,0)</f>
        <v>1.9626999999999999</v>
      </c>
      <c r="M19" s="66">
        <f t="shared" si="4"/>
        <v>23</v>
      </c>
      <c r="N19" s="65">
        <f>VLOOKUP($A19,'Return Data'!$B$7:$R$2292,17,0)</f>
        <v>5.4821999999999997</v>
      </c>
      <c r="O19" s="66">
        <f t="shared" si="5"/>
        <v>24</v>
      </c>
      <c r="P19" s="65">
        <f>VLOOKUP($A19,'Return Data'!$B$7:$R$2292,14,0)</f>
        <v>7.9580000000000002</v>
      </c>
      <c r="Q19" s="66">
        <f t="shared" si="6"/>
        <v>23</v>
      </c>
      <c r="R19" s="65">
        <f>VLOOKUP($A19,'Return Data'!$B$7:$R$2292,16,0)</f>
        <v>7.9234</v>
      </c>
      <c r="S19" s="67">
        <f t="shared" si="7"/>
        <v>22</v>
      </c>
    </row>
    <row r="20" spans="1:19" x14ac:dyDescent="0.3">
      <c r="A20" s="82" t="s">
        <v>1363</v>
      </c>
      <c r="B20" s="64">
        <f>VLOOKUP($A20,'Return Data'!$B$7:$R$2292,3,0)</f>
        <v>44512</v>
      </c>
      <c r="C20" s="65">
        <f>VLOOKUP($A20,'Return Data'!$B$7:$R$2292,4,0)</f>
        <v>87.754499999999993</v>
      </c>
      <c r="D20" s="65">
        <f>VLOOKUP($A20,'Return Data'!$B$7:$R$2292,9,0)</f>
        <v>-1.3522000000000001</v>
      </c>
      <c r="E20" s="66">
        <f t="shared" si="0"/>
        <v>24</v>
      </c>
      <c r="F20" s="65">
        <f>VLOOKUP($A20,'Return Data'!$B$7:$R$2292,10,0)</f>
        <v>7.9043000000000001</v>
      </c>
      <c r="G20" s="66">
        <f t="shared" si="1"/>
        <v>3</v>
      </c>
      <c r="H20" s="65">
        <f>VLOOKUP($A20,'Return Data'!$B$7:$R$2292,11,0)</f>
        <v>6.2263999999999999</v>
      </c>
      <c r="I20" s="66">
        <f t="shared" si="2"/>
        <v>2</v>
      </c>
      <c r="J20" s="65">
        <f>VLOOKUP($A20,'Return Data'!$B$7:$R$2292,12,0)</f>
        <v>5.7060000000000004</v>
      </c>
      <c r="K20" s="66">
        <f t="shared" si="3"/>
        <v>5</v>
      </c>
      <c r="L20" s="65">
        <f>VLOOKUP($A20,'Return Data'!$B$7:$R$2292,13,0)</f>
        <v>5.2717000000000001</v>
      </c>
      <c r="M20" s="66">
        <f t="shared" si="4"/>
        <v>3</v>
      </c>
      <c r="N20" s="65">
        <f>VLOOKUP($A20,'Return Data'!$B$7:$R$2292,17,0)</f>
        <v>9.2368000000000006</v>
      </c>
      <c r="O20" s="66">
        <f t="shared" si="5"/>
        <v>3</v>
      </c>
      <c r="P20" s="65">
        <f>VLOOKUP($A20,'Return Data'!$B$7:$R$2292,14,0)</f>
        <v>10.730399999999999</v>
      </c>
      <c r="Q20" s="66">
        <f t="shared" si="6"/>
        <v>6</v>
      </c>
      <c r="R20" s="65">
        <f>VLOOKUP($A20,'Return Data'!$B$7:$R$2292,16,0)</f>
        <v>9.0341000000000005</v>
      </c>
      <c r="S20" s="67">
        <f t="shared" si="7"/>
        <v>12</v>
      </c>
    </row>
    <row r="21" spans="1:19" x14ac:dyDescent="0.3">
      <c r="A21" s="82" t="s">
        <v>1365</v>
      </c>
      <c r="B21" s="64">
        <f>VLOOKUP($A21,'Return Data'!$B$7:$R$2292,3,0)</f>
        <v>44512</v>
      </c>
      <c r="C21" s="65">
        <f>VLOOKUP($A21,'Return Data'!$B$7:$R$2292,4,0)</f>
        <v>60.2331</v>
      </c>
      <c r="D21" s="65">
        <f>VLOOKUP($A21,'Return Data'!$B$7:$R$2292,9,0)</f>
        <v>4.0366999999999997</v>
      </c>
      <c r="E21" s="66">
        <f t="shared" si="0"/>
        <v>14</v>
      </c>
      <c r="F21" s="65">
        <f>VLOOKUP($A21,'Return Data'!$B$7:$R$2292,10,0)</f>
        <v>5.8117000000000001</v>
      </c>
      <c r="G21" s="66">
        <f t="shared" si="1"/>
        <v>15</v>
      </c>
      <c r="H21" s="65">
        <f>VLOOKUP($A21,'Return Data'!$B$7:$R$2292,11,0)</f>
        <v>4.5025000000000004</v>
      </c>
      <c r="I21" s="66">
        <f t="shared" si="2"/>
        <v>13</v>
      </c>
      <c r="J21" s="65">
        <f>VLOOKUP($A21,'Return Data'!$B$7:$R$2292,12,0)</f>
        <v>4.4294000000000002</v>
      </c>
      <c r="K21" s="66">
        <f t="shared" si="3"/>
        <v>15</v>
      </c>
      <c r="L21" s="65">
        <f>VLOOKUP($A21,'Return Data'!$B$7:$R$2292,13,0)</f>
        <v>3.0255999999999998</v>
      </c>
      <c r="M21" s="66">
        <f t="shared" si="4"/>
        <v>20</v>
      </c>
      <c r="N21" s="65">
        <f>VLOOKUP($A21,'Return Data'!$B$7:$R$2292,17,0)</f>
        <v>7.7704000000000004</v>
      </c>
      <c r="O21" s="66">
        <f t="shared" si="5"/>
        <v>13</v>
      </c>
      <c r="P21" s="65">
        <f>VLOOKUP($A21,'Return Data'!$B$7:$R$2292,14,0)</f>
        <v>9.1570999999999998</v>
      </c>
      <c r="Q21" s="66">
        <f t="shared" si="6"/>
        <v>16</v>
      </c>
      <c r="R21" s="65">
        <f>VLOOKUP($A21,'Return Data'!$B$7:$R$2292,16,0)</f>
        <v>9.6472999999999995</v>
      </c>
      <c r="S21" s="67">
        <f t="shared" si="7"/>
        <v>9</v>
      </c>
    </row>
    <row r="22" spans="1:19" x14ac:dyDescent="0.3">
      <c r="A22" s="82" t="s">
        <v>1367</v>
      </c>
      <c r="B22" s="64">
        <f>VLOOKUP($A22,'Return Data'!$B$7:$R$2292,3,0)</f>
        <v>44512</v>
      </c>
      <c r="C22" s="65">
        <f>VLOOKUP($A22,'Return Data'!$B$7:$R$2292,4,0)</f>
        <v>52.550899999999999</v>
      </c>
      <c r="D22" s="65">
        <f>VLOOKUP($A22,'Return Data'!$B$7:$R$2292,9,0)</f>
        <v>2.58</v>
      </c>
      <c r="E22" s="66">
        <f t="shared" si="0"/>
        <v>18</v>
      </c>
      <c r="F22" s="65">
        <f>VLOOKUP($A22,'Return Data'!$B$7:$R$2292,10,0)</f>
        <v>2.9281000000000001</v>
      </c>
      <c r="G22" s="66">
        <f t="shared" si="1"/>
        <v>23</v>
      </c>
      <c r="H22" s="65">
        <f>VLOOKUP($A22,'Return Data'!$B$7:$R$2292,11,0)</f>
        <v>2.661</v>
      </c>
      <c r="I22" s="66">
        <f t="shared" si="2"/>
        <v>23</v>
      </c>
      <c r="J22" s="65">
        <f>VLOOKUP($A22,'Return Data'!$B$7:$R$2292,12,0)</f>
        <v>4.2481</v>
      </c>
      <c r="K22" s="66">
        <f t="shared" si="3"/>
        <v>18</v>
      </c>
      <c r="L22" s="65">
        <f>VLOOKUP($A22,'Return Data'!$B$7:$R$2292,13,0)</f>
        <v>3.1501999999999999</v>
      </c>
      <c r="M22" s="66">
        <f t="shared" si="4"/>
        <v>19</v>
      </c>
      <c r="N22" s="65">
        <f>VLOOKUP($A22,'Return Data'!$B$7:$R$2292,17,0)</f>
        <v>7.2835000000000001</v>
      </c>
      <c r="O22" s="66">
        <f t="shared" si="5"/>
        <v>15</v>
      </c>
      <c r="P22" s="65">
        <f>VLOOKUP($A22,'Return Data'!$B$7:$R$2292,14,0)</f>
        <v>9.5658999999999992</v>
      </c>
      <c r="Q22" s="66">
        <f t="shared" si="6"/>
        <v>13</v>
      </c>
      <c r="R22" s="65">
        <f>VLOOKUP($A22,'Return Data'!$B$7:$R$2292,16,0)</f>
        <v>8.1882000000000001</v>
      </c>
      <c r="S22" s="67">
        <f t="shared" si="7"/>
        <v>20</v>
      </c>
    </row>
    <row r="23" spans="1:19" x14ac:dyDescent="0.3">
      <c r="A23" s="82" t="s">
        <v>1370</v>
      </c>
      <c r="B23" s="64">
        <f>VLOOKUP($A23,'Return Data'!$B$7:$R$2292,3,0)</f>
        <v>44512</v>
      </c>
      <c r="C23" s="65">
        <f>VLOOKUP($A23,'Return Data'!$B$7:$R$2292,4,0)</f>
        <v>33.934100000000001</v>
      </c>
      <c r="D23" s="65">
        <f>VLOOKUP($A23,'Return Data'!$B$7:$R$2292,9,0)</f>
        <v>5.7285000000000004</v>
      </c>
      <c r="E23" s="66">
        <f t="shared" si="0"/>
        <v>6</v>
      </c>
      <c r="F23" s="65">
        <f>VLOOKUP($A23,'Return Data'!$B$7:$R$2292,10,0)</f>
        <v>7.4588000000000001</v>
      </c>
      <c r="G23" s="66">
        <f t="shared" si="1"/>
        <v>4</v>
      </c>
      <c r="H23" s="65">
        <f>VLOOKUP($A23,'Return Data'!$B$7:$R$2292,11,0)</f>
        <v>4.9454000000000002</v>
      </c>
      <c r="I23" s="66">
        <f t="shared" si="2"/>
        <v>10</v>
      </c>
      <c r="J23" s="65">
        <f>VLOOKUP($A23,'Return Data'!$B$7:$R$2292,12,0)</f>
        <v>5.2643000000000004</v>
      </c>
      <c r="K23" s="66">
        <f t="shared" si="3"/>
        <v>8</v>
      </c>
      <c r="L23" s="65">
        <f>VLOOKUP($A23,'Return Data'!$B$7:$R$2292,13,0)</f>
        <v>3.8502000000000001</v>
      </c>
      <c r="M23" s="66">
        <f t="shared" si="4"/>
        <v>10</v>
      </c>
      <c r="N23" s="65">
        <f>VLOOKUP($A23,'Return Data'!$B$7:$R$2292,17,0)</f>
        <v>8.0958000000000006</v>
      </c>
      <c r="O23" s="66">
        <f t="shared" si="5"/>
        <v>11</v>
      </c>
      <c r="P23" s="65">
        <f>VLOOKUP($A23,'Return Data'!$B$7:$R$2292,14,0)</f>
        <v>10.567399999999999</v>
      </c>
      <c r="Q23" s="66">
        <f t="shared" si="6"/>
        <v>9</v>
      </c>
      <c r="R23" s="65">
        <f>VLOOKUP($A23,'Return Data'!$B$7:$R$2292,16,0)</f>
        <v>10.466699999999999</v>
      </c>
      <c r="S23" s="67">
        <f t="shared" si="7"/>
        <v>1</v>
      </c>
    </row>
    <row r="24" spans="1:19" x14ac:dyDescent="0.3">
      <c r="A24" s="82" t="s">
        <v>1372</v>
      </c>
      <c r="B24" s="64">
        <f>VLOOKUP($A24,'Return Data'!$B$7:$R$2292,3,0)</f>
        <v>44512</v>
      </c>
      <c r="C24" s="65">
        <f>VLOOKUP($A24,'Return Data'!$B$7:$R$2292,4,0)</f>
        <v>25.645900000000001</v>
      </c>
      <c r="D24" s="65">
        <f>VLOOKUP($A24,'Return Data'!$B$7:$R$2292,9,0)</f>
        <v>1.4572000000000001</v>
      </c>
      <c r="E24" s="66">
        <f t="shared" si="0"/>
        <v>21</v>
      </c>
      <c r="F24" s="65">
        <f>VLOOKUP($A24,'Return Data'!$B$7:$R$2292,10,0)</f>
        <v>6.6582999999999997</v>
      </c>
      <c r="G24" s="66">
        <f t="shared" si="1"/>
        <v>10</v>
      </c>
      <c r="H24" s="65">
        <f>VLOOKUP($A24,'Return Data'!$B$7:$R$2292,11,0)</f>
        <v>5.0632000000000001</v>
      </c>
      <c r="I24" s="66">
        <f t="shared" si="2"/>
        <v>9</v>
      </c>
      <c r="J24" s="65">
        <f>VLOOKUP($A24,'Return Data'!$B$7:$R$2292,12,0)</f>
        <v>5.7763</v>
      </c>
      <c r="K24" s="66">
        <f t="shared" si="3"/>
        <v>4</v>
      </c>
      <c r="L24" s="65">
        <f>VLOOKUP($A24,'Return Data'!$B$7:$R$2292,13,0)</f>
        <v>4.6020000000000003</v>
      </c>
      <c r="M24" s="66">
        <f t="shared" si="4"/>
        <v>5</v>
      </c>
      <c r="N24" s="65">
        <f>VLOOKUP($A24,'Return Data'!$B$7:$R$2292,17,0)</f>
        <v>7.5446</v>
      </c>
      <c r="O24" s="66">
        <f t="shared" si="5"/>
        <v>14</v>
      </c>
      <c r="P24" s="65">
        <f>VLOOKUP($A24,'Return Data'!$B$7:$R$2292,14,0)</f>
        <v>9.3094999999999999</v>
      </c>
      <c r="Q24" s="66">
        <f t="shared" si="6"/>
        <v>14</v>
      </c>
      <c r="R24" s="65">
        <f>VLOOKUP($A24,'Return Data'!$B$7:$R$2292,16,0)</f>
        <v>8.2650000000000006</v>
      </c>
      <c r="S24" s="67">
        <f t="shared" si="7"/>
        <v>19</v>
      </c>
    </row>
    <row r="25" spans="1:19" x14ac:dyDescent="0.3">
      <c r="A25" s="82" t="s">
        <v>1373</v>
      </c>
      <c r="B25" s="64">
        <f>VLOOKUP($A25,'Return Data'!$B$7:$R$2292,3,0)</f>
        <v>44512</v>
      </c>
      <c r="C25" s="65">
        <f>VLOOKUP($A25,'Return Data'!$B$7:$R$2292,4,0)</f>
        <v>53.873100000000001</v>
      </c>
      <c r="D25" s="65">
        <f>VLOOKUP($A25,'Return Data'!$B$7:$R$2292,9,0)</f>
        <v>5.0923999999999996</v>
      </c>
      <c r="E25" s="66">
        <f t="shared" si="0"/>
        <v>8</v>
      </c>
      <c r="F25" s="65">
        <f>VLOOKUP($A25,'Return Data'!$B$7:$R$2292,10,0)</f>
        <v>5.3688000000000002</v>
      </c>
      <c r="G25" s="66">
        <f t="shared" si="1"/>
        <v>19</v>
      </c>
      <c r="H25" s="65">
        <f>VLOOKUP($A25,'Return Data'!$B$7:$R$2292,11,0)</f>
        <v>4.2746000000000004</v>
      </c>
      <c r="I25" s="66">
        <f t="shared" si="2"/>
        <v>14</v>
      </c>
      <c r="J25" s="65">
        <f>VLOOKUP($A25,'Return Data'!$B$7:$R$2292,12,0)</f>
        <v>5.0564</v>
      </c>
      <c r="K25" s="66">
        <f t="shared" si="3"/>
        <v>12</v>
      </c>
      <c r="L25" s="65">
        <f>VLOOKUP($A25,'Return Data'!$B$7:$R$2292,13,0)</f>
        <v>3.9963000000000002</v>
      </c>
      <c r="M25" s="66">
        <f t="shared" si="4"/>
        <v>7</v>
      </c>
      <c r="N25" s="65">
        <f>VLOOKUP($A25,'Return Data'!$B$7:$R$2292,17,0)</f>
        <v>8.3644999999999996</v>
      </c>
      <c r="O25" s="66">
        <f t="shared" si="5"/>
        <v>9</v>
      </c>
      <c r="P25" s="65">
        <f>VLOOKUP($A25,'Return Data'!$B$7:$R$2292,14,0)</f>
        <v>10.5068</v>
      </c>
      <c r="Q25" s="66">
        <f t="shared" si="6"/>
        <v>10</v>
      </c>
      <c r="R25" s="65">
        <f>VLOOKUP($A25,'Return Data'!$B$7:$R$2292,16,0)</f>
        <v>10.0101</v>
      </c>
      <c r="S25" s="67">
        <f t="shared" si="7"/>
        <v>4</v>
      </c>
    </row>
    <row r="26" spans="1:19" x14ac:dyDescent="0.3">
      <c r="A26" s="82" t="s">
        <v>1375</v>
      </c>
      <c r="B26" s="64">
        <f>VLOOKUP($A26,'Return Data'!$B$7:$R$2292,3,0)</f>
        <v>44512</v>
      </c>
      <c r="C26" s="65">
        <f>VLOOKUP($A26,'Return Data'!$B$7:$R$2292,4,0)</f>
        <v>67.995199999999997</v>
      </c>
      <c r="D26" s="65">
        <f>VLOOKUP($A26,'Return Data'!$B$7:$R$2292,9,0)</f>
        <v>5.0467000000000004</v>
      </c>
      <c r="E26" s="66">
        <f t="shared" si="0"/>
        <v>9</v>
      </c>
      <c r="F26" s="65">
        <f>VLOOKUP($A26,'Return Data'!$B$7:$R$2292,10,0)</f>
        <v>5.7428999999999997</v>
      </c>
      <c r="G26" s="66">
        <f t="shared" si="1"/>
        <v>17</v>
      </c>
      <c r="H26" s="65">
        <f>VLOOKUP($A26,'Return Data'!$B$7:$R$2292,11,0)</f>
        <v>3.8723000000000001</v>
      </c>
      <c r="I26" s="66">
        <f t="shared" si="2"/>
        <v>20</v>
      </c>
      <c r="J26" s="65">
        <f>VLOOKUP($A26,'Return Data'!$B$7:$R$2292,12,0)</f>
        <v>3.7928000000000002</v>
      </c>
      <c r="K26" s="66">
        <f t="shared" si="3"/>
        <v>22</v>
      </c>
      <c r="L26" s="65">
        <f>VLOOKUP($A26,'Return Data'!$B$7:$R$2292,13,0)</f>
        <v>2.5145</v>
      </c>
      <c r="M26" s="66">
        <f t="shared" si="4"/>
        <v>22</v>
      </c>
      <c r="N26" s="65">
        <f>VLOOKUP($A26,'Return Data'!$B$7:$R$2292,17,0)</f>
        <v>6.2441000000000004</v>
      </c>
      <c r="O26" s="66">
        <f t="shared" si="5"/>
        <v>22</v>
      </c>
      <c r="P26" s="65">
        <f>VLOOKUP($A26,'Return Data'!$B$7:$R$2292,14,0)</f>
        <v>8.4194999999999993</v>
      </c>
      <c r="Q26" s="66">
        <f t="shared" si="6"/>
        <v>20</v>
      </c>
      <c r="R26" s="65">
        <f>VLOOKUP($A26,'Return Data'!$B$7:$R$2292,16,0)</f>
        <v>8.6721000000000004</v>
      </c>
      <c r="S26" s="67">
        <f t="shared" si="7"/>
        <v>15</v>
      </c>
    </row>
    <row r="27" spans="1:19" x14ac:dyDescent="0.3">
      <c r="A27" s="82" t="s">
        <v>1377</v>
      </c>
      <c r="B27" s="64">
        <f>VLOOKUP($A27,'Return Data'!$B$7:$R$2292,3,0)</f>
        <v>44512</v>
      </c>
      <c r="C27" s="65">
        <f>VLOOKUP($A27,'Return Data'!$B$7:$R$2292,4,0)</f>
        <v>51.7866</v>
      </c>
      <c r="D27" s="65">
        <f>VLOOKUP($A27,'Return Data'!$B$7:$R$2292,9,0)</f>
        <v>0.87139999999999995</v>
      </c>
      <c r="E27" s="66">
        <f t="shared" si="0"/>
        <v>22</v>
      </c>
      <c r="F27" s="65">
        <f>VLOOKUP($A27,'Return Data'!$B$7:$R$2292,10,0)</f>
        <v>5.1993999999999998</v>
      </c>
      <c r="G27" s="66">
        <f t="shared" si="1"/>
        <v>21</v>
      </c>
      <c r="H27" s="65">
        <f>VLOOKUP($A27,'Return Data'!$B$7:$R$2292,11,0)</f>
        <v>4.2175000000000002</v>
      </c>
      <c r="I27" s="66">
        <f t="shared" si="2"/>
        <v>15</v>
      </c>
      <c r="J27" s="65">
        <f>VLOOKUP($A27,'Return Data'!$B$7:$R$2292,12,0)</f>
        <v>4.3059000000000003</v>
      </c>
      <c r="K27" s="66">
        <f t="shared" si="3"/>
        <v>16</v>
      </c>
      <c r="L27" s="65">
        <f>VLOOKUP($A27,'Return Data'!$B$7:$R$2292,13,0)</f>
        <v>3.2805</v>
      </c>
      <c r="M27" s="66">
        <f t="shared" si="4"/>
        <v>15</v>
      </c>
      <c r="N27" s="65">
        <f>VLOOKUP($A27,'Return Data'!$B$7:$R$2292,17,0)</f>
        <v>6.8738000000000001</v>
      </c>
      <c r="O27" s="66">
        <f t="shared" si="5"/>
        <v>19</v>
      </c>
      <c r="P27" s="65">
        <f>VLOOKUP($A27,'Return Data'!$B$7:$R$2292,14,0)</f>
        <v>9.2506000000000004</v>
      </c>
      <c r="Q27" s="66">
        <f t="shared" si="6"/>
        <v>15</v>
      </c>
      <c r="R27" s="65">
        <f>VLOOKUP($A27,'Return Data'!$B$7:$R$2292,16,0)</f>
        <v>9.1439000000000004</v>
      </c>
      <c r="S27" s="67">
        <f t="shared" si="7"/>
        <v>11</v>
      </c>
    </row>
    <row r="28" spans="1:19" x14ac:dyDescent="0.3">
      <c r="A28" s="82" t="s">
        <v>866</v>
      </c>
      <c r="B28" s="64">
        <f>VLOOKUP($A28,'Return Data'!$B$7:$R$2292,3,0)</f>
        <v>44512</v>
      </c>
      <c r="C28" s="65">
        <f>VLOOKUP($A28,'Return Data'!$B$7:$R$2292,4,0)</f>
        <v>17.972300000000001</v>
      </c>
      <c r="D28" s="65">
        <f>VLOOKUP($A28,'Return Data'!$B$7:$R$2292,9,0)</f>
        <v>2.8435999999999999</v>
      </c>
      <c r="E28" s="66">
        <f t="shared" si="0"/>
        <v>17</v>
      </c>
      <c r="F28" s="65">
        <f>VLOOKUP($A28,'Return Data'!$B$7:$R$2292,10,0)</f>
        <v>1.9901</v>
      </c>
      <c r="G28" s="66">
        <f t="shared" si="1"/>
        <v>24</v>
      </c>
      <c r="H28" s="65">
        <f>VLOOKUP($A28,'Return Data'!$B$7:$R$2292,11,0)</f>
        <v>-0.56679999999999997</v>
      </c>
      <c r="I28" s="66">
        <f t="shared" si="2"/>
        <v>24</v>
      </c>
      <c r="J28" s="65">
        <f>VLOOKUP($A28,'Return Data'!$B$7:$R$2292,12,0)</f>
        <v>1.276</v>
      </c>
      <c r="K28" s="66">
        <f t="shared" si="3"/>
        <v>24</v>
      </c>
      <c r="L28" s="65">
        <f>VLOOKUP($A28,'Return Data'!$B$7:$R$2292,13,0)</f>
        <v>1.5958000000000001</v>
      </c>
      <c r="M28" s="66">
        <f t="shared" si="4"/>
        <v>24</v>
      </c>
      <c r="N28" s="65">
        <f>VLOOKUP($A28,'Return Data'!$B$7:$R$2292,17,0)</f>
        <v>6.8483000000000001</v>
      </c>
      <c r="O28" s="66">
        <f t="shared" si="5"/>
        <v>20</v>
      </c>
      <c r="P28" s="65">
        <f>VLOOKUP($A28,'Return Data'!$B$7:$R$2292,14,0)</f>
        <v>9.1249000000000002</v>
      </c>
      <c r="Q28" s="66">
        <f t="shared" si="6"/>
        <v>17</v>
      </c>
      <c r="R28" s="65">
        <f>VLOOKUP($A28,'Return Data'!$B$7:$R$2292,16,0)</f>
        <v>8.5643999999999991</v>
      </c>
      <c r="S28" s="67">
        <f t="shared" si="7"/>
        <v>16</v>
      </c>
    </row>
    <row r="29" spans="1:19" x14ac:dyDescent="0.3">
      <c r="A29" s="82" t="s">
        <v>869</v>
      </c>
      <c r="B29" s="64">
        <f>VLOOKUP($A29,'Return Data'!$B$7:$R$2292,3,0)</f>
        <v>44512</v>
      </c>
      <c r="C29" s="65">
        <f>VLOOKUP($A29,'Return Data'!$B$7:$R$2292,4,0)</f>
        <v>20.003499999999999</v>
      </c>
      <c r="D29" s="65">
        <f>VLOOKUP($A29,'Return Data'!$B$7:$R$2292,9,0)</f>
        <v>6.0940000000000003</v>
      </c>
      <c r="E29" s="66">
        <f t="shared" si="0"/>
        <v>4</v>
      </c>
      <c r="F29" s="65">
        <f>VLOOKUP($A29,'Return Data'!$B$7:$R$2292,10,0)</f>
        <v>7.1516999999999999</v>
      </c>
      <c r="G29" s="66">
        <f t="shared" si="1"/>
        <v>8</v>
      </c>
      <c r="H29" s="65">
        <f>VLOOKUP($A29,'Return Data'!$B$7:$R$2292,11,0)</f>
        <v>5.2222</v>
      </c>
      <c r="I29" s="66">
        <f t="shared" si="2"/>
        <v>6</v>
      </c>
      <c r="J29" s="65">
        <f>VLOOKUP($A29,'Return Data'!$B$7:$R$2292,12,0)</f>
        <v>5.2817999999999996</v>
      </c>
      <c r="K29" s="66">
        <f t="shared" si="3"/>
        <v>7</v>
      </c>
      <c r="L29" s="65">
        <f>VLOOKUP($A29,'Return Data'!$B$7:$R$2292,13,0)</f>
        <v>3.8889</v>
      </c>
      <c r="M29" s="66">
        <f t="shared" si="4"/>
        <v>9</v>
      </c>
      <c r="N29" s="65">
        <f>VLOOKUP($A29,'Return Data'!$B$7:$R$2292,17,0)</f>
        <v>8.9638000000000009</v>
      </c>
      <c r="O29" s="66">
        <f t="shared" si="5"/>
        <v>6</v>
      </c>
      <c r="P29" s="65">
        <f>VLOOKUP($A29,'Return Data'!$B$7:$R$2292,14,0)</f>
        <v>11.228999999999999</v>
      </c>
      <c r="Q29" s="66">
        <f t="shared" si="6"/>
        <v>3</v>
      </c>
      <c r="R29" s="65">
        <f>VLOOKUP($A29,'Return Data'!$B$7:$R$2292,16,0)</f>
        <v>10.148899999999999</v>
      </c>
      <c r="S29" s="67">
        <f t="shared" si="7"/>
        <v>2</v>
      </c>
    </row>
    <row r="30" spans="1:19" x14ac:dyDescent="0.3">
      <c r="A30" s="82" t="s">
        <v>870</v>
      </c>
      <c r="B30" s="64">
        <f>VLOOKUP($A30,'Return Data'!$B$7:$R$2292,3,0)</f>
        <v>44512</v>
      </c>
      <c r="C30" s="65">
        <f>VLOOKUP($A30,'Return Data'!$B$7:$R$2292,4,0)</f>
        <v>36.944699999999997</v>
      </c>
      <c r="D30" s="65">
        <f>VLOOKUP($A30,'Return Data'!$B$7:$R$2292,9,0)</f>
        <v>3.1636000000000002</v>
      </c>
      <c r="E30" s="66">
        <f t="shared" si="0"/>
        <v>16</v>
      </c>
      <c r="F30" s="65">
        <f>VLOOKUP($A30,'Return Data'!$B$7:$R$2292,10,0)</f>
        <v>5.5279999999999996</v>
      </c>
      <c r="G30" s="66">
        <f t="shared" si="1"/>
        <v>18</v>
      </c>
      <c r="H30" s="65">
        <f>VLOOKUP($A30,'Return Data'!$B$7:$R$2292,11,0)</f>
        <v>4.1814999999999998</v>
      </c>
      <c r="I30" s="66">
        <f t="shared" si="2"/>
        <v>16</v>
      </c>
      <c r="J30" s="65">
        <f>VLOOKUP($A30,'Return Data'!$B$7:$R$2292,12,0)</f>
        <v>4.2206999999999999</v>
      </c>
      <c r="K30" s="66">
        <f t="shared" si="3"/>
        <v>19</v>
      </c>
      <c r="L30" s="65">
        <f>VLOOKUP($A30,'Return Data'!$B$7:$R$2292,13,0)</f>
        <v>2.8473000000000002</v>
      </c>
      <c r="M30" s="66">
        <f t="shared" si="4"/>
        <v>21</v>
      </c>
      <c r="N30" s="65">
        <f>VLOOKUP($A30,'Return Data'!$B$7:$R$2292,17,0)</f>
        <v>8.2718000000000007</v>
      </c>
      <c r="O30" s="66">
        <f t="shared" si="5"/>
        <v>10</v>
      </c>
      <c r="P30" s="65">
        <f>VLOOKUP($A30,'Return Data'!$B$7:$R$2292,14,0)</f>
        <v>11.3149</v>
      </c>
      <c r="Q30" s="66">
        <f t="shared" si="6"/>
        <v>2</v>
      </c>
      <c r="R30" s="65">
        <f>VLOOKUP($A30,'Return Data'!$B$7:$R$2292,16,0)</f>
        <v>10.110099999999999</v>
      </c>
      <c r="S30" s="67">
        <f t="shared" si="7"/>
        <v>3</v>
      </c>
    </row>
    <row r="31" spans="1:19" x14ac:dyDescent="0.3">
      <c r="A31" s="82" t="s">
        <v>873</v>
      </c>
      <c r="B31" s="64">
        <f>VLOOKUP($A31,'Return Data'!$B$7:$R$2292,3,0)</f>
        <v>44512</v>
      </c>
      <c r="C31" s="65">
        <f>VLOOKUP($A31,'Return Data'!$B$7:$R$2292,4,0)</f>
        <v>52.463200000000001</v>
      </c>
      <c r="D31" s="65">
        <f>VLOOKUP($A31,'Return Data'!$B$7:$R$2292,9,0)</f>
        <v>8.0510000000000002</v>
      </c>
      <c r="E31" s="66">
        <f t="shared" si="0"/>
        <v>3</v>
      </c>
      <c r="F31" s="65">
        <f>VLOOKUP($A31,'Return Data'!$B$7:$R$2292,10,0)</f>
        <v>7.4318999999999997</v>
      </c>
      <c r="G31" s="66">
        <f t="shared" si="1"/>
        <v>5</v>
      </c>
      <c r="H31" s="65">
        <f>VLOOKUP($A31,'Return Data'!$B$7:$R$2292,11,0)</f>
        <v>5.4322999999999997</v>
      </c>
      <c r="I31" s="66">
        <f t="shared" si="2"/>
        <v>4</v>
      </c>
      <c r="J31" s="65">
        <f>VLOOKUP($A31,'Return Data'!$B$7:$R$2292,12,0)</f>
        <v>5.1074999999999999</v>
      </c>
      <c r="K31" s="66">
        <f t="shared" si="3"/>
        <v>10</v>
      </c>
      <c r="L31" s="65">
        <f>VLOOKUP($A31,'Return Data'!$B$7:$R$2292,13,0)</f>
        <v>3.6724000000000001</v>
      </c>
      <c r="M31" s="66">
        <f t="shared" si="4"/>
        <v>12</v>
      </c>
      <c r="N31" s="65">
        <f>VLOOKUP($A31,'Return Data'!$B$7:$R$2292,17,0)</f>
        <v>7.8156999999999996</v>
      </c>
      <c r="O31" s="66">
        <f t="shared" si="5"/>
        <v>12</v>
      </c>
      <c r="P31" s="65">
        <f>VLOOKUP($A31,'Return Data'!$B$7:$R$2292,14,0)</f>
        <v>10.1698</v>
      </c>
      <c r="Q31" s="66">
        <f t="shared" si="6"/>
        <v>12</v>
      </c>
      <c r="R31" s="65">
        <f>VLOOKUP($A31,'Return Data'!$B$7:$R$2292,16,0)</f>
        <v>9.8872</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4.3347416666666652</v>
      </c>
      <c r="E33" s="88"/>
      <c r="F33" s="89">
        <f>AVERAGE(F8:F31)</f>
        <v>6.3948875000000003</v>
      </c>
      <c r="G33" s="88"/>
      <c r="H33" s="89">
        <f>AVERAGE(H8:H31)</f>
        <v>4.4567916666666667</v>
      </c>
      <c r="I33" s="88"/>
      <c r="J33" s="89">
        <f>AVERAGE(J8:J31)</f>
        <v>4.8330875000000004</v>
      </c>
      <c r="K33" s="88"/>
      <c r="L33" s="89">
        <f>AVERAGE(L8:L31)</f>
        <v>3.7203333333333339</v>
      </c>
      <c r="M33" s="88"/>
      <c r="N33" s="89">
        <f>AVERAGE(N8:N31)</f>
        <v>7.7829666666666659</v>
      </c>
      <c r="O33" s="88"/>
      <c r="P33" s="89">
        <f>AVERAGE(P8:P31)</f>
        <v>9.7401583333333317</v>
      </c>
      <c r="Q33" s="88"/>
      <c r="R33" s="89">
        <f>AVERAGE(R8:R31)</f>
        <v>9.0025208333333335</v>
      </c>
      <c r="S33" s="90"/>
    </row>
    <row r="34" spans="1:19" x14ac:dyDescent="0.3">
      <c r="A34" s="87" t="s">
        <v>28</v>
      </c>
      <c r="B34" s="88"/>
      <c r="C34" s="88"/>
      <c r="D34" s="89">
        <f>MIN(D8:D31)</f>
        <v>-1.3522000000000001</v>
      </c>
      <c r="E34" s="88"/>
      <c r="F34" s="89">
        <f>MIN(F8:F31)</f>
        <v>1.9901</v>
      </c>
      <c r="G34" s="88"/>
      <c r="H34" s="89">
        <f>MIN(H8:H31)</f>
        <v>-0.56679999999999997</v>
      </c>
      <c r="I34" s="88"/>
      <c r="J34" s="89">
        <f>MIN(J8:J31)</f>
        <v>1.276</v>
      </c>
      <c r="K34" s="88"/>
      <c r="L34" s="89">
        <f>MIN(L8:L31)</f>
        <v>1.5958000000000001</v>
      </c>
      <c r="M34" s="88"/>
      <c r="N34" s="89">
        <f>MIN(N8:N31)</f>
        <v>5.4821999999999997</v>
      </c>
      <c r="O34" s="88"/>
      <c r="P34" s="89">
        <f>MIN(P8:P31)</f>
        <v>7.6070000000000002</v>
      </c>
      <c r="Q34" s="88"/>
      <c r="R34" s="89">
        <f>MIN(R8:R31)</f>
        <v>7.1501999999999999</v>
      </c>
      <c r="S34" s="90"/>
    </row>
    <row r="35" spans="1:19" ht="15" thickBot="1" x14ac:dyDescent="0.35">
      <c r="A35" s="91" t="s">
        <v>29</v>
      </c>
      <c r="B35" s="92"/>
      <c r="C35" s="92"/>
      <c r="D35" s="93">
        <f>MAX(D8:D31)</f>
        <v>13.321400000000001</v>
      </c>
      <c r="E35" s="92"/>
      <c r="F35" s="93">
        <f>MAX(F8:F31)</f>
        <v>12.2646</v>
      </c>
      <c r="G35" s="92"/>
      <c r="H35" s="93">
        <f>MAX(H8:H31)</f>
        <v>7.6547999999999998</v>
      </c>
      <c r="I35" s="92"/>
      <c r="J35" s="93">
        <f>MAX(J8:J31)</f>
        <v>7.1837</v>
      </c>
      <c r="K35" s="92"/>
      <c r="L35" s="93">
        <f>MAX(L8:L31)</f>
        <v>6.1199000000000003</v>
      </c>
      <c r="M35" s="92"/>
      <c r="N35" s="93">
        <f>MAX(N8:N31)</f>
        <v>9.8816000000000006</v>
      </c>
      <c r="O35" s="92"/>
      <c r="P35" s="93">
        <f>MAX(P8:P31)</f>
        <v>11.354799999999999</v>
      </c>
      <c r="Q35" s="92"/>
      <c r="R35" s="93">
        <f>MAX(R8:R31)</f>
        <v>10.466699999999999</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1341</v>
      </c>
      <c r="B8" s="64">
        <f>VLOOKUP($A8,'Return Data'!$B$7:$R$2292,3,0)</f>
        <v>44512</v>
      </c>
      <c r="C8" s="65">
        <f>VLOOKUP($A8,'Return Data'!$B$7:$R$2292,4,0)</f>
        <v>65.693100000000001</v>
      </c>
      <c r="D8" s="65">
        <f>VLOOKUP($A8,'Return Data'!$B$7:$R$2292,9,0)</f>
        <v>3.0998999999999999</v>
      </c>
      <c r="E8" s="66">
        <f>RANK(D8,D$8:D$34,0)</f>
        <v>16</v>
      </c>
      <c r="F8" s="65">
        <f>VLOOKUP($A8,'Return Data'!$B$7:$R$2292,10,0)</f>
        <v>6.7632000000000003</v>
      </c>
      <c r="G8" s="66">
        <f>RANK(F8,F$8:F$34,0)</f>
        <v>7</v>
      </c>
      <c r="H8" s="65">
        <f>VLOOKUP($A8,'Return Data'!$B$7:$R$2292,11,0)</f>
        <v>5.4539</v>
      </c>
      <c r="I8" s="66">
        <f>RANK(H8,H$8:H$34,0)</f>
        <v>2</v>
      </c>
      <c r="J8" s="65">
        <f>VLOOKUP($A8,'Return Data'!$B$7:$R$2292,12,0)</f>
        <v>5.7461000000000002</v>
      </c>
      <c r="K8" s="66">
        <f>RANK(J8,J$8:J$34,0)</f>
        <v>3</v>
      </c>
      <c r="L8" s="65">
        <f>VLOOKUP($A8,'Return Data'!$B$7:$R$2292,13,0)</f>
        <v>4.1365999999999996</v>
      </c>
      <c r="M8" s="66">
        <f>RANK(L8,L$8:L$34,0)</f>
        <v>4</v>
      </c>
      <c r="N8" s="65">
        <f>VLOOKUP($A8,'Return Data'!$B$7:$R$2292,17,0)</f>
        <v>7.8337000000000003</v>
      </c>
      <c r="O8" s="66">
        <f>RANK(N8,N$8:N$34,0)</f>
        <v>10</v>
      </c>
      <c r="P8" s="65">
        <f>VLOOKUP($A8,'Return Data'!$B$7:$R$2292,14,0)</f>
        <v>9.9103999999999992</v>
      </c>
      <c r="Q8" s="66">
        <f>RANK(P8,P$8:P$34,0)</f>
        <v>8</v>
      </c>
      <c r="R8" s="65">
        <f>VLOOKUP($A8,'Return Data'!$B$7:$R$2292,16,0)</f>
        <v>8.8892000000000007</v>
      </c>
      <c r="S8" s="67">
        <f>RANK(R8,R$8:R$34,0)</f>
        <v>7</v>
      </c>
    </row>
    <row r="9" spans="1:19" x14ac:dyDescent="0.3">
      <c r="A9" s="82" t="s">
        <v>1344</v>
      </c>
      <c r="B9" s="64">
        <f>VLOOKUP($A9,'Return Data'!$B$7:$R$2292,3,0)</f>
        <v>44512</v>
      </c>
      <c r="C9" s="65">
        <f>VLOOKUP($A9,'Return Data'!$B$7:$R$2292,4,0)</f>
        <v>20.342500000000001</v>
      </c>
      <c r="D9" s="65">
        <f>VLOOKUP($A9,'Return Data'!$B$7:$R$2292,9,0)</f>
        <v>0.1389</v>
      </c>
      <c r="E9" s="66">
        <f t="shared" ref="E9:E34" si="0">RANK(D9,D$8:D$34,0)</f>
        <v>26</v>
      </c>
      <c r="F9" s="65">
        <f>VLOOKUP($A9,'Return Data'!$B$7:$R$2292,10,0)</f>
        <v>6.0107999999999997</v>
      </c>
      <c r="G9" s="66">
        <f t="shared" ref="G9:G34" si="1">RANK(F9,F$8:F$34,0)</f>
        <v>10</v>
      </c>
      <c r="H9" s="65">
        <f>VLOOKUP($A9,'Return Data'!$B$7:$R$2292,11,0)</f>
        <v>3.5152000000000001</v>
      </c>
      <c r="I9" s="66">
        <f t="shared" ref="I9:I34" si="2">RANK(H9,H$8:H$34,0)</f>
        <v>17</v>
      </c>
      <c r="J9" s="65">
        <f>VLOOKUP($A9,'Return Data'!$B$7:$R$2292,12,0)</f>
        <v>3.6638999999999999</v>
      </c>
      <c r="K9" s="66">
        <f t="shared" ref="K9:K34" si="3">RANK(J9,J$8:J$34,0)</f>
        <v>17</v>
      </c>
      <c r="L9" s="65">
        <f>VLOOKUP($A9,'Return Data'!$B$7:$R$2292,13,0)</f>
        <v>3.3012999999999999</v>
      </c>
      <c r="M9" s="66">
        <f t="shared" ref="M9:M34" si="4">RANK(L9,L$8:L$34,0)</f>
        <v>10</v>
      </c>
      <c r="N9" s="65">
        <f>VLOOKUP($A9,'Return Data'!$B$7:$R$2292,17,0)</f>
        <v>7.9847000000000001</v>
      </c>
      <c r="O9" s="66">
        <f t="shared" ref="O9:O34" si="5">RANK(N9,N$8:N$34,0)</f>
        <v>8</v>
      </c>
      <c r="P9" s="65">
        <f>VLOOKUP($A9,'Return Data'!$B$7:$R$2292,14,0)</f>
        <v>10.101000000000001</v>
      </c>
      <c r="Q9" s="66">
        <f t="shared" ref="Q9:Q34" si="6">RANK(P9,P$8:P$34,0)</f>
        <v>6</v>
      </c>
      <c r="R9" s="65">
        <f>VLOOKUP($A9,'Return Data'!$B$7:$R$2292,16,0)</f>
        <v>7.5065</v>
      </c>
      <c r="S9" s="67">
        <f t="shared" ref="S9:S34" si="7">RANK(R9,R$8:R$34,0)</f>
        <v>20</v>
      </c>
    </row>
    <row r="10" spans="1:19" x14ac:dyDescent="0.3">
      <c r="A10" s="82" t="s">
        <v>1345</v>
      </c>
      <c r="B10" s="64">
        <f>VLOOKUP($A10,'Return Data'!$B$7:$R$2292,3,0)</f>
        <v>44512</v>
      </c>
      <c r="C10" s="65">
        <f>VLOOKUP($A10,'Return Data'!$B$7:$R$2292,4,0)</f>
        <v>34.131900000000002</v>
      </c>
      <c r="D10" s="65">
        <f>VLOOKUP($A10,'Return Data'!$B$7:$R$2292,9,0)</f>
        <v>3.3035999999999999</v>
      </c>
      <c r="E10" s="66">
        <f t="shared" si="0"/>
        <v>13</v>
      </c>
      <c r="F10" s="65">
        <f>VLOOKUP($A10,'Return Data'!$B$7:$R$2292,10,0)</f>
        <v>5.5358000000000001</v>
      </c>
      <c r="G10" s="66">
        <f t="shared" si="1"/>
        <v>12</v>
      </c>
      <c r="H10" s="65">
        <f>VLOOKUP($A10,'Return Data'!$B$7:$R$2292,11,0)</f>
        <v>4.3882000000000003</v>
      </c>
      <c r="I10" s="66">
        <f t="shared" si="2"/>
        <v>8</v>
      </c>
      <c r="J10" s="65">
        <f>VLOOKUP($A10,'Return Data'!$B$7:$R$2292,12,0)</f>
        <v>4.4377000000000004</v>
      </c>
      <c r="K10" s="66">
        <f t="shared" si="3"/>
        <v>11</v>
      </c>
      <c r="L10" s="65">
        <f>VLOOKUP($A10,'Return Data'!$B$7:$R$2292,13,0)</f>
        <v>2.7787999999999999</v>
      </c>
      <c r="M10" s="66">
        <f t="shared" si="4"/>
        <v>16</v>
      </c>
      <c r="N10" s="65">
        <f>VLOOKUP($A10,'Return Data'!$B$7:$R$2292,17,0)</f>
        <v>6.1858000000000004</v>
      </c>
      <c r="O10" s="66">
        <f t="shared" si="5"/>
        <v>21</v>
      </c>
      <c r="P10" s="65">
        <f>VLOOKUP($A10,'Return Data'!$B$7:$R$2292,14,0)</f>
        <v>7.9013</v>
      </c>
      <c r="Q10" s="66">
        <f t="shared" si="6"/>
        <v>19</v>
      </c>
      <c r="R10" s="65">
        <f>VLOOKUP($A10,'Return Data'!$B$7:$R$2292,16,0)</f>
        <v>6.4433999999999996</v>
      </c>
      <c r="S10" s="67">
        <f t="shared" si="7"/>
        <v>26</v>
      </c>
    </row>
    <row r="11" spans="1:19" x14ac:dyDescent="0.3">
      <c r="A11" s="82" t="s">
        <v>2024</v>
      </c>
      <c r="B11" s="64">
        <f>VLOOKUP($A11,'Return Data'!$B$7:$R$2292,3,0)</f>
        <v>44512</v>
      </c>
      <c r="C11" s="65">
        <f>VLOOKUP($A11,'Return Data'!$B$7:$R$2292,4,0)</f>
        <v>61.333300000000001</v>
      </c>
      <c r="D11" s="65">
        <f>VLOOKUP($A11,'Return Data'!$B$7:$R$2292,9,0)</f>
        <v>3.8673999999999999</v>
      </c>
      <c r="E11" s="66">
        <f t="shared" si="0"/>
        <v>12</v>
      </c>
      <c r="F11" s="65">
        <f>VLOOKUP($A11,'Return Data'!$B$7:$R$2292,10,0)</f>
        <v>4.4976000000000003</v>
      </c>
      <c r="G11" s="66">
        <f t="shared" si="1"/>
        <v>21</v>
      </c>
      <c r="H11" s="65">
        <f>VLOOKUP($A11,'Return Data'!$B$7:$R$2292,11,0)</f>
        <v>3.3022999999999998</v>
      </c>
      <c r="I11" s="66">
        <f t="shared" si="2"/>
        <v>18</v>
      </c>
      <c r="J11" s="65">
        <f>VLOOKUP($A11,'Return Data'!$B$7:$R$2292,12,0)</f>
        <v>3.4095</v>
      </c>
      <c r="K11" s="66">
        <f t="shared" si="3"/>
        <v>19</v>
      </c>
      <c r="L11" s="65">
        <f>VLOOKUP($A11,'Return Data'!$B$7:$R$2292,13,0)</f>
        <v>2.4535</v>
      </c>
      <c r="M11" s="66">
        <f t="shared" si="4"/>
        <v>19</v>
      </c>
      <c r="N11" s="65">
        <f>VLOOKUP($A11,'Return Data'!$B$7:$R$2292,17,0)</f>
        <v>6.1287000000000003</v>
      </c>
      <c r="O11" s="66">
        <f t="shared" si="5"/>
        <v>22</v>
      </c>
      <c r="P11" s="65">
        <f>VLOOKUP($A11,'Return Data'!$B$7:$R$2292,14,0)</f>
        <v>7.8617999999999997</v>
      </c>
      <c r="Q11" s="66">
        <f t="shared" si="6"/>
        <v>20</v>
      </c>
      <c r="R11" s="65">
        <f>VLOOKUP($A11,'Return Data'!$B$7:$R$2292,16,0)</f>
        <v>8.6395999999999997</v>
      </c>
      <c r="S11" s="67">
        <f t="shared" si="7"/>
        <v>8</v>
      </c>
    </row>
    <row r="12" spans="1:19" x14ac:dyDescent="0.3">
      <c r="A12" s="82" t="s">
        <v>1348</v>
      </c>
      <c r="B12" s="64">
        <f>VLOOKUP($A12,'Return Data'!$B$7:$R$2292,3,0)</f>
        <v>44512</v>
      </c>
      <c r="C12" s="65">
        <f>VLOOKUP($A12,'Return Data'!$B$7:$R$2292,4,0)</f>
        <v>76.083500000000001</v>
      </c>
      <c r="D12" s="65">
        <f>VLOOKUP($A12,'Return Data'!$B$7:$R$2292,9,0)</f>
        <v>4.3273000000000001</v>
      </c>
      <c r="E12" s="66">
        <f t="shared" si="0"/>
        <v>10</v>
      </c>
      <c r="F12" s="65">
        <f>VLOOKUP($A12,'Return Data'!$B$7:$R$2292,10,0)</f>
        <v>6.8880999999999997</v>
      </c>
      <c r="G12" s="66">
        <f t="shared" si="1"/>
        <v>5</v>
      </c>
      <c r="H12" s="65">
        <f>VLOOKUP($A12,'Return Data'!$B$7:$R$2292,11,0)</f>
        <v>4.7572999999999999</v>
      </c>
      <c r="I12" s="66">
        <f t="shared" si="2"/>
        <v>6</v>
      </c>
      <c r="J12" s="65">
        <f>VLOOKUP($A12,'Return Data'!$B$7:$R$2292,12,0)</f>
        <v>5.0404</v>
      </c>
      <c r="K12" s="66">
        <f t="shared" si="3"/>
        <v>5</v>
      </c>
      <c r="L12" s="65">
        <f>VLOOKUP($A12,'Return Data'!$B$7:$R$2292,13,0)</f>
        <v>3.7879</v>
      </c>
      <c r="M12" s="66">
        <f t="shared" si="4"/>
        <v>5</v>
      </c>
      <c r="N12" s="65">
        <f>VLOOKUP($A12,'Return Data'!$B$7:$R$2292,17,0)</f>
        <v>8.3805999999999994</v>
      </c>
      <c r="O12" s="66">
        <f t="shared" si="5"/>
        <v>5</v>
      </c>
      <c r="P12" s="65">
        <f>VLOOKUP($A12,'Return Data'!$B$7:$R$2292,14,0)</f>
        <v>10.5152</v>
      </c>
      <c r="Q12" s="66">
        <f t="shared" si="6"/>
        <v>4</v>
      </c>
      <c r="R12" s="65">
        <f>VLOOKUP($A12,'Return Data'!$B$7:$R$2292,16,0)</f>
        <v>9.6013000000000002</v>
      </c>
      <c r="S12" s="67">
        <f t="shared" si="7"/>
        <v>3</v>
      </c>
    </row>
    <row r="13" spans="1:19" x14ac:dyDescent="0.3">
      <c r="A13" s="82" t="s">
        <v>1350</v>
      </c>
      <c r="B13" s="64">
        <f>VLOOKUP($A13,'Return Data'!$B$7:$R$2292,3,0)</f>
        <v>44512</v>
      </c>
      <c r="C13" s="65">
        <f>VLOOKUP($A13,'Return Data'!$B$7:$R$2292,4,0)</f>
        <v>19.7745</v>
      </c>
      <c r="D13" s="65">
        <f>VLOOKUP($A13,'Return Data'!$B$7:$R$2292,9,0)</f>
        <v>1.1264000000000001</v>
      </c>
      <c r="E13" s="66">
        <f t="shared" si="0"/>
        <v>23</v>
      </c>
      <c r="F13" s="65">
        <f>VLOOKUP($A13,'Return Data'!$B$7:$R$2292,10,0)</f>
        <v>8.9427000000000003</v>
      </c>
      <c r="G13" s="66">
        <f t="shared" si="1"/>
        <v>2</v>
      </c>
      <c r="H13" s="65">
        <f>VLOOKUP($A13,'Return Data'!$B$7:$R$2292,11,0)</f>
        <v>3.8992</v>
      </c>
      <c r="I13" s="66">
        <f t="shared" si="2"/>
        <v>14</v>
      </c>
      <c r="J13" s="65">
        <f>VLOOKUP($A13,'Return Data'!$B$7:$R$2292,12,0)</f>
        <v>6.4100999999999999</v>
      </c>
      <c r="K13" s="66">
        <f t="shared" si="3"/>
        <v>1</v>
      </c>
      <c r="L13" s="65">
        <f>VLOOKUP($A13,'Return Data'!$B$7:$R$2292,13,0)</f>
        <v>5.4071999999999996</v>
      </c>
      <c r="M13" s="66">
        <f t="shared" si="4"/>
        <v>1</v>
      </c>
      <c r="N13" s="65">
        <f>VLOOKUP($A13,'Return Data'!$B$7:$R$2292,17,0)</f>
        <v>9.0635999999999992</v>
      </c>
      <c r="O13" s="66">
        <f t="shared" si="5"/>
        <v>2</v>
      </c>
      <c r="P13" s="65">
        <f>VLOOKUP($A13,'Return Data'!$B$7:$R$2292,14,0)</f>
        <v>10.447100000000001</v>
      </c>
      <c r="Q13" s="66">
        <f t="shared" si="6"/>
        <v>5</v>
      </c>
      <c r="R13" s="65">
        <f>VLOOKUP($A13,'Return Data'!$B$7:$R$2292,16,0)</f>
        <v>9.1952999999999996</v>
      </c>
      <c r="S13" s="67">
        <f t="shared" si="7"/>
        <v>5</v>
      </c>
    </row>
    <row r="14" spans="1:19" x14ac:dyDescent="0.3">
      <c r="A14" s="82" t="s">
        <v>1351</v>
      </c>
      <c r="B14" s="64">
        <f>VLOOKUP($A14,'Return Data'!$B$7:$R$2292,3,0)</f>
        <v>44512</v>
      </c>
      <c r="C14" s="65">
        <f>VLOOKUP($A14,'Return Data'!$B$7:$R$2292,4,0)</f>
        <v>48.453400000000002</v>
      </c>
      <c r="D14" s="65">
        <f>VLOOKUP($A14,'Return Data'!$B$7:$R$2292,9,0)</f>
        <v>1.1577999999999999</v>
      </c>
      <c r="E14" s="66">
        <f t="shared" si="0"/>
        <v>22</v>
      </c>
      <c r="F14" s="65">
        <f>VLOOKUP($A14,'Return Data'!$B$7:$R$2292,10,0)</f>
        <v>5.3457999999999997</v>
      </c>
      <c r="G14" s="66">
        <f t="shared" si="1"/>
        <v>15</v>
      </c>
      <c r="H14" s="65">
        <f>VLOOKUP($A14,'Return Data'!$B$7:$R$2292,11,0)</f>
        <v>3.5565000000000002</v>
      </c>
      <c r="I14" s="66">
        <f t="shared" si="2"/>
        <v>16</v>
      </c>
      <c r="J14" s="65">
        <f>VLOOKUP($A14,'Return Data'!$B$7:$R$2292,12,0)</f>
        <v>3.9944000000000002</v>
      </c>
      <c r="K14" s="66">
        <f t="shared" si="3"/>
        <v>16</v>
      </c>
      <c r="L14" s="65">
        <f>VLOOKUP($A14,'Return Data'!$B$7:$R$2292,13,0)</f>
        <v>2.7803</v>
      </c>
      <c r="M14" s="66">
        <f t="shared" si="4"/>
        <v>15</v>
      </c>
      <c r="N14" s="65">
        <f>VLOOKUP($A14,'Return Data'!$B$7:$R$2292,17,0)</f>
        <v>5.4535</v>
      </c>
      <c r="O14" s="66">
        <f t="shared" si="5"/>
        <v>23</v>
      </c>
      <c r="P14" s="65">
        <f>VLOOKUP($A14,'Return Data'!$B$7:$R$2292,14,0)</f>
        <v>7.4949000000000003</v>
      </c>
      <c r="Q14" s="66">
        <f t="shared" si="6"/>
        <v>25</v>
      </c>
      <c r="R14" s="65">
        <f>VLOOKUP($A14,'Return Data'!$B$7:$R$2292,16,0)</f>
        <v>8.2332000000000001</v>
      </c>
      <c r="S14" s="67">
        <f t="shared" si="7"/>
        <v>13</v>
      </c>
    </row>
    <row r="15" spans="1:19" x14ac:dyDescent="0.3">
      <c r="A15" s="82" t="s">
        <v>1353</v>
      </c>
      <c r="B15" s="64">
        <f>VLOOKUP($A15,'Return Data'!$B$7:$R$2292,3,0)</f>
        <v>44512</v>
      </c>
      <c r="C15" s="65">
        <f>VLOOKUP($A15,'Return Data'!$B$7:$R$2292,4,0)</f>
        <v>44.800400000000003</v>
      </c>
      <c r="D15" s="65">
        <f>VLOOKUP($A15,'Return Data'!$B$7:$R$2292,9,0)</f>
        <v>5.6219999999999999</v>
      </c>
      <c r="E15" s="66">
        <f t="shared" si="0"/>
        <v>5</v>
      </c>
      <c r="F15" s="65">
        <f>VLOOKUP($A15,'Return Data'!$B$7:$R$2292,10,0)</f>
        <v>6.4748000000000001</v>
      </c>
      <c r="G15" s="66">
        <f t="shared" si="1"/>
        <v>9</v>
      </c>
      <c r="H15" s="65">
        <f>VLOOKUP($A15,'Return Data'!$B$7:$R$2292,11,0)</f>
        <v>4.6703000000000001</v>
      </c>
      <c r="I15" s="66">
        <f t="shared" si="2"/>
        <v>7</v>
      </c>
      <c r="J15" s="65">
        <f>VLOOKUP($A15,'Return Data'!$B$7:$R$2292,12,0)</f>
        <v>4.51</v>
      </c>
      <c r="K15" s="66">
        <f t="shared" si="3"/>
        <v>10</v>
      </c>
      <c r="L15" s="65">
        <f>VLOOKUP($A15,'Return Data'!$B$7:$R$2292,13,0)</f>
        <v>3.1806000000000001</v>
      </c>
      <c r="M15" s="66">
        <f t="shared" si="4"/>
        <v>11</v>
      </c>
      <c r="N15" s="65">
        <f>VLOOKUP($A15,'Return Data'!$B$7:$R$2292,17,0)</f>
        <v>6.6212</v>
      </c>
      <c r="O15" s="66">
        <f t="shared" si="5"/>
        <v>14</v>
      </c>
      <c r="P15" s="65">
        <f>VLOOKUP($A15,'Return Data'!$B$7:$R$2292,14,0)</f>
        <v>7.7564000000000002</v>
      </c>
      <c r="Q15" s="66">
        <f t="shared" si="6"/>
        <v>22</v>
      </c>
      <c r="R15" s="65">
        <f>VLOOKUP($A15,'Return Data'!$B$7:$R$2292,16,0)</f>
        <v>7.6612</v>
      </c>
      <c r="S15" s="67">
        <f t="shared" si="7"/>
        <v>18</v>
      </c>
    </row>
    <row r="16" spans="1:19" x14ac:dyDescent="0.3">
      <c r="A16" s="82" t="s">
        <v>1355</v>
      </c>
      <c r="B16" s="64">
        <f>VLOOKUP($A16,'Return Data'!$B$7:$R$2292,3,0)</f>
        <v>44512</v>
      </c>
      <c r="C16" s="65">
        <f>VLOOKUP($A16,'Return Data'!$B$7:$R$2292,4,0)</f>
        <v>81.132800000000003</v>
      </c>
      <c r="D16" s="65">
        <f>VLOOKUP($A16,'Return Data'!$B$7:$R$2292,9,0)</f>
        <v>12.706200000000001</v>
      </c>
      <c r="E16" s="66">
        <f t="shared" si="0"/>
        <v>1</v>
      </c>
      <c r="F16" s="65">
        <f>VLOOKUP($A16,'Return Data'!$B$7:$R$2292,10,0)</f>
        <v>11.6363</v>
      </c>
      <c r="G16" s="66">
        <f t="shared" si="1"/>
        <v>1</v>
      </c>
      <c r="H16" s="65">
        <f>VLOOKUP($A16,'Return Data'!$B$7:$R$2292,11,0)</f>
        <v>7.0223000000000004</v>
      </c>
      <c r="I16" s="66">
        <f t="shared" si="2"/>
        <v>1</v>
      </c>
      <c r="J16" s="65">
        <f>VLOOKUP($A16,'Return Data'!$B$7:$R$2292,12,0)</f>
        <v>6.2096</v>
      </c>
      <c r="K16" s="66">
        <f t="shared" si="3"/>
        <v>2</v>
      </c>
      <c r="L16" s="65">
        <f>VLOOKUP($A16,'Return Data'!$B$7:$R$2292,13,0)</f>
        <v>5.1553000000000004</v>
      </c>
      <c r="M16" s="66">
        <f t="shared" si="4"/>
        <v>2</v>
      </c>
      <c r="N16" s="65">
        <f>VLOOKUP($A16,'Return Data'!$B$7:$R$2292,17,0)</f>
        <v>9.2843999999999998</v>
      </c>
      <c r="O16" s="66">
        <f t="shared" si="5"/>
        <v>1</v>
      </c>
      <c r="P16" s="65">
        <f>VLOOKUP($A16,'Return Data'!$B$7:$R$2292,14,0)</f>
        <v>9.8503000000000007</v>
      </c>
      <c r="Q16" s="66">
        <f t="shared" si="6"/>
        <v>9</v>
      </c>
      <c r="R16" s="65">
        <f>VLOOKUP($A16,'Return Data'!$B$7:$R$2292,16,0)</f>
        <v>9.8661999999999992</v>
      </c>
      <c r="S16" s="67">
        <f t="shared" si="7"/>
        <v>2</v>
      </c>
    </row>
    <row r="17" spans="1:19" x14ac:dyDescent="0.3">
      <c r="A17" s="82" t="s">
        <v>1357</v>
      </c>
      <c r="B17" s="64">
        <f>VLOOKUP($A17,'Return Data'!$B$7:$R$2292,3,0)</f>
        <v>44512</v>
      </c>
      <c r="C17" s="65">
        <f>VLOOKUP($A17,'Return Data'!$B$7:$R$2292,4,0)</f>
        <v>17.472000000000001</v>
      </c>
      <c r="D17" s="65">
        <f>VLOOKUP($A17,'Return Data'!$B$7:$R$2292,9,0)</f>
        <v>4.2268999999999997</v>
      </c>
      <c r="E17" s="66">
        <f t="shared" si="0"/>
        <v>11</v>
      </c>
      <c r="F17" s="65">
        <f>VLOOKUP($A17,'Return Data'!$B$7:$R$2292,10,0)</f>
        <v>3.3871000000000002</v>
      </c>
      <c r="G17" s="66">
        <f t="shared" si="1"/>
        <v>24</v>
      </c>
      <c r="H17" s="65">
        <f>VLOOKUP($A17,'Return Data'!$B$7:$R$2292,11,0)</f>
        <v>2.1947999999999999</v>
      </c>
      <c r="I17" s="66">
        <f t="shared" si="2"/>
        <v>23</v>
      </c>
      <c r="J17" s="65">
        <f>VLOOKUP($A17,'Return Data'!$B$7:$R$2292,12,0)</f>
        <v>3.2313000000000001</v>
      </c>
      <c r="K17" s="66">
        <f t="shared" si="3"/>
        <v>20</v>
      </c>
      <c r="L17" s="65">
        <f>VLOOKUP($A17,'Return Data'!$B$7:$R$2292,13,0)</f>
        <v>2.4569999999999999</v>
      </c>
      <c r="M17" s="66">
        <f t="shared" si="4"/>
        <v>18</v>
      </c>
      <c r="N17" s="65">
        <f>VLOOKUP($A17,'Return Data'!$B$7:$R$2292,17,0)</f>
        <v>5.3891</v>
      </c>
      <c r="O17" s="66">
        <f t="shared" si="5"/>
        <v>25</v>
      </c>
      <c r="P17" s="65">
        <f>VLOOKUP($A17,'Return Data'!$B$7:$R$2292,14,0)</f>
        <v>6.7575000000000003</v>
      </c>
      <c r="Q17" s="66">
        <f t="shared" si="6"/>
        <v>27</v>
      </c>
      <c r="R17" s="65">
        <f>VLOOKUP($A17,'Return Data'!$B$7:$R$2292,16,0)</f>
        <v>6.4715999999999996</v>
      </c>
      <c r="S17" s="67">
        <f t="shared" si="7"/>
        <v>25</v>
      </c>
    </row>
    <row r="18" spans="1:19" x14ac:dyDescent="0.3">
      <c r="A18" s="82" t="s">
        <v>1360</v>
      </c>
      <c r="B18" s="64">
        <f>VLOOKUP($A18,'Return Data'!$B$7:$R$2292,3,0)</f>
        <v>44512</v>
      </c>
      <c r="C18" s="65">
        <f>VLOOKUP($A18,'Return Data'!$B$7:$R$2292,4,0)</f>
        <v>28.467700000000001</v>
      </c>
      <c r="D18" s="65">
        <f>VLOOKUP($A18,'Return Data'!$B$7:$R$2292,9,0)</f>
        <v>4.5213999999999999</v>
      </c>
      <c r="E18" s="66">
        <f t="shared" si="0"/>
        <v>8</v>
      </c>
      <c r="F18" s="65">
        <f>VLOOKUP($A18,'Return Data'!$B$7:$R$2292,10,0)</f>
        <v>5.2343999999999999</v>
      </c>
      <c r="G18" s="66">
        <f t="shared" si="1"/>
        <v>16</v>
      </c>
      <c r="H18" s="65">
        <f>VLOOKUP($A18,'Return Data'!$B$7:$R$2292,11,0)</f>
        <v>4.2759999999999998</v>
      </c>
      <c r="I18" s="66">
        <f t="shared" si="2"/>
        <v>9</v>
      </c>
      <c r="J18" s="65">
        <f>VLOOKUP($A18,'Return Data'!$B$7:$R$2292,12,0)</f>
        <v>4.4189999999999996</v>
      </c>
      <c r="K18" s="66">
        <f t="shared" si="3"/>
        <v>12</v>
      </c>
      <c r="L18" s="65">
        <f>VLOOKUP($A18,'Return Data'!$B$7:$R$2292,13,0)</f>
        <v>3.0729000000000002</v>
      </c>
      <c r="M18" s="66">
        <f t="shared" si="4"/>
        <v>12</v>
      </c>
      <c r="N18" s="65">
        <f>VLOOKUP($A18,'Return Data'!$B$7:$R$2292,17,0)</f>
        <v>8.4875000000000007</v>
      </c>
      <c r="O18" s="66">
        <f t="shared" si="5"/>
        <v>4</v>
      </c>
      <c r="P18" s="65">
        <f>VLOOKUP($A18,'Return Data'!$B$7:$R$2292,14,0)</f>
        <v>10.7003</v>
      </c>
      <c r="Q18" s="66">
        <f t="shared" si="6"/>
        <v>3</v>
      </c>
      <c r="R18" s="65">
        <f>VLOOKUP($A18,'Return Data'!$B$7:$R$2292,16,0)</f>
        <v>8.4205000000000005</v>
      </c>
      <c r="S18" s="67">
        <f t="shared" si="7"/>
        <v>11</v>
      </c>
    </row>
    <row r="19" spans="1:19" x14ac:dyDescent="0.3">
      <c r="A19" s="82" t="s">
        <v>1361</v>
      </c>
      <c r="B19" s="64">
        <f>VLOOKUP($A19,'Return Data'!$B$7:$R$2292,3,0)</f>
        <v>44512</v>
      </c>
      <c r="C19" s="65">
        <f>VLOOKUP($A19,'Return Data'!$B$7:$R$2292,4,0)</f>
        <v>2275.9252999999999</v>
      </c>
      <c r="D19" s="65">
        <f>VLOOKUP($A19,'Return Data'!$B$7:$R$2292,9,0)</f>
        <v>8.7066999999999997</v>
      </c>
      <c r="E19" s="66">
        <f t="shared" si="0"/>
        <v>2</v>
      </c>
      <c r="F19" s="65">
        <f>VLOOKUP($A19,'Return Data'!$B$7:$R$2292,10,0)</f>
        <v>5.8137999999999996</v>
      </c>
      <c r="G19" s="66">
        <f t="shared" si="1"/>
        <v>11</v>
      </c>
      <c r="H19" s="65">
        <f>VLOOKUP($A19,'Return Data'!$B$7:$R$2292,11,0)</f>
        <v>2.0501999999999998</v>
      </c>
      <c r="I19" s="66">
        <f t="shared" si="2"/>
        <v>24</v>
      </c>
      <c r="J19" s="65">
        <f>VLOOKUP($A19,'Return Data'!$B$7:$R$2292,12,0)</f>
        <v>2.5104000000000002</v>
      </c>
      <c r="K19" s="66">
        <f t="shared" si="3"/>
        <v>25</v>
      </c>
      <c r="L19" s="65">
        <f>VLOOKUP($A19,'Return Data'!$B$7:$R$2292,13,0)</f>
        <v>1.1800999999999999</v>
      </c>
      <c r="M19" s="66">
        <f t="shared" si="4"/>
        <v>27</v>
      </c>
      <c r="N19" s="65">
        <f>VLOOKUP($A19,'Return Data'!$B$7:$R$2292,17,0)</f>
        <v>4.6375999999999999</v>
      </c>
      <c r="O19" s="66">
        <f t="shared" si="5"/>
        <v>27</v>
      </c>
      <c r="P19" s="65">
        <f>VLOOKUP($A19,'Return Data'!$B$7:$R$2292,14,0)</f>
        <v>7.1136999999999997</v>
      </c>
      <c r="Q19" s="66">
        <f t="shared" si="6"/>
        <v>26</v>
      </c>
      <c r="R19" s="65">
        <f>VLOOKUP($A19,'Return Data'!$B$7:$R$2292,16,0)</f>
        <v>6.1555999999999997</v>
      </c>
      <c r="S19" s="67">
        <f t="shared" si="7"/>
        <v>27</v>
      </c>
    </row>
    <row r="20" spans="1:19" x14ac:dyDescent="0.3">
      <c r="A20" s="82" t="s">
        <v>1364</v>
      </c>
      <c r="B20" s="64">
        <f>VLOOKUP($A20,'Return Data'!$B$7:$R$2292,3,0)</f>
        <v>44512</v>
      </c>
      <c r="C20" s="65">
        <f>VLOOKUP($A20,'Return Data'!$B$7:$R$2292,4,0)</f>
        <v>78.4161</v>
      </c>
      <c r="D20" s="65">
        <f>VLOOKUP($A20,'Return Data'!$B$7:$R$2292,9,0)</f>
        <v>-2.5470000000000002</v>
      </c>
      <c r="E20" s="66">
        <f t="shared" si="0"/>
        <v>27</v>
      </c>
      <c r="F20" s="65">
        <f>VLOOKUP($A20,'Return Data'!$B$7:$R$2292,10,0)</f>
        <v>6.8319999999999999</v>
      </c>
      <c r="G20" s="66">
        <f t="shared" si="1"/>
        <v>6</v>
      </c>
      <c r="H20" s="65">
        <f>VLOOKUP($A20,'Return Data'!$B$7:$R$2292,11,0)</f>
        <v>5.1792999999999996</v>
      </c>
      <c r="I20" s="66">
        <f t="shared" si="2"/>
        <v>3</v>
      </c>
      <c r="J20" s="65">
        <f>VLOOKUP($A20,'Return Data'!$B$7:$R$2292,12,0)</f>
        <v>4.6539999999999999</v>
      </c>
      <c r="K20" s="66">
        <f t="shared" si="3"/>
        <v>7</v>
      </c>
      <c r="L20" s="65">
        <f>VLOOKUP($A20,'Return Data'!$B$7:$R$2292,13,0)</f>
        <v>4.2043999999999997</v>
      </c>
      <c r="M20" s="66">
        <f t="shared" si="4"/>
        <v>3</v>
      </c>
      <c r="N20" s="65">
        <f>VLOOKUP($A20,'Return Data'!$B$7:$R$2292,17,0)</f>
        <v>8.1329999999999991</v>
      </c>
      <c r="O20" s="66">
        <f t="shared" si="5"/>
        <v>6</v>
      </c>
      <c r="P20" s="65">
        <f>VLOOKUP($A20,'Return Data'!$B$7:$R$2292,14,0)</f>
        <v>9.6143000000000001</v>
      </c>
      <c r="Q20" s="66">
        <f t="shared" si="6"/>
        <v>11</v>
      </c>
      <c r="R20" s="65">
        <f>VLOOKUP($A20,'Return Data'!$B$7:$R$2292,16,0)</f>
        <v>9.4153000000000002</v>
      </c>
      <c r="S20" s="67">
        <f t="shared" si="7"/>
        <v>4</v>
      </c>
    </row>
    <row r="21" spans="1:19" x14ac:dyDescent="0.3">
      <c r="A21" s="82" t="s">
        <v>1366</v>
      </c>
      <c r="B21" s="64">
        <f>VLOOKUP($A21,'Return Data'!$B$7:$R$2292,3,0)</f>
        <v>44512</v>
      </c>
      <c r="C21" s="65">
        <f>VLOOKUP($A21,'Return Data'!$B$7:$R$2292,4,0)</f>
        <v>54.888199999999998</v>
      </c>
      <c r="D21" s="65">
        <f>VLOOKUP($A21,'Return Data'!$B$7:$R$2292,9,0)</f>
        <v>2.8340999999999998</v>
      </c>
      <c r="E21" s="66">
        <f t="shared" si="0"/>
        <v>19</v>
      </c>
      <c r="F21" s="65">
        <f>VLOOKUP($A21,'Return Data'!$B$7:$R$2292,10,0)</f>
        <v>4.5955000000000004</v>
      </c>
      <c r="G21" s="66">
        <f t="shared" si="1"/>
        <v>20</v>
      </c>
      <c r="H21" s="65">
        <f>VLOOKUP($A21,'Return Data'!$B$7:$R$2292,11,0)</f>
        <v>3.2795999999999998</v>
      </c>
      <c r="I21" s="66">
        <f t="shared" si="2"/>
        <v>19</v>
      </c>
      <c r="J21" s="65">
        <f>VLOOKUP($A21,'Return Data'!$B$7:$R$2292,12,0)</f>
        <v>3.1888000000000001</v>
      </c>
      <c r="K21" s="66">
        <f t="shared" si="3"/>
        <v>21</v>
      </c>
      <c r="L21" s="65">
        <f>VLOOKUP($A21,'Return Data'!$B$7:$R$2292,13,0)</f>
        <v>1.8003</v>
      </c>
      <c r="M21" s="66">
        <f t="shared" si="4"/>
        <v>23</v>
      </c>
      <c r="N21" s="65">
        <f>VLOOKUP($A21,'Return Data'!$B$7:$R$2292,17,0)</f>
        <v>6.4866000000000001</v>
      </c>
      <c r="O21" s="66">
        <f t="shared" si="5"/>
        <v>20</v>
      </c>
      <c r="P21" s="65">
        <f>VLOOKUP($A21,'Return Data'!$B$7:$R$2292,14,0)</f>
        <v>7.8497000000000003</v>
      </c>
      <c r="Q21" s="66">
        <f t="shared" si="6"/>
        <v>21</v>
      </c>
      <c r="R21" s="65">
        <f>VLOOKUP($A21,'Return Data'!$B$7:$R$2292,16,0)</f>
        <v>8.1867999999999999</v>
      </c>
      <c r="S21" s="67">
        <f t="shared" si="7"/>
        <v>14</v>
      </c>
    </row>
    <row r="22" spans="1:19" x14ac:dyDescent="0.3">
      <c r="A22" s="82" t="s">
        <v>1368</v>
      </c>
      <c r="B22" s="64">
        <f>VLOOKUP($A22,'Return Data'!$B$7:$R$2292,3,0)</f>
        <v>44512</v>
      </c>
      <c r="C22" s="65">
        <f>VLOOKUP($A22,'Return Data'!$B$7:$R$2292,4,0)</f>
        <v>48.965499999999999</v>
      </c>
      <c r="D22" s="65">
        <f>VLOOKUP($A22,'Return Data'!$B$7:$R$2292,9,0)</f>
        <v>1.8593</v>
      </c>
      <c r="E22" s="66">
        <f t="shared" si="0"/>
        <v>21</v>
      </c>
      <c r="F22" s="65">
        <f>VLOOKUP($A22,'Return Data'!$B$7:$R$2292,10,0)</f>
        <v>2.2039</v>
      </c>
      <c r="G22" s="66">
        <f t="shared" si="1"/>
        <v>25</v>
      </c>
      <c r="H22" s="65">
        <f>VLOOKUP($A22,'Return Data'!$B$7:$R$2292,11,0)</f>
        <v>1.9337</v>
      </c>
      <c r="I22" s="66">
        <f t="shared" si="2"/>
        <v>25</v>
      </c>
      <c r="J22" s="65">
        <f>VLOOKUP($A22,'Return Data'!$B$7:$R$2292,12,0)</f>
        <v>3.508</v>
      </c>
      <c r="K22" s="66">
        <f t="shared" si="3"/>
        <v>18</v>
      </c>
      <c r="L22" s="65">
        <f>VLOOKUP($A22,'Return Data'!$B$7:$R$2292,13,0)</f>
        <v>2.4110999999999998</v>
      </c>
      <c r="M22" s="66">
        <f t="shared" si="4"/>
        <v>20</v>
      </c>
      <c r="N22" s="65">
        <f>VLOOKUP($A22,'Return Data'!$B$7:$R$2292,17,0)</f>
        <v>6.5666000000000002</v>
      </c>
      <c r="O22" s="66">
        <f t="shared" si="5"/>
        <v>17</v>
      </c>
      <c r="P22" s="65">
        <f>VLOOKUP($A22,'Return Data'!$B$7:$R$2292,14,0)</f>
        <v>8.7459000000000007</v>
      </c>
      <c r="Q22" s="66">
        <f t="shared" si="6"/>
        <v>16</v>
      </c>
      <c r="R22" s="65">
        <f>VLOOKUP($A22,'Return Data'!$B$7:$R$2292,16,0)</f>
        <v>7.4983000000000004</v>
      </c>
      <c r="S22" s="67">
        <f t="shared" si="7"/>
        <v>21</v>
      </c>
    </row>
    <row r="23" spans="1:19" x14ac:dyDescent="0.3">
      <c r="A23" s="82" t="s">
        <v>1369</v>
      </c>
      <c r="B23" s="64">
        <f>VLOOKUP($A23,'Return Data'!$B$7:$R$2292,3,0)</f>
        <v>44512</v>
      </c>
      <c r="C23" s="65">
        <f>VLOOKUP($A23,'Return Data'!$B$7:$R$2292,4,0)</f>
        <v>30.954000000000001</v>
      </c>
      <c r="D23" s="65">
        <f>VLOOKUP($A23,'Return Data'!$B$7:$R$2292,9,0)</f>
        <v>4.7663000000000002</v>
      </c>
      <c r="E23" s="66">
        <f t="shared" si="0"/>
        <v>6</v>
      </c>
      <c r="F23" s="65">
        <f>VLOOKUP($A23,'Return Data'!$B$7:$R$2292,10,0)</f>
        <v>6.4832999999999998</v>
      </c>
      <c r="G23" s="66">
        <f t="shared" si="1"/>
        <v>8</v>
      </c>
      <c r="H23" s="65">
        <f>VLOOKUP($A23,'Return Data'!$B$7:$R$2292,11,0)</f>
        <v>3.9624000000000001</v>
      </c>
      <c r="I23" s="66">
        <f t="shared" si="2"/>
        <v>11</v>
      </c>
      <c r="J23" s="65">
        <f>VLOOKUP($A23,'Return Data'!$B$7:$R$2292,12,0)</f>
        <v>4.2664</v>
      </c>
      <c r="K23" s="66">
        <f t="shared" si="3"/>
        <v>13</v>
      </c>
      <c r="L23" s="65">
        <f>VLOOKUP($A23,'Return Data'!$B$7:$R$2292,13,0)</f>
        <v>2.8521999999999998</v>
      </c>
      <c r="M23" s="66">
        <f t="shared" si="4"/>
        <v>14</v>
      </c>
      <c r="N23" s="65">
        <f>VLOOKUP($A23,'Return Data'!$B$7:$R$2292,17,0)</f>
        <v>7.0693999999999999</v>
      </c>
      <c r="O23" s="66">
        <f t="shared" si="5"/>
        <v>12</v>
      </c>
      <c r="P23" s="65">
        <f>VLOOKUP($A23,'Return Data'!$B$7:$R$2292,14,0)</f>
        <v>9.5359999999999996</v>
      </c>
      <c r="Q23" s="66">
        <f t="shared" si="6"/>
        <v>12</v>
      </c>
      <c r="R23" s="65">
        <f>VLOOKUP($A23,'Return Data'!$B$7:$R$2292,16,0)</f>
        <v>8.9138999999999999</v>
      </c>
      <c r="S23" s="67">
        <f t="shared" si="7"/>
        <v>6</v>
      </c>
    </row>
    <row r="24" spans="1:19" x14ac:dyDescent="0.3">
      <c r="A24" s="82" t="s">
        <v>1371</v>
      </c>
      <c r="B24" s="64">
        <f>VLOOKUP($A24,'Return Data'!$B$7:$R$2292,3,0)</f>
        <v>44512</v>
      </c>
      <c r="C24" s="65">
        <f>VLOOKUP($A24,'Return Data'!$B$7:$R$2292,4,0)</f>
        <v>24.595300000000002</v>
      </c>
      <c r="D24" s="65">
        <f>VLOOKUP($A24,'Return Data'!$B$7:$R$2292,9,0)</f>
        <v>0.30649999999999999</v>
      </c>
      <c r="E24" s="66">
        <f t="shared" si="0"/>
        <v>25</v>
      </c>
      <c r="F24" s="65">
        <f>VLOOKUP($A24,'Return Data'!$B$7:$R$2292,10,0)</f>
        <v>5.5065999999999997</v>
      </c>
      <c r="G24" s="66">
        <f t="shared" si="1"/>
        <v>13</v>
      </c>
      <c r="H24" s="65">
        <f>VLOOKUP($A24,'Return Data'!$B$7:$R$2292,11,0)</f>
        <v>3.9015</v>
      </c>
      <c r="I24" s="66">
        <f t="shared" si="2"/>
        <v>13</v>
      </c>
      <c r="J24" s="65">
        <f>VLOOKUP($A24,'Return Data'!$B$7:$R$2292,12,0)</f>
        <v>4.5903</v>
      </c>
      <c r="K24" s="66">
        <f t="shared" si="3"/>
        <v>8</v>
      </c>
      <c r="L24" s="65">
        <f>VLOOKUP($A24,'Return Data'!$B$7:$R$2292,13,0)</f>
        <v>3.3994</v>
      </c>
      <c r="M24" s="66">
        <f t="shared" si="4"/>
        <v>8</v>
      </c>
      <c r="N24" s="65">
        <f>VLOOKUP($A24,'Return Data'!$B$7:$R$2292,17,0)</f>
        <v>6.5162000000000004</v>
      </c>
      <c r="O24" s="66">
        <f t="shared" si="5"/>
        <v>18</v>
      </c>
      <c r="P24" s="65">
        <f>VLOOKUP($A24,'Return Data'!$B$7:$R$2292,14,0)</f>
        <v>8.4202999999999992</v>
      </c>
      <c r="Q24" s="66">
        <f t="shared" si="6"/>
        <v>18</v>
      </c>
      <c r="R24" s="65">
        <f>VLOOKUP($A24,'Return Data'!$B$7:$R$2292,16,0)</f>
        <v>7.1384999999999996</v>
      </c>
      <c r="S24" s="67">
        <f t="shared" si="7"/>
        <v>22</v>
      </c>
    </row>
    <row r="25" spans="1:19" x14ac:dyDescent="0.3">
      <c r="A25" s="82" t="s">
        <v>1374</v>
      </c>
      <c r="B25" s="64">
        <f>VLOOKUP($A25,'Return Data'!$B$7:$R$2292,3,0)</f>
        <v>44512</v>
      </c>
      <c r="C25" s="65">
        <f>VLOOKUP($A25,'Return Data'!$B$7:$R$2292,4,0)</f>
        <v>51.761000000000003</v>
      </c>
      <c r="D25" s="65">
        <f>VLOOKUP($A25,'Return Data'!$B$7:$R$2292,9,0)</f>
        <v>4.6106999999999996</v>
      </c>
      <c r="E25" s="66">
        <f t="shared" si="0"/>
        <v>7</v>
      </c>
      <c r="F25" s="65">
        <f>VLOOKUP($A25,'Return Data'!$B$7:$R$2292,10,0)</f>
        <v>4.8821000000000003</v>
      </c>
      <c r="G25" s="66">
        <f t="shared" si="1"/>
        <v>19</v>
      </c>
      <c r="H25" s="65">
        <f>VLOOKUP($A25,'Return Data'!$B$7:$R$2292,11,0)</f>
        <v>3.7848999999999999</v>
      </c>
      <c r="I25" s="66">
        <f t="shared" si="2"/>
        <v>15</v>
      </c>
      <c r="J25" s="65">
        <f>VLOOKUP($A25,'Return Data'!$B$7:$R$2292,12,0)</f>
        <v>4.5595999999999997</v>
      </c>
      <c r="K25" s="66">
        <f t="shared" si="3"/>
        <v>9</v>
      </c>
      <c r="L25" s="65">
        <f>VLOOKUP($A25,'Return Data'!$B$7:$R$2292,13,0)</f>
        <v>3.4929999999999999</v>
      </c>
      <c r="M25" s="66">
        <f t="shared" si="4"/>
        <v>7</v>
      </c>
      <c r="N25" s="65">
        <f>VLOOKUP($A25,'Return Data'!$B$7:$R$2292,17,0)</f>
        <v>7.8559000000000001</v>
      </c>
      <c r="O25" s="66">
        <f t="shared" si="5"/>
        <v>9</v>
      </c>
      <c r="P25" s="65">
        <f>VLOOKUP($A25,'Return Data'!$B$7:$R$2292,14,0)</f>
        <v>9.9972999999999992</v>
      </c>
      <c r="Q25" s="66">
        <f t="shared" si="6"/>
        <v>7</v>
      </c>
      <c r="R25" s="65">
        <f>VLOOKUP($A25,'Return Data'!$B$7:$R$2292,16,0)</f>
        <v>8.1834000000000007</v>
      </c>
      <c r="S25" s="67">
        <f t="shared" si="7"/>
        <v>15</v>
      </c>
    </row>
    <row r="26" spans="1:19" x14ac:dyDescent="0.3">
      <c r="A26" s="82" t="s">
        <v>1376</v>
      </c>
      <c r="B26" s="64">
        <f>VLOOKUP($A26,'Return Data'!$B$7:$R$2292,3,0)</f>
        <v>44512</v>
      </c>
      <c r="C26" s="65">
        <f>VLOOKUP($A26,'Return Data'!$B$7:$R$2292,4,0)</f>
        <v>62.915199999999999</v>
      </c>
      <c r="D26" s="65">
        <f>VLOOKUP($A26,'Return Data'!$B$7:$R$2292,9,0)</f>
        <v>4.3616000000000001</v>
      </c>
      <c r="E26" s="66">
        <f t="shared" si="0"/>
        <v>9</v>
      </c>
      <c r="F26" s="65">
        <f>VLOOKUP($A26,'Return Data'!$B$7:$R$2292,10,0)</f>
        <v>4.9035000000000002</v>
      </c>
      <c r="G26" s="66">
        <f t="shared" si="1"/>
        <v>18</v>
      </c>
      <c r="H26" s="65">
        <f>VLOOKUP($A26,'Return Data'!$B$7:$R$2292,11,0)</f>
        <v>3.0282</v>
      </c>
      <c r="I26" s="66">
        <f t="shared" si="2"/>
        <v>20</v>
      </c>
      <c r="J26" s="65">
        <f>VLOOKUP($A26,'Return Data'!$B$7:$R$2292,12,0)</f>
        <v>2.8875999999999999</v>
      </c>
      <c r="K26" s="66">
        <f t="shared" si="3"/>
        <v>22</v>
      </c>
      <c r="L26" s="65">
        <f>VLOOKUP($A26,'Return Data'!$B$7:$R$2292,13,0)</f>
        <v>1.6207</v>
      </c>
      <c r="M26" s="66">
        <f t="shared" si="4"/>
        <v>25</v>
      </c>
      <c r="N26" s="65">
        <f>VLOOKUP($A26,'Return Data'!$B$7:$R$2292,17,0)</f>
        <v>5.4184000000000001</v>
      </c>
      <c r="O26" s="66">
        <f t="shared" si="5"/>
        <v>24</v>
      </c>
      <c r="P26" s="65">
        <f>VLOOKUP($A26,'Return Data'!$B$7:$R$2292,14,0)</f>
        <v>7.5667999999999997</v>
      </c>
      <c r="Q26" s="66">
        <f t="shared" si="6"/>
        <v>24</v>
      </c>
      <c r="R26" s="65">
        <f>VLOOKUP($A26,'Return Data'!$B$7:$R$2292,16,0)</f>
        <v>8.6353000000000009</v>
      </c>
      <c r="S26" s="67">
        <f t="shared" si="7"/>
        <v>9</v>
      </c>
    </row>
    <row r="27" spans="1:19" x14ac:dyDescent="0.3">
      <c r="A27" s="82" t="s">
        <v>1378</v>
      </c>
      <c r="B27" s="64">
        <f>VLOOKUP($A27,'Return Data'!$B$7:$R$2292,3,0)</f>
        <v>44512</v>
      </c>
      <c r="C27" s="65">
        <f>VLOOKUP($A27,'Return Data'!$B$7:$R$2292,4,0)</f>
        <v>50.5075</v>
      </c>
      <c r="D27" s="65">
        <f>VLOOKUP($A27,'Return Data'!$B$7:$R$2292,9,0)</f>
        <v>0.59009999999999996</v>
      </c>
      <c r="E27" s="66">
        <f t="shared" si="0"/>
        <v>24</v>
      </c>
      <c r="F27" s="65">
        <f>VLOOKUP($A27,'Return Data'!$B$7:$R$2292,10,0)</f>
        <v>4.9154</v>
      </c>
      <c r="G27" s="66">
        <f t="shared" si="1"/>
        <v>17</v>
      </c>
      <c r="H27" s="65">
        <f>VLOOKUP($A27,'Return Data'!$B$7:$R$2292,11,0)</f>
        <v>3.9312999999999998</v>
      </c>
      <c r="I27" s="66">
        <f t="shared" si="2"/>
        <v>12</v>
      </c>
      <c r="J27" s="65">
        <f>VLOOKUP($A27,'Return Data'!$B$7:$R$2292,12,0)</f>
        <v>4.0102000000000002</v>
      </c>
      <c r="K27" s="66">
        <f t="shared" si="3"/>
        <v>15</v>
      </c>
      <c r="L27" s="65">
        <f>VLOOKUP($A27,'Return Data'!$B$7:$R$2292,13,0)</f>
        <v>2.9817</v>
      </c>
      <c r="M27" s="66">
        <f t="shared" si="4"/>
        <v>13</v>
      </c>
      <c r="N27" s="65">
        <f>VLOOKUP($A27,'Return Data'!$B$7:$R$2292,17,0)</f>
        <v>6.5671999999999997</v>
      </c>
      <c r="O27" s="66">
        <f t="shared" si="5"/>
        <v>16</v>
      </c>
      <c r="P27" s="65">
        <f>VLOOKUP($A27,'Return Data'!$B$7:$R$2292,14,0)</f>
        <v>8.9413</v>
      </c>
      <c r="Q27" s="66">
        <f t="shared" si="6"/>
        <v>14</v>
      </c>
      <c r="R27" s="65">
        <f>VLOOKUP($A27,'Return Data'!$B$7:$R$2292,16,0)</f>
        <v>8.5135000000000005</v>
      </c>
      <c r="S27" s="67">
        <f t="shared" si="7"/>
        <v>10</v>
      </c>
    </row>
    <row r="28" spans="1:19" x14ac:dyDescent="0.3">
      <c r="A28" s="82" t="s">
        <v>867</v>
      </c>
      <c r="B28" s="64">
        <f>VLOOKUP($A28,'Return Data'!$B$7:$R$2292,3,0)</f>
        <v>44512</v>
      </c>
      <c r="C28" s="65">
        <f>VLOOKUP($A28,'Return Data'!$B$7:$R$2292,4,0)</f>
        <v>17.674800000000001</v>
      </c>
      <c r="D28" s="65">
        <f>VLOOKUP($A28,'Return Data'!$B$7:$R$2292,9,0)</f>
        <v>2.6305000000000001</v>
      </c>
      <c r="E28" s="66">
        <f t="shared" si="0"/>
        <v>20</v>
      </c>
      <c r="F28" s="65">
        <f>VLOOKUP($A28,'Return Data'!$B$7:$R$2292,10,0)</f>
        <v>1.7811999999999999</v>
      </c>
      <c r="G28" s="66">
        <f t="shared" si="1"/>
        <v>27</v>
      </c>
      <c r="H28" s="65">
        <f>VLOOKUP($A28,'Return Data'!$B$7:$R$2292,11,0)</f>
        <v>-0.77590000000000003</v>
      </c>
      <c r="I28" s="66">
        <f t="shared" si="2"/>
        <v>27</v>
      </c>
      <c r="J28" s="65">
        <f>VLOOKUP($A28,'Return Data'!$B$7:$R$2292,12,0)</f>
        <v>1.0621</v>
      </c>
      <c r="K28" s="66">
        <f t="shared" si="3"/>
        <v>27</v>
      </c>
      <c r="L28" s="65">
        <f>VLOOKUP($A28,'Return Data'!$B$7:$R$2292,13,0)</f>
        <v>1.3841000000000001</v>
      </c>
      <c r="M28" s="66">
        <f t="shared" si="4"/>
        <v>26</v>
      </c>
      <c r="N28" s="65">
        <f>VLOOKUP($A28,'Return Data'!$B$7:$R$2292,17,0)</f>
        <v>6.6296999999999997</v>
      </c>
      <c r="O28" s="66">
        <f t="shared" si="5"/>
        <v>13</v>
      </c>
      <c r="P28" s="65">
        <f>VLOOKUP($A28,'Return Data'!$B$7:$R$2292,14,0)</f>
        <v>8.8880999999999997</v>
      </c>
      <c r="Q28" s="66">
        <f t="shared" si="6"/>
        <v>15</v>
      </c>
      <c r="R28" s="65">
        <f>VLOOKUP($A28,'Return Data'!$B$7:$R$2292,16,0)</f>
        <v>8.3107000000000006</v>
      </c>
      <c r="S28" s="67">
        <f t="shared" si="7"/>
        <v>12</v>
      </c>
    </row>
    <row r="29" spans="1:19" x14ac:dyDescent="0.3">
      <c r="A29" s="82" t="s">
        <v>868</v>
      </c>
      <c r="B29" s="64">
        <f>VLOOKUP($A29,'Return Data'!$B$7:$R$2292,3,0)</f>
        <v>44512</v>
      </c>
      <c r="C29" s="65">
        <f>VLOOKUP($A29,'Return Data'!$B$7:$R$2292,4,0)</f>
        <v>19.679400000000001</v>
      </c>
      <c r="D29" s="65">
        <f>VLOOKUP($A29,'Return Data'!$B$7:$R$2292,9,0)</f>
        <v>5.9288999999999996</v>
      </c>
      <c r="E29" s="66">
        <f t="shared" si="0"/>
        <v>4</v>
      </c>
      <c r="F29" s="65">
        <f>VLOOKUP($A29,'Return Data'!$B$7:$R$2292,10,0)</f>
        <v>6.9874999999999998</v>
      </c>
      <c r="G29" s="66">
        <f t="shared" si="1"/>
        <v>4</v>
      </c>
      <c r="H29" s="65">
        <f>VLOOKUP($A29,'Return Data'!$B$7:$R$2292,11,0)</f>
        <v>5.0579000000000001</v>
      </c>
      <c r="I29" s="66">
        <f t="shared" si="2"/>
        <v>5</v>
      </c>
      <c r="J29" s="65">
        <f>VLOOKUP($A29,'Return Data'!$B$7:$R$2292,12,0)</f>
        <v>5.1154000000000002</v>
      </c>
      <c r="K29" s="66">
        <f t="shared" si="3"/>
        <v>4</v>
      </c>
      <c r="L29" s="65">
        <f>VLOOKUP($A29,'Return Data'!$B$7:$R$2292,13,0)</f>
        <v>3.7231999999999998</v>
      </c>
      <c r="M29" s="66">
        <f t="shared" si="4"/>
        <v>6</v>
      </c>
      <c r="N29" s="65">
        <f>VLOOKUP($A29,'Return Data'!$B$7:$R$2292,17,0)</f>
        <v>8.7896000000000001</v>
      </c>
      <c r="O29" s="66">
        <f t="shared" si="5"/>
        <v>3</v>
      </c>
      <c r="P29" s="65">
        <f>VLOOKUP($A29,'Return Data'!$B$7:$R$2292,14,0)</f>
        <v>11.0275</v>
      </c>
      <c r="Q29" s="66">
        <f t="shared" si="6"/>
        <v>2</v>
      </c>
      <c r="R29" s="65">
        <f>VLOOKUP($A29,'Return Data'!$B$7:$R$2292,16,0)</f>
        <v>9.8983000000000008</v>
      </c>
      <c r="S29" s="67">
        <f t="shared" si="7"/>
        <v>1</v>
      </c>
    </row>
    <row r="30" spans="1:19" x14ac:dyDescent="0.3">
      <c r="A30" s="82" t="s">
        <v>871</v>
      </c>
      <c r="B30" s="64">
        <f>VLOOKUP($A30,'Return Data'!$B$7:$R$2292,3,0)</f>
        <v>44512</v>
      </c>
      <c r="C30" s="65">
        <f>VLOOKUP($A30,'Return Data'!$B$7:$R$2292,4,0)</f>
        <v>36.5839</v>
      </c>
      <c r="D30" s="65">
        <f>VLOOKUP($A30,'Return Data'!$B$7:$R$2292,9,0)</f>
        <v>3.0299</v>
      </c>
      <c r="E30" s="66">
        <f t="shared" si="0"/>
        <v>17</v>
      </c>
      <c r="F30" s="65">
        <f>VLOOKUP($A30,'Return Data'!$B$7:$R$2292,10,0)</f>
        <v>5.3948999999999998</v>
      </c>
      <c r="G30" s="66">
        <f t="shared" si="1"/>
        <v>14</v>
      </c>
      <c r="H30" s="65">
        <f>VLOOKUP($A30,'Return Data'!$B$7:$R$2292,11,0)</f>
        <v>4.0490000000000004</v>
      </c>
      <c r="I30" s="66">
        <f t="shared" si="2"/>
        <v>10</v>
      </c>
      <c r="J30" s="65">
        <f>VLOOKUP($A30,'Return Data'!$B$7:$R$2292,12,0)</f>
        <v>4.0864000000000003</v>
      </c>
      <c r="K30" s="66">
        <f t="shared" si="3"/>
        <v>14</v>
      </c>
      <c r="L30" s="65">
        <f>VLOOKUP($A30,'Return Data'!$B$7:$R$2292,13,0)</f>
        <v>2.7136</v>
      </c>
      <c r="M30" s="66">
        <f t="shared" si="4"/>
        <v>17</v>
      </c>
      <c r="N30" s="65">
        <f>VLOOKUP($A30,'Return Data'!$B$7:$R$2292,17,0)</f>
        <v>8.1275999999999993</v>
      </c>
      <c r="O30" s="66">
        <f t="shared" si="5"/>
        <v>7</v>
      </c>
      <c r="P30" s="65">
        <f>VLOOKUP($A30,'Return Data'!$B$7:$R$2292,14,0)</f>
        <v>11.171900000000001</v>
      </c>
      <c r="Q30" s="66">
        <f t="shared" si="6"/>
        <v>1</v>
      </c>
      <c r="R30" s="65">
        <f>VLOOKUP($A30,'Return Data'!$B$7:$R$2292,16,0)</f>
        <v>6.8079000000000001</v>
      </c>
      <c r="S30" s="67">
        <f t="shared" si="7"/>
        <v>23</v>
      </c>
    </row>
    <row r="31" spans="1:19" x14ac:dyDescent="0.3">
      <c r="A31" s="82" t="s">
        <v>872</v>
      </c>
      <c r="B31" s="64">
        <f>VLOOKUP($A31,'Return Data'!$B$7:$R$2292,3,0)</f>
        <v>44512</v>
      </c>
      <c r="C31" s="65">
        <f>VLOOKUP($A31,'Return Data'!$B$7:$R$2292,4,0)</f>
        <v>51.045099999999998</v>
      </c>
      <c r="D31" s="65">
        <f>VLOOKUP($A31,'Return Data'!$B$7:$R$2292,9,0)</f>
        <v>7.7385000000000002</v>
      </c>
      <c r="E31" s="66">
        <f t="shared" si="0"/>
        <v>3</v>
      </c>
      <c r="F31" s="65">
        <f>VLOOKUP($A31,'Return Data'!$B$7:$R$2292,10,0)</f>
        <v>7.1166</v>
      </c>
      <c r="G31" s="66">
        <f t="shared" si="1"/>
        <v>3</v>
      </c>
      <c r="H31" s="65">
        <f>VLOOKUP($A31,'Return Data'!$B$7:$R$2292,11,0)</f>
        <v>5.1144999999999996</v>
      </c>
      <c r="I31" s="66">
        <f t="shared" si="2"/>
        <v>4</v>
      </c>
      <c r="J31" s="65">
        <f>VLOOKUP($A31,'Return Data'!$B$7:$R$2292,12,0)</f>
        <v>4.7866</v>
      </c>
      <c r="K31" s="66">
        <f t="shared" si="3"/>
        <v>6</v>
      </c>
      <c r="L31" s="65">
        <f>VLOOKUP($A31,'Return Data'!$B$7:$R$2292,13,0)</f>
        <v>3.3521000000000001</v>
      </c>
      <c r="M31" s="66">
        <f t="shared" si="4"/>
        <v>9</v>
      </c>
      <c r="N31" s="65">
        <f>VLOOKUP($A31,'Return Data'!$B$7:$R$2292,17,0)</f>
        <v>7.4869000000000003</v>
      </c>
      <c r="O31" s="66">
        <f t="shared" si="5"/>
        <v>11</v>
      </c>
      <c r="P31" s="65">
        <f>VLOOKUP($A31,'Return Data'!$B$7:$R$2292,14,0)</f>
        <v>9.8331</v>
      </c>
      <c r="Q31" s="66">
        <f t="shared" si="6"/>
        <v>10</v>
      </c>
      <c r="R31" s="65">
        <f>VLOOKUP($A31,'Return Data'!$B$7:$R$2292,16,0)</f>
        <v>8.1135000000000002</v>
      </c>
      <c r="S31" s="67">
        <f t="shared" si="7"/>
        <v>16</v>
      </c>
    </row>
    <row r="32" spans="1:19" x14ac:dyDescent="0.3">
      <c r="A32" s="82" t="s">
        <v>716</v>
      </c>
      <c r="B32" s="64">
        <f>VLOOKUP($A32,'Return Data'!$B$7:$R$2292,3,0)</f>
        <v>44512</v>
      </c>
      <c r="C32" s="65">
        <f>VLOOKUP($A32,'Return Data'!$B$7:$R$2292,4,0)</f>
        <v>22.3629</v>
      </c>
      <c r="D32" s="65">
        <f>VLOOKUP($A32,'Return Data'!$B$7:$R$2292,9,0)</f>
        <v>3.2787000000000002</v>
      </c>
      <c r="E32" s="66">
        <f t="shared" si="0"/>
        <v>14</v>
      </c>
      <c r="F32" s="65">
        <f>VLOOKUP($A32,'Return Data'!$B$7:$R$2292,10,0)</f>
        <v>4.3837999999999999</v>
      </c>
      <c r="G32" s="66">
        <f t="shared" si="1"/>
        <v>22</v>
      </c>
      <c r="H32" s="65">
        <f>VLOOKUP($A32,'Return Data'!$B$7:$R$2292,11,0)</f>
        <v>2.4388000000000001</v>
      </c>
      <c r="I32" s="66">
        <f t="shared" si="2"/>
        <v>21</v>
      </c>
      <c r="J32" s="65">
        <f>VLOOKUP($A32,'Return Data'!$B$7:$R$2292,12,0)</f>
        <v>2.8828</v>
      </c>
      <c r="K32" s="66">
        <f t="shared" si="3"/>
        <v>23</v>
      </c>
      <c r="L32" s="65">
        <f>VLOOKUP($A32,'Return Data'!$B$7:$R$2292,13,0)</f>
        <v>2.1324000000000001</v>
      </c>
      <c r="M32" s="66">
        <f t="shared" si="4"/>
        <v>22</v>
      </c>
      <c r="N32" s="65">
        <f>VLOOKUP($A32,'Return Data'!$B$7:$R$2292,17,0)</f>
        <v>6.5019999999999998</v>
      </c>
      <c r="O32" s="66">
        <f t="shared" si="5"/>
        <v>19</v>
      </c>
      <c r="P32" s="65">
        <f>VLOOKUP($A32,'Return Data'!$B$7:$R$2292,14,0)</f>
        <v>8.7227999999999994</v>
      </c>
      <c r="Q32" s="66">
        <f t="shared" si="6"/>
        <v>17</v>
      </c>
      <c r="R32" s="65">
        <f>VLOOKUP($A32,'Return Data'!$B$7:$R$2292,16,0)</f>
        <v>7.7046999999999999</v>
      </c>
      <c r="S32" s="67">
        <f t="shared" si="7"/>
        <v>17</v>
      </c>
    </row>
    <row r="33" spans="1:19" x14ac:dyDescent="0.3">
      <c r="A33" s="82" t="s">
        <v>717</v>
      </c>
      <c r="B33" s="64">
        <f>VLOOKUP($A33,'Return Data'!$B$7:$R$2292,3,0)</f>
        <v>44512</v>
      </c>
      <c r="C33" s="65">
        <f>VLOOKUP($A33,'Return Data'!$B$7:$R$2292,4,0)</f>
        <v>22.726199999999999</v>
      </c>
      <c r="D33" s="65">
        <f>VLOOKUP($A33,'Return Data'!$B$7:$R$2292,9,0)</f>
        <v>3.2625999999999999</v>
      </c>
      <c r="E33" s="66">
        <f t="shared" si="0"/>
        <v>15</v>
      </c>
      <c r="F33" s="65">
        <f>VLOOKUP($A33,'Return Data'!$B$7:$R$2292,10,0)</f>
        <v>4.3575999999999997</v>
      </c>
      <c r="G33" s="66">
        <f t="shared" si="1"/>
        <v>23</v>
      </c>
      <c r="H33" s="65">
        <f>VLOOKUP($A33,'Return Data'!$B$7:$R$2292,11,0)</f>
        <v>2.2349999999999999</v>
      </c>
      <c r="I33" s="66">
        <f t="shared" si="2"/>
        <v>22</v>
      </c>
      <c r="J33" s="65">
        <f>VLOOKUP($A33,'Return Data'!$B$7:$R$2292,12,0)</f>
        <v>2.859</v>
      </c>
      <c r="K33" s="66">
        <f t="shared" si="3"/>
        <v>24</v>
      </c>
      <c r="L33" s="65">
        <f>VLOOKUP($A33,'Return Data'!$B$7:$R$2292,13,0)</f>
        <v>2.2593000000000001</v>
      </c>
      <c r="M33" s="66">
        <f t="shared" si="4"/>
        <v>21</v>
      </c>
      <c r="N33" s="65">
        <f>VLOOKUP($A33,'Return Data'!$B$7:$R$2292,17,0)</f>
        <v>6.5789999999999997</v>
      </c>
      <c r="O33" s="66">
        <f t="shared" si="5"/>
        <v>15</v>
      </c>
      <c r="P33" s="65">
        <f>VLOOKUP($A33,'Return Data'!$B$7:$R$2292,14,0)</f>
        <v>9.0025999999999993</v>
      </c>
      <c r="Q33" s="66">
        <f t="shared" si="6"/>
        <v>13</v>
      </c>
      <c r="R33" s="65">
        <f>VLOOKUP($A33,'Return Data'!$B$7:$R$2292,16,0)</f>
        <v>7.5218999999999996</v>
      </c>
      <c r="S33" s="67">
        <f t="shared" si="7"/>
        <v>19</v>
      </c>
    </row>
    <row r="34" spans="1:19" x14ac:dyDescent="0.3">
      <c r="A34" s="82" t="s">
        <v>718</v>
      </c>
      <c r="B34" s="64">
        <f>VLOOKUP($A34,'Return Data'!$B$7:$R$2292,3,0)</f>
        <v>44512</v>
      </c>
      <c r="C34" s="65">
        <f>VLOOKUP($A34,'Return Data'!$B$7:$R$2292,4,0)</f>
        <v>204.8819</v>
      </c>
      <c r="D34" s="65">
        <f>VLOOKUP($A34,'Return Data'!$B$7:$R$2292,9,0)</f>
        <v>2.9399000000000002</v>
      </c>
      <c r="E34" s="66">
        <f t="shared" si="0"/>
        <v>18</v>
      </c>
      <c r="F34" s="65">
        <f>VLOOKUP($A34,'Return Data'!$B$7:$R$2292,10,0)</f>
        <v>2.0832000000000002</v>
      </c>
      <c r="G34" s="66">
        <f t="shared" si="1"/>
        <v>26</v>
      </c>
      <c r="H34" s="65">
        <f>VLOOKUP($A34,'Return Data'!$B$7:$R$2292,11,0)</f>
        <v>-0.18590000000000001</v>
      </c>
      <c r="I34" s="66">
        <f t="shared" si="2"/>
        <v>26</v>
      </c>
      <c r="J34" s="65">
        <f>VLOOKUP($A34,'Return Data'!$B$7:$R$2292,12,0)</f>
        <v>1.522</v>
      </c>
      <c r="K34" s="66">
        <f t="shared" si="3"/>
        <v>26</v>
      </c>
      <c r="L34" s="65">
        <f>VLOOKUP($A34,'Return Data'!$B$7:$R$2292,13,0)</f>
        <v>1.6293</v>
      </c>
      <c r="M34" s="66">
        <f t="shared" si="4"/>
        <v>24</v>
      </c>
      <c r="N34" s="65">
        <f>VLOOKUP($A34,'Return Data'!$B$7:$R$2292,17,0)</f>
        <v>5.1833</v>
      </c>
      <c r="O34" s="66">
        <f t="shared" si="5"/>
        <v>26</v>
      </c>
      <c r="P34" s="65">
        <f>VLOOKUP($A34,'Return Data'!$B$7:$R$2292,14,0)</f>
        <v>7.6894999999999998</v>
      </c>
      <c r="Q34" s="66">
        <f t="shared" si="6"/>
        <v>23</v>
      </c>
      <c r="R34" s="65">
        <f>VLOOKUP($A34,'Return Data'!$B$7:$R$2292,16,0)</f>
        <v>6.5034000000000001</v>
      </c>
      <c r="S34" s="67">
        <f t="shared" si="7"/>
        <v>24</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3.644262962962963</v>
      </c>
      <c r="E36" s="88"/>
      <c r="F36" s="89">
        <f>AVERAGE(F8:F34)</f>
        <v>5.5169444444444444</v>
      </c>
      <c r="G36" s="88"/>
      <c r="H36" s="89">
        <f>AVERAGE(H8:H34)</f>
        <v>3.5563148148148147</v>
      </c>
      <c r="I36" s="88"/>
      <c r="J36" s="89">
        <f>AVERAGE(J8:J34)</f>
        <v>3.9837629629629627</v>
      </c>
      <c r="K36" s="88"/>
      <c r="L36" s="89">
        <f>AVERAGE(L8:L34)</f>
        <v>2.9499370370370368</v>
      </c>
      <c r="M36" s="88"/>
      <c r="N36" s="89">
        <f>AVERAGE(N8:N34)</f>
        <v>7.0134000000000007</v>
      </c>
      <c r="O36" s="88"/>
      <c r="P36" s="89">
        <f>AVERAGE(P8:P34)</f>
        <v>9.0154444444444461</v>
      </c>
      <c r="Q36" s="88"/>
      <c r="R36" s="89">
        <f>AVERAGE(R8:R34)</f>
        <v>8.0899629629629626</v>
      </c>
      <c r="S36" s="90"/>
    </row>
    <row r="37" spans="1:19" x14ac:dyDescent="0.3">
      <c r="A37" s="87" t="s">
        <v>28</v>
      </c>
      <c r="B37" s="88"/>
      <c r="C37" s="88"/>
      <c r="D37" s="89">
        <f>MIN(D8:D34)</f>
        <v>-2.5470000000000002</v>
      </c>
      <c r="E37" s="88"/>
      <c r="F37" s="89">
        <f>MIN(F8:F34)</f>
        <v>1.7811999999999999</v>
      </c>
      <c r="G37" s="88"/>
      <c r="H37" s="89">
        <f>MIN(H8:H34)</f>
        <v>-0.77590000000000003</v>
      </c>
      <c r="I37" s="88"/>
      <c r="J37" s="89">
        <f>MIN(J8:J34)</f>
        <v>1.0621</v>
      </c>
      <c r="K37" s="88"/>
      <c r="L37" s="89">
        <f>MIN(L8:L34)</f>
        <v>1.1800999999999999</v>
      </c>
      <c r="M37" s="88"/>
      <c r="N37" s="89">
        <f>MIN(N8:N34)</f>
        <v>4.6375999999999999</v>
      </c>
      <c r="O37" s="88"/>
      <c r="P37" s="89">
        <f>MIN(P8:P34)</f>
        <v>6.7575000000000003</v>
      </c>
      <c r="Q37" s="88"/>
      <c r="R37" s="89">
        <f>MIN(R8:R34)</f>
        <v>6.1555999999999997</v>
      </c>
      <c r="S37" s="90"/>
    </row>
    <row r="38" spans="1:19" ht="15" thickBot="1" x14ac:dyDescent="0.35">
      <c r="A38" s="91" t="s">
        <v>29</v>
      </c>
      <c r="B38" s="92"/>
      <c r="C38" s="92"/>
      <c r="D38" s="93">
        <f>MAX(D8:D34)</f>
        <v>12.706200000000001</v>
      </c>
      <c r="E38" s="92"/>
      <c r="F38" s="93">
        <f>MAX(F8:F34)</f>
        <v>11.6363</v>
      </c>
      <c r="G38" s="92"/>
      <c r="H38" s="93">
        <f>MAX(H8:H34)</f>
        <v>7.0223000000000004</v>
      </c>
      <c r="I38" s="92"/>
      <c r="J38" s="93">
        <f>MAX(J8:J34)</f>
        <v>6.4100999999999999</v>
      </c>
      <c r="K38" s="92"/>
      <c r="L38" s="93">
        <f>MAX(L8:L34)</f>
        <v>5.4071999999999996</v>
      </c>
      <c r="M38" s="92"/>
      <c r="N38" s="93">
        <f>MAX(N8:N34)</f>
        <v>9.2843999999999998</v>
      </c>
      <c r="O38" s="92"/>
      <c r="P38" s="93">
        <f>MAX(P8:P34)</f>
        <v>11.171900000000001</v>
      </c>
      <c r="Q38" s="92"/>
      <c r="R38" s="93">
        <f>MAX(R8:R34)</f>
        <v>9.8983000000000008</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Data'!$B$7:$R$2292,3,0)</f>
        <v>44512</v>
      </c>
      <c r="C8" s="65">
        <f>VLOOKUP($A8,'Return Data'!$B$7:$R$2292,4,0)</f>
        <v>299.94209999999998</v>
      </c>
      <c r="D8" s="65">
        <f>VLOOKUP($A8,'Return Data'!$B$7:$R$2292,9,0)</f>
        <v>3.508</v>
      </c>
      <c r="E8" s="66">
        <f t="shared" ref="E8:E25" si="0">RANK(D8,D$8:D$25,0)</f>
        <v>9</v>
      </c>
      <c r="F8" s="65">
        <f>VLOOKUP($A8,'Return Data'!$B$7:$R$2292,10,0)</f>
        <v>4.2975000000000003</v>
      </c>
      <c r="G8" s="66">
        <f t="shared" ref="G8:G25" si="1">RANK(F8,F$8:F$25,0)</f>
        <v>10</v>
      </c>
      <c r="H8" s="65">
        <f>VLOOKUP($A8,'Return Data'!$B$7:$R$2292,11,0)</f>
        <v>4.8897000000000004</v>
      </c>
      <c r="I8" s="66">
        <f t="shared" ref="I8:I25" si="2">RANK(H8,H$8:H$25,0)</f>
        <v>7</v>
      </c>
      <c r="J8" s="65">
        <f>VLOOKUP($A8,'Return Data'!$B$7:$R$2292,12,0)</f>
        <v>5.6341000000000001</v>
      </c>
      <c r="K8" s="66">
        <f t="shared" ref="K8:K25" si="3">RANK(J8,J$8:J$25,0)</f>
        <v>6</v>
      </c>
      <c r="L8" s="65">
        <f>VLOOKUP($A8,'Return Data'!$B$7:$R$2292,13,0)</f>
        <v>4.4641999999999999</v>
      </c>
      <c r="M8" s="66">
        <f t="shared" ref="M8:M25" si="4">RANK(L8,L$8:L$25,0)</f>
        <v>8</v>
      </c>
      <c r="N8" s="65">
        <f>VLOOKUP($A8,'Return Data'!$B$7:$R$2292,17,0)</f>
        <v>7.7629000000000001</v>
      </c>
      <c r="O8" s="66">
        <f t="shared" ref="O8:O23" si="5">RANK(N8,N$8:N$25,0)</f>
        <v>6</v>
      </c>
      <c r="P8" s="65">
        <f>VLOOKUP($A8,'Return Data'!$B$7:$R$2292,14,0)</f>
        <v>8.9305000000000003</v>
      </c>
      <c r="Q8" s="66">
        <f t="shared" ref="Q8:Q23" si="6">RANK(P8,P$8:P$25,0)</f>
        <v>8</v>
      </c>
      <c r="R8" s="65">
        <f>VLOOKUP($A8,'Return Data'!$B$7:$R$2292,16,0)</f>
        <v>9.1967999999999996</v>
      </c>
      <c r="S8" s="67">
        <f t="shared" ref="S8:S25" si="7">RANK(R8,R$8:R$25,0)</f>
        <v>1</v>
      </c>
    </row>
    <row r="9" spans="1:19" x14ac:dyDescent="0.3">
      <c r="A9" s="82" t="s">
        <v>567</v>
      </c>
      <c r="B9" s="64">
        <f>VLOOKUP($A9,'Return Data'!$B$7:$R$2292,3,0)</f>
        <v>44512</v>
      </c>
      <c r="C9" s="65">
        <f>VLOOKUP($A9,'Return Data'!$B$7:$R$2292,4,0)</f>
        <v>2155.7770999999998</v>
      </c>
      <c r="D9" s="65">
        <f>VLOOKUP($A9,'Return Data'!$B$7:$R$2292,9,0)</f>
        <v>3.0909</v>
      </c>
      <c r="E9" s="66">
        <f t="shared" si="0"/>
        <v>11</v>
      </c>
      <c r="F9" s="65">
        <f>VLOOKUP($A9,'Return Data'!$B$7:$R$2292,10,0)</f>
        <v>3.1863999999999999</v>
      </c>
      <c r="G9" s="66">
        <f t="shared" si="1"/>
        <v>13</v>
      </c>
      <c r="H9" s="65">
        <f>VLOOKUP($A9,'Return Data'!$B$7:$R$2292,11,0)</f>
        <v>3.9306999999999999</v>
      </c>
      <c r="I9" s="66">
        <f t="shared" si="2"/>
        <v>14</v>
      </c>
      <c r="J9" s="65">
        <f>VLOOKUP($A9,'Return Data'!$B$7:$R$2292,12,0)</f>
        <v>4.6806999999999999</v>
      </c>
      <c r="K9" s="66">
        <f t="shared" si="3"/>
        <v>14</v>
      </c>
      <c r="L9" s="65">
        <f>VLOOKUP($A9,'Return Data'!$B$7:$R$2292,13,0)</f>
        <v>4.0016999999999996</v>
      </c>
      <c r="M9" s="66">
        <f t="shared" si="4"/>
        <v>12</v>
      </c>
      <c r="N9" s="65">
        <f>VLOOKUP($A9,'Return Data'!$B$7:$R$2292,17,0)</f>
        <v>6.8978999999999999</v>
      </c>
      <c r="O9" s="66">
        <f t="shared" si="5"/>
        <v>14</v>
      </c>
      <c r="P9" s="65">
        <f>VLOOKUP($A9,'Return Data'!$B$7:$R$2292,14,0)</f>
        <v>8.7319999999999993</v>
      </c>
      <c r="Q9" s="66">
        <f t="shared" si="6"/>
        <v>9</v>
      </c>
      <c r="R9" s="65">
        <f>VLOOKUP($A9,'Return Data'!$B$7:$R$2292,16,0)</f>
        <v>8.4167000000000005</v>
      </c>
      <c r="S9" s="67">
        <f t="shared" si="7"/>
        <v>11</v>
      </c>
    </row>
    <row r="10" spans="1:19" x14ac:dyDescent="0.3">
      <c r="A10" s="82" t="s">
        <v>569</v>
      </c>
      <c r="B10" s="64">
        <f>VLOOKUP($A10,'Return Data'!$B$7:$R$2292,3,0)</f>
        <v>44512</v>
      </c>
      <c r="C10" s="65">
        <f>VLOOKUP($A10,'Return Data'!$B$7:$R$2292,4,0)</f>
        <v>19.722899999999999</v>
      </c>
      <c r="D10" s="65">
        <f>VLOOKUP($A10,'Return Data'!$B$7:$R$2292,9,0)</f>
        <v>2.7404999999999999</v>
      </c>
      <c r="E10" s="66">
        <f t="shared" si="0"/>
        <v>13</v>
      </c>
      <c r="F10" s="65">
        <f>VLOOKUP($A10,'Return Data'!$B$7:$R$2292,10,0)</f>
        <v>3.1958000000000002</v>
      </c>
      <c r="G10" s="66">
        <f t="shared" si="1"/>
        <v>12</v>
      </c>
      <c r="H10" s="65">
        <f>VLOOKUP($A10,'Return Data'!$B$7:$R$2292,11,0)</f>
        <v>3.7967</v>
      </c>
      <c r="I10" s="66">
        <f t="shared" si="2"/>
        <v>15</v>
      </c>
      <c r="J10" s="65">
        <f>VLOOKUP($A10,'Return Data'!$B$7:$R$2292,12,0)</f>
        <v>4.8689</v>
      </c>
      <c r="K10" s="66">
        <f t="shared" si="3"/>
        <v>13</v>
      </c>
      <c r="L10" s="65">
        <f>VLOOKUP($A10,'Return Data'!$B$7:$R$2292,13,0)</f>
        <v>3.8780000000000001</v>
      </c>
      <c r="M10" s="66">
        <f t="shared" si="4"/>
        <v>14</v>
      </c>
      <c r="N10" s="65">
        <f>VLOOKUP($A10,'Return Data'!$B$7:$R$2292,17,0)</f>
        <v>7.3167</v>
      </c>
      <c r="O10" s="66">
        <f t="shared" si="5"/>
        <v>9</v>
      </c>
      <c r="P10" s="65">
        <f>VLOOKUP($A10,'Return Data'!$B$7:$R$2292,14,0)</f>
        <v>8.7212999999999994</v>
      </c>
      <c r="Q10" s="66">
        <f t="shared" si="6"/>
        <v>10</v>
      </c>
      <c r="R10" s="65">
        <f>VLOOKUP($A10,'Return Data'!$B$7:$R$2292,16,0)</f>
        <v>8.6717999999999993</v>
      </c>
      <c r="S10" s="67">
        <f t="shared" si="7"/>
        <v>6</v>
      </c>
    </row>
    <row r="11" spans="1:19" x14ac:dyDescent="0.3">
      <c r="A11" s="82" t="s">
        <v>571</v>
      </c>
      <c r="B11" s="64">
        <f>VLOOKUP($A11,'Return Data'!$B$7:$R$2292,3,0)</f>
        <v>44512</v>
      </c>
      <c r="C11" s="65">
        <f>VLOOKUP($A11,'Return Data'!$B$7:$R$2292,4,0)</f>
        <v>20.291499999999999</v>
      </c>
      <c r="D11" s="65">
        <f>VLOOKUP($A11,'Return Data'!$B$7:$R$2292,9,0)</f>
        <v>5.3802000000000003</v>
      </c>
      <c r="E11" s="66">
        <f t="shared" si="0"/>
        <v>3</v>
      </c>
      <c r="F11" s="65">
        <f>VLOOKUP($A11,'Return Data'!$B$7:$R$2292,10,0)</f>
        <v>8.6893999999999991</v>
      </c>
      <c r="G11" s="66">
        <f t="shared" si="1"/>
        <v>1</v>
      </c>
      <c r="H11" s="65">
        <f>VLOOKUP($A11,'Return Data'!$B$7:$R$2292,11,0)</f>
        <v>6.0848000000000004</v>
      </c>
      <c r="I11" s="66">
        <f t="shared" si="2"/>
        <v>2</v>
      </c>
      <c r="J11" s="65">
        <f>VLOOKUP($A11,'Return Data'!$B$7:$R$2292,12,0)</f>
        <v>7.3832000000000004</v>
      </c>
      <c r="K11" s="66">
        <f t="shared" si="3"/>
        <v>1</v>
      </c>
      <c r="L11" s="65">
        <f>VLOOKUP($A11,'Return Data'!$B$7:$R$2292,13,0)</f>
        <v>5.0594999999999999</v>
      </c>
      <c r="M11" s="66">
        <f t="shared" si="4"/>
        <v>2</v>
      </c>
      <c r="N11" s="65">
        <f>VLOOKUP($A11,'Return Data'!$B$7:$R$2292,17,0)</f>
        <v>9.5542999999999996</v>
      </c>
      <c r="O11" s="66">
        <f t="shared" si="5"/>
        <v>1</v>
      </c>
      <c r="P11" s="65">
        <f>VLOOKUP($A11,'Return Data'!$B$7:$R$2292,14,0)</f>
        <v>10.7895</v>
      </c>
      <c r="Q11" s="66">
        <f t="shared" si="6"/>
        <v>1</v>
      </c>
      <c r="R11" s="65">
        <f>VLOOKUP($A11,'Return Data'!$B$7:$R$2292,16,0)</f>
        <v>9.0474999999999994</v>
      </c>
      <c r="S11" s="67">
        <f t="shared" si="7"/>
        <v>2</v>
      </c>
    </row>
    <row r="12" spans="1:19" x14ac:dyDescent="0.3">
      <c r="A12" s="82" t="s">
        <v>574</v>
      </c>
      <c r="B12" s="64">
        <f>VLOOKUP($A12,'Return Data'!$B$7:$R$2292,3,0)</f>
        <v>44512</v>
      </c>
      <c r="C12" s="65">
        <f>VLOOKUP($A12,'Return Data'!$B$7:$R$2292,4,0)</f>
        <v>18.5915</v>
      </c>
      <c r="D12" s="65">
        <f>VLOOKUP($A12,'Return Data'!$B$7:$R$2292,9,0)</f>
        <v>3.4552999999999998</v>
      </c>
      <c r="E12" s="66">
        <f t="shared" si="0"/>
        <v>10</v>
      </c>
      <c r="F12" s="65">
        <f>VLOOKUP($A12,'Return Data'!$B$7:$R$2292,10,0)</f>
        <v>4.3296000000000001</v>
      </c>
      <c r="G12" s="66">
        <f t="shared" si="1"/>
        <v>9</v>
      </c>
      <c r="H12" s="65">
        <f>VLOOKUP($A12,'Return Data'!$B$7:$R$2292,11,0)</f>
        <v>4.2103999999999999</v>
      </c>
      <c r="I12" s="66">
        <f t="shared" si="2"/>
        <v>11</v>
      </c>
      <c r="J12" s="65">
        <f>VLOOKUP($A12,'Return Data'!$B$7:$R$2292,12,0)</f>
        <v>5.2480000000000002</v>
      </c>
      <c r="K12" s="66">
        <f t="shared" si="3"/>
        <v>10</v>
      </c>
      <c r="L12" s="65">
        <f>VLOOKUP($A12,'Return Data'!$B$7:$R$2292,13,0)</f>
        <v>4.3399000000000001</v>
      </c>
      <c r="M12" s="66">
        <f t="shared" si="4"/>
        <v>9</v>
      </c>
      <c r="N12" s="65">
        <f>VLOOKUP($A12,'Return Data'!$B$7:$R$2292,17,0)</f>
        <v>6.9682000000000004</v>
      </c>
      <c r="O12" s="66">
        <f t="shared" si="5"/>
        <v>13</v>
      </c>
      <c r="P12" s="65">
        <f>VLOOKUP($A12,'Return Data'!$B$7:$R$2292,14,0)</f>
        <v>8.99</v>
      </c>
      <c r="Q12" s="66">
        <f t="shared" si="6"/>
        <v>7</v>
      </c>
      <c r="R12" s="65">
        <f>VLOOKUP($A12,'Return Data'!$B$7:$R$2292,16,0)</f>
        <v>8.5530000000000008</v>
      </c>
      <c r="S12" s="67">
        <f t="shared" si="7"/>
        <v>9</v>
      </c>
    </row>
    <row r="13" spans="1:19" x14ac:dyDescent="0.3">
      <c r="A13" s="82" t="s">
        <v>575</v>
      </c>
      <c r="B13" s="64">
        <f>VLOOKUP($A13,'Return Data'!$B$7:$R$2292,3,0)</f>
        <v>44512</v>
      </c>
      <c r="C13" s="65">
        <f>VLOOKUP($A13,'Return Data'!$B$7:$R$2292,4,0)</f>
        <v>18.913799999999998</v>
      </c>
      <c r="D13" s="65">
        <f>VLOOKUP($A13,'Return Data'!$B$7:$R$2292,9,0)</f>
        <v>4.9385000000000003</v>
      </c>
      <c r="E13" s="66">
        <f t="shared" si="0"/>
        <v>5</v>
      </c>
      <c r="F13" s="65">
        <f>VLOOKUP($A13,'Return Data'!$B$7:$R$2292,10,0)</f>
        <v>5.1570999999999998</v>
      </c>
      <c r="G13" s="66">
        <f t="shared" si="1"/>
        <v>6</v>
      </c>
      <c r="H13" s="65">
        <f>VLOOKUP($A13,'Return Data'!$B$7:$R$2292,11,0)</f>
        <v>5.2050999999999998</v>
      </c>
      <c r="I13" s="66">
        <f t="shared" si="2"/>
        <v>4</v>
      </c>
      <c r="J13" s="65">
        <f>VLOOKUP($A13,'Return Data'!$B$7:$R$2292,12,0)</f>
        <v>5.6119000000000003</v>
      </c>
      <c r="K13" s="66">
        <f t="shared" si="3"/>
        <v>9</v>
      </c>
      <c r="L13" s="65">
        <f>VLOOKUP($A13,'Return Data'!$B$7:$R$2292,13,0)</f>
        <v>4.8494999999999999</v>
      </c>
      <c r="M13" s="66">
        <f t="shared" si="4"/>
        <v>4</v>
      </c>
      <c r="N13" s="65">
        <f>VLOOKUP($A13,'Return Data'!$B$7:$R$2292,17,0)</f>
        <v>7.8914999999999997</v>
      </c>
      <c r="O13" s="66">
        <f t="shared" si="5"/>
        <v>4</v>
      </c>
      <c r="P13" s="65">
        <f>VLOOKUP($A13,'Return Data'!$B$7:$R$2292,14,0)</f>
        <v>9.1715</v>
      </c>
      <c r="Q13" s="66">
        <f t="shared" si="6"/>
        <v>5</v>
      </c>
      <c r="R13" s="65">
        <f>VLOOKUP($A13,'Return Data'!$B$7:$R$2292,16,0)</f>
        <v>8.7014999999999993</v>
      </c>
      <c r="S13" s="67">
        <f t="shared" si="7"/>
        <v>5</v>
      </c>
    </row>
    <row r="14" spans="1:19" x14ac:dyDescent="0.3">
      <c r="A14" s="82" t="s">
        <v>578</v>
      </c>
      <c r="B14" s="64">
        <f>VLOOKUP($A14,'Return Data'!$B$7:$R$2292,3,0)</f>
        <v>44512</v>
      </c>
      <c r="C14" s="65">
        <f>VLOOKUP($A14,'Return Data'!$B$7:$R$2292,4,0)</f>
        <v>26.661999999999999</v>
      </c>
      <c r="D14" s="65">
        <f>VLOOKUP($A14,'Return Data'!$B$7:$R$2292,9,0)</f>
        <v>7.7881999999999998</v>
      </c>
      <c r="E14" s="66">
        <f t="shared" si="0"/>
        <v>1</v>
      </c>
      <c r="F14" s="65">
        <f>VLOOKUP($A14,'Return Data'!$B$7:$R$2292,10,0)</f>
        <v>7.1006999999999998</v>
      </c>
      <c r="G14" s="66">
        <f t="shared" si="1"/>
        <v>3</v>
      </c>
      <c r="H14" s="65">
        <f>VLOOKUP($A14,'Return Data'!$B$7:$R$2292,11,0)</f>
        <v>6.0682999999999998</v>
      </c>
      <c r="I14" s="66">
        <f t="shared" si="2"/>
        <v>3</v>
      </c>
      <c r="J14" s="65">
        <f>VLOOKUP($A14,'Return Data'!$B$7:$R$2292,12,0)</f>
        <v>6.0442999999999998</v>
      </c>
      <c r="K14" s="66">
        <f t="shared" si="3"/>
        <v>4</v>
      </c>
      <c r="L14" s="65">
        <f>VLOOKUP($A14,'Return Data'!$B$7:$R$2292,13,0)</f>
        <v>5.4881000000000002</v>
      </c>
      <c r="M14" s="66">
        <f t="shared" si="4"/>
        <v>1</v>
      </c>
      <c r="N14" s="65">
        <f>VLOOKUP($A14,'Return Data'!$B$7:$R$2292,17,0)</f>
        <v>7.8384999999999998</v>
      </c>
      <c r="O14" s="66">
        <f t="shared" si="5"/>
        <v>5</v>
      </c>
      <c r="P14" s="65">
        <f>VLOOKUP($A14,'Return Data'!$B$7:$R$2292,14,0)</f>
        <v>8.7134999999999998</v>
      </c>
      <c r="Q14" s="66">
        <f t="shared" si="6"/>
        <v>11</v>
      </c>
      <c r="R14" s="65">
        <f>VLOOKUP($A14,'Return Data'!$B$7:$R$2292,16,0)</f>
        <v>8.7523999999999997</v>
      </c>
      <c r="S14" s="67">
        <f t="shared" si="7"/>
        <v>4</v>
      </c>
    </row>
    <row r="15" spans="1:19" x14ac:dyDescent="0.3">
      <c r="A15" s="82" t="s">
        <v>579</v>
      </c>
      <c r="B15" s="64">
        <f>VLOOKUP($A15,'Return Data'!$B$7:$R$2292,3,0)</f>
        <v>44512</v>
      </c>
      <c r="C15" s="65">
        <f>VLOOKUP($A15,'Return Data'!$B$7:$R$2292,4,0)</f>
        <v>20.107900000000001</v>
      </c>
      <c r="D15" s="65">
        <f>VLOOKUP($A15,'Return Data'!$B$7:$R$2292,9,0)</f>
        <v>2.6762000000000001</v>
      </c>
      <c r="E15" s="66">
        <f t="shared" si="0"/>
        <v>14</v>
      </c>
      <c r="F15" s="65">
        <f>VLOOKUP($A15,'Return Data'!$B$7:$R$2292,10,0)</f>
        <v>3.0939999999999999</v>
      </c>
      <c r="G15" s="66">
        <f t="shared" si="1"/>
        <v>15</v>
      </c>
      <c r="H15" s="65">
        <f>VLOOKUP($A15,'Return Data'!$B$7:$R$2292,11,0)</f>
        <v>4.0343999999999998</v>
      </c>
      <c r="I15" s="66">
        <f t="shared" si="2"/>
        <v>12</v>
      </c>
      <c r="J15" s="65">
        <f>VLOOKUP($A15,'Return Data'!$B$7:$R$2292,12,0)</f>
        <v>5.0396000000000001</v>
      </c>
      <c r="K15" s="66">
        <f t="shared" si="3"/>
        <v>11</v>
      </c>
      <c r="L15" s="65">
        <f>VLOOKUP($A15,'Return Data'!$B$7:$R$2292,13,0)</f>
        <v>4.1509</v>
      </c>
      <c r="M15" s="66">
        <f t="shared" si="4"/>
        <v>10</v>
      </c>
      <c r="N15" s="65">
        <f>VLOOKUP($A15,'Return Data'!$B$7:$R$2292,17,0)</f>
        <v>7.6245000000000003</v>
      </c>
      <c r="O15" s="66">
        <f t="shared" si="5"/>
        <v>7</v>
      </c>
      <c r="P15" s="65">
        <f>VLOOKUP($A15,'Return Data'!$B$7:$R$2292,14,0)</f>
        <v>9.5104000000000006</v>
      </c>
      <c r="Q15" s="66">
        <f t="shared" si="6"/>
        <v>2</v>
      </c>
      <c r="R15" s="65">
        <f>VLOOKUP($A15,'Return Data'!$B$7:$R$2292,16,0)</f>
        <v>8.3697999999999997</v>
      </c>
      <c r="S15" s="67">
        <f t="shared" si="7"/>
        <v>12</v>
      </c>
    </row>
    <row r="16" spans="1:19" x14ac:dyDescent="0.3">
      <c r="A16" s="82" t="s">
        <v>584</v>
      </c>
      <c r="B16" s="64">
        <f>VLOOKUP($A16,'Return Data'!$B$7:$R$2292,3,0)</f>
        <v>44512</v>
      </c>
      <c r="C16" s="65">
        <f>VLOOKUP($A16,'Return Data'!$B$7:$R$2292,4,0)</f>
        <v>1965.9142999999999</v>
      </c>
      <c r="D16" s="65">
        <f>VLOOKUP($A16,'Return Data'!$B$7:$R$2292,9,0)</f>
        <v>6.5030000000000001</v>
      </c>
      <c r="E16" s="66">
        <f t="shared" si="0"/>
        <v>2</v>
      </c>
      <c r="F16" s="65">
        <f>VLOOKUP($A16,'Return Data'!$B$7:$R$2292,10,0)</f>
        <v>7.218</v>
      </c>
      <c r="G16" s="66">
        <f t="shared" si="1"/>
        <v>2</v>
      </c>
      <c r="H16" s="65">
        <f>VLOOKUP($A16,'Return Data'!$B$7:$R$2292,11,0)</f>
        <v>4.8136999999999999</v>
      </c>
      <c r="I16" s="66">
        <f t="shared" si="2"/>
        <v>8</v>
      </c>
      <c r="J16" s="65">
        <f>VLOOKUP($A16,'Return Data'!$B$7:$R$2292,12,0)</f>
        <v>6.2967000000000004</v>
      </c>
      <c r="K16" s="66">
        <f t="shared" si="3"/>
        <v>2</v>
      </c>
      <c r="L16" s="65">
        <f>VLOOKUP($A16,'Return Data'!$B$7:$R$2292,13,0)</f>
        <v>4.0095000000000001</v>
      </c>
      <c r="M16" s="66">
        <f t="shared" si="4"/>
        <v>11</v>
      </c>
      <c r="N16" s="65">
        <f>VLOOKUP($A16,'Return Data'!$B$7:$R$2292,17,0)</f>
        <v>7.0472000000000001</v>
      </c>
      <c r="O16" s="66">
        <f t="shared" si="5"/>
        <v>12</v>
      </c>
      <c r="P16" s="65">
        <f>VLOOKUP($A16,'Return Data'!$B$7:$R$2292,14,0)</f>
        <v>8.2599</v>
      </c>
      <c r="Q16" s="66">
        <f t="shared" si="6"/>
        <v>14</v>
      </c>
      <c r="R16" s="65">
        <f>VLOOKUP($A16,'Return Data'!$B$7:$R$2292,16,0)</f>
        <v>7.8749000000000002</v>
      </c>
      <c r="S16" s="67">
        <f t="shared" si="7"/>
        <v>14</v>
      </c>
    </row>
    <row r="17" spans="1:19" x14ac:dyDescent="0.3">
      <c r="A17" s="82" t="s">
        <v>586</v>
      </c>
      <c r="B17" s="64">
        <f>VLOOKUP($A17,'Return Data'!$B$7:$R$2292,3,0)</f>
        <v>44512</v>
      </c>
      <c r="C17" s="65">
        <f>VLOOKUP($A17,'Return Data'!$B$7:$R$2292,4,0)</f>
        <v>53.610100000000003</v>
      </c>
      <c r="D17" s="65">
        <f>VLOOKUP($A17,'Return Data'!$B$7:$R$2292,9,0)</f>
        <v>4.3559000000000001</v>
      </c>
      <c r="E17" s="66">
        <f t="shared" si="0"/>
        <v>6</v>
      </c>
      <c r="F17" s="65">
        <f>VLOOKUP($A17,'Return Data'!$B$7:$R$2292,10,0)</f>
        <v>6.8094000000000001</v>
      </c>
      <c r="G17" s="66">
        <f t="shared" si="1"/>
        <v>4</v>
      </c>
      <c r="H17" s="65">
        <f>VLOOKUP($A17,'Return Data'!$B$7:$R$2292,11,0)</f>
        <v>6.1284000000000001</v>
      </c>
      <c r="I17" s="66">
        <f t="shared" si="2"/>
        <v>1</v>
      </c>
      <c r="J17" s="65">
        <f>VLOOKUP($A17,'Return Data'!$B$7:$R$2292,12,0)</f>
        <v>6.0557999999999996</v>
      </c>
      <c r="K17" s="66">
        <f t="shared" si="3"/>
        <v>3</v>
      </c>
      <c r="L17" s="65">
        <f>VLOOKUP($A17,'Return Data'!$B$7:$R$2292,13,0)</f>
        <v>5.0326000000000004</v>
      </c>
      <c r="M17" s="66">
        <f t="shared" si="4"/>
        <v>3</v>
      </c>
      <c r="N17" s="65">
        <f>VLOOKUP($A17,'Return Data'!$B$7:$R$2292,17,0)</f>
        <v>7.9715999999999996</v>
      </c>
      <c r="O17" s="66">
        <f t="shared" si="5"/>
        <v>3</v>
      </c>
      <c r="P17" s="65">
        <f>VLOOKUP($A17,'Return Data'!$B$7:$R$2292,14,0)</f>
        <v>9.3208000000000002</v>
      </c>
      <c r="Q17" s="66">
        <f t="shared" si="6"/>
        <v>4</v>
      </c>
      <c r="R17" s="65">
        <f>VLOOKUP($A17,'Return Data'!$B$7:$R$2292,16,0)</f>
        <v>8.8217999999999996</v>
      </c>
      <c r="S17" s="67">
        <f t="shared" si="7"/>
        <v>3</v>
      </c>
    </row>
    <row r="18" spans="1:19" x14ac:dyDescent="0.3">
      <c r="A18" s="82" t="s">
        <v>587</v>
      </c>
      <c r="B18" s="64">
        <f>VLOOKUP($A18,'Return Data'!$B$7:$R$2292,3,0)</f>
        <v>44512</v>
      </c>
      <c r="C18" s="65">
        <f>VLOOKUP($A18,'Return Data'!$B$7:$R$2292,4,0)</f>
        <v>20.7119</v>
      </c>
      <c r="D18" s="65">
        <f>VLOOKUP($A18,'Return Data'!$B$7:$R$2292,9,0)</f>
        <v>2.1299000000000001</v>
      </c>
      <c r="E18" s="66">
        <f t="shared" si="0"/>
        <v>18</v>
      </c>
      <c r="F18" s="65">
        <f>VLOOKUP($A18,'Return Data'!$B$7:$R$2292,10,0)</f>
        <v>2.7989999999999999</v>
      </c>
      <c r="G18" s="66">
        <f t="shared" si="1"/>
        <v>17</v>
      </c>
      <c r="H18" s="65">
        <f>VLOOKUP($A18,'Return Data'!$B$7:$R$2292,11,0)</f>
        <v>3.9603000000000002</v>
      </c>
      <c r="I18" s="66">
        <f t="shared" si="2"/>
        <v>13</v>
      </c>
      <c r="J18" s="65">
        <f>VLOOKUP($A18,'Return Data'!$B$7:$R$2292,12,0)</f>
        <v>4.8941999999999997</v>
      </c>
      <c r="K18" s="66">
        <f t="shared" si="3"/>
        <v>12</v>
      </c>
      <c r="L18" s="65">
        <f>VLOOKUP($A18,'Return Data'!$B$7:$R$2292,13,0)</f>
        <v>3.9670999999999998</v>
      </c>
      <c r="M18" s="66">
        <f t="shared" si="4"/>
        <v>13</v>
      </c>
      <c r="N18" s="65">
        <f>VLOOKUP($A18,'Return Data'!$B$7:$R$2292,17,0)</f>
        <v>7.2916999999999996</v>
      </c>
      <c r="O18" s="66">
        <f t="shared" si="5"/>
        <v>11</v>
      </c>
      <c r="P18" s="65">
        <f>VLOOKUP($A18,'Return Data'!$B$7:$R$2292,14,0)</f>
        <v>8.3079000000000001</v>
      </c>
      <c r="Q18" s="66">
        <f t="shared" si="6"/>
        <v>13</v>
      </c>
      <c r="R18" s="65">
        <f>VLOOKUP($A18,'Return Data'!$B$7:$R$2292,16,0)</f>
        <v>8.2522000000000002</v>
      </c>
      <c r="S18" s="67">
        <f t="shared" si="7"/>
        <v>13</v>
      </c>
    </row>
    <row r="19" spans="1:19" x14ac:dyDescent="0.3">
      <c r="A19" s="82" t="s">
        <v>590</v>
      </c>
      <c r="B19" s="64">
        <f>VLOOKUP($A19,'Return Data'!$B$7:$R$2292,3,0)</f>
        <v>44512</v>
      </c>
      <c r="C19" s="65">
        <f>VLOOKUP($A19,'Return Data'!$B$7:$R$2292,4,0)</f>
        <v>29.652000000000001</v>
      </c>
      <c r="D19" s="65">
        <f>VLOOKUP($A19,'Return Data'!$B$7:$R$2292,9,0)</f>
        <v>2.6065999999999998</v>
      </c>
      <c r="E19" s="66">
        <f t="shared" si="0"/>
        <v>15</v>
      </c>
      <c r="F19" s="65">
        <f>VLOOKUP($A19,'Return Data'!$B$7:$R$2292,10,0)</f>
        <v>3.1857000000000002</v>
      </c>
      <c r="G19" s="66">
        <f t="shared" si="1"/>
        <v>14</v>
      </c>
      <c r="H19" s="65">
        <f>VLOOKUP($A19,'Return Data'!$B$7:$R$2292,11,0)</f>
        <v>3.5581999999999998</v>
      </c>
      <c r="I19" s="66">
        <f t="shared" si="2"/>
        <v>16</v>
      </c>
      <c r="J19" s="65">
        <f>VLOOKUP($A19,'Return Data'!$B$7:$R$2292,12,0)</f>
        <v>4.3281000000000001</v>
      </c>
      <c r="K19" s="66">
        <f t="shared" si="3"/>
        <v>16</v>
      </c>
      <c r="L19" s="65">
        <f>VLOOKUP($A19,'Return Data'!$B$7:$R$2292,13,0)</f>
        <v>3.4418000000000002</v>
      </c>
      <c r="M19" s="66">
        <f t="shared" si="4"/>
        <v>16</v>
      </c>
      <c r="N19" s="65">
        <f>VLOOKUP($A19,'Return Data'!$B$7:$R$2292,17,0)</f>
        <v>6.2853000000000003</v>
      </c>
      <c r="O19" s="66">
        <f t="shared" si="5"/>
        <v>15</v>
      </c>
      <c r="P19" s="65">
        <f>VLOOKUP($A19,'Return Data'!$B$7:$R$2292,14,0)</f>
        <v>8.0963999999999992</v>
      </c>
      <c r="Q19" s="66">
        <f t="shared" si="6"/>
        <v>15</v>
      </c>
      <c r="R19" s="65">
        <f>VLOOKUP($A19,'Return Data'!$B$7:$R$2292,16,0)</f>
        <v>7.8536000000000001</v>
      </c>
      <c r="S19" s="67">
        <f t="shared" si="7"/>
        <v>15</v>
      </c>
    </row>
    <row r="20" spans="1:19" x14ac:dyDescent="0.3">
      <c r="A20" s="82" t="s">
        <v>592</v>
      </c>
      <c r="B20" s="64">
        <f>VLOOKUP($A20,'Return Data'!$B$7:$R$2292,3,0)</f>
        <v>44512</v>
      </c>
      <c r="C20" s="65">
        <f>VLOOKUP($A20,'Return Data'!$B$7:$R$2292,4,0)</f>
        <v>17.011800000000001</v>
      </c>
      <c r="D20" s="65">
        <f>VLOOKUP($A20,'Return Data'!$B$7:$R$2292,9,0)</f>
        <v>4.0838000000000001</v>
      </c>
      <c r="E20" s="66">
        <f t="shared" si="0"/>
        <v>7</v>
      </c>
      <c r="F20" s="65">
        <f>VLOOKUP($A20,'Return Data'!$B$7:$R$2292,10,0)</f>
        <v>4.9706999999999999</v>
      </c>
      <c r="G20" s="66">
        <f t="shared" si="1"/>
        <v>7</v>
      </c>
      <c r="H20" s="65">
        <f>VLOOKUP($A20,'Return Data'!$B$7:$R$2292,11,0)</f>
        <v>5.0914000000000001</v>
      </c>
      <c r="I20" s="66">
        <f t="shared" si="2"/>
        <v>5</v>
      </c>
      <c r="J20" s="65">
        <f>VLOOKUP($A20,'Return Data'!$B$7:$R$2292,12,0)</f>
        <v>6.0107999999999997</v>
      </c>
      <c r="K20" s="66">
        <f t="shared" si="3"/>
        <v>5</v>
      </c>
      <c r="L20" s="65">
        <f>VLOOKUP($A20,'Return Data'!$B$7:$R$2292,13,0)</f>
        <v>4.7840999999999996</v>
      </c>
      <c r="M20" s="66">
        <f t="shared" si="4"/>
        <v>5</v>
      </c>
      <c r="N20" s="65">
        <f>VLOOKUP($A20,'Return Data'!$B$7:$R$2292,17,0)</f>
        <v>7.9850000000000003</v>
      </c>
      <c r="O20" s="66">
        <f t="shared" si="5"/>
        <v>2</v>
      </c>
      <c r="P20" s="65">
        <f>VLOOKUP($A20,'Return Data'!$B$7:$R$2292,14,0)</f>
        <v>9.4321999999999999</v>
      </c>
      <c r="Q20" s="66">
        <f t="shared" si="6"/>
        <v>3</v>
      </c>
      <c r="R20" s="65">
        <f>VLOOKUP($A20,'Return Data'!$B$7:$R$2292,16,0)</f>
        <v>8.5157000000000007</v>
      </c>
      <c r="S20" s="67">
        <f t="shared" si="7"/>
        <v>10</v>
      </c>
    </row>
    <row r="21" spans="1:19" x14ac:dyDescent="0.3">
      <c r="A21" s="82" t="s">
        <v>594</v>
      </c>
      <c r="B21" s="64">
        <f>VLOOKUP($A21,'Return Data'!$B$7:$R$2292,3,0)</f>
        <v>44512</v>
      </c>
      <c r="C21" s="65">
        <f>VLOOKUP($A21,'Return Data'!$B$7:$R$2292,4,0)</f>
        <v>20.453700000000001</v>
      </c>
      <c r="D21" s="65">
        <f>VLOOKUP($A21,'Return Data'!$B$7:$R$2292,9,0)</f>
        <v>2.2435</v>
      </c>
      <c r="E21" s="66">
        <f t="shared" si="0"/>
        <v>17</v>
      </c>
      <c r="F21" s="65">
        <f>VLOOKUP($A21,'Return Data'!$B$7:$R$2292,10,0)</f>
        <v>4.7602000000000002</v>
      </c>
      <c r="G21" s="66">
        <f t="shared" si="1"/>
        <v>8</v>
      </c>
      <c r="H21" s="65">
        <f>VLOOKUP($A21,'Return Data'!$B$7:$R$2292,11,0)</f>
        <v>4.7732000000000001</v>
      </c>
      <c r="I21" s="66">
        <f t="shared" si="2"/>
        <v>9</v>
      </c>
      <c r="J21" s="65">
        <f>VLOOKUP($A21,'Return Data'!$B$7:$R$2292,12,0)</f>
        <v>5.6166</v>
      </c>
      <c r="K21" s="66">
        <f t="shared" si="3"/>
        <v>8</v>
      </c>
      <c r="L21" s="65">
        <f>VLOOKUP($A21,'Return Data'!$B$7:$R$2292,13,0)</f>
        <v>4.5765000000000002</v>
      </c>
      <c r="M21" s="66">
        <f t="shared" si="4"/>
        <v>6</v>
      </c>
      <c r="N21" s="65">
        <f>VLOOKUP($A21,'Return Data'!$B$7:$R$2292,17,0)</f>
        <v>7.5471000000000004</v>
      </c>
      <c r="O21" s="66">
        <f t="shared" si="5"/>
        <v>8</v>
      </c>
      <c r="P21" s="65">
        <f>VLOOKUP($A21,'Return Data'!$B$7:$R$2292,14,0)</f>
        <v>9.1110000000000007</v>
      </c>
      <c r="Q21" s="66">
        <f t="shared" si="6"/>
        <v>6</v>
      </c>
      <c r="R21" s="65">
        <f>VLOOKUP($A21,'Return Data'!$B$7:$R$2292,16,0)</f>
        <v>8.5853999999999999</v>
      </c>
      <c r="S21" s="67">
        <f t="shared" si="7"/>
        <v>8</v>
      </c>
    </row>
    <row r="22" spans="1:19" x14ac:dyDescent="0.3">
      <c r="A22" s="82" t="s">
        <v>595</v>
      </c>
      <c r="B22" s="64">
        <f>VLOOKUP($A22,'Return Data'!$B$7:$R$2292,3,0)</f>
        <v>44512</v>
      </c>
      <c r="C22" s="65">
        <f>VLOOKUP($A22,'Return Data'!$B$7:$R$2292,4,0)</f>
        <v>2632.8467000000001</v>
      </c>
      <c r="D22" s="65">
        <f>VLOOKUP($A22,'Return Data'!$B$7:$R$2292,9,0)</f>
        <v>2.8553000000000002</v>
      </c>
      <c r="E22" s="66">
        <f t="shared" si="0"/>
        <v>12</v>
      </c>
      <c r="F22" s="65">
        <f>VLOOKUP($A22,'Return Data'!$B$7:$R$2292,10,0)</f>
        <v>3.4923000000000002</v>
      </c>
      <c r="G22" s="66">
        <f t="shared" si="1"/>
        <v>11</v>
      </c>
      <c r="H22" s="65">
        <f>VLOOKUP($A22,'Return Data'!$B$7:$R$2292,11,0)</f>
        <v>4.2237</v>
      </c>
      <c r="I22" s="66">
        <f t="shared" si="2"/>
        <v>10</v>
      </c>
      <c r="J22" s="65">
        <f>VLOOKUP($A22,'Return Data'!$B$7:$R$2292,12,0)</f>
        <v>4.5132000000000003</v>
      </c>
      <c r="K22" s="66">
        <f t="shared" si="3"/>
        <v>15</v>
      </c>
      <c r="L22" s="65">
        <f>VLOOKUP($A22,'Return Data'!$B$7:$R$2292,13,0)</f>
        <v>3.7591000000000001</v>
      </c>
      <c r="M22" s="66">
        <f t="shared" si="4"/>
        <v>15</v>
      </c>
      <c r="N22" s="65">
        <f>VLOOKUP($A22,'Return Data'!$B$7:$R$2292,17,0)</f>
        <v>7.2962999999999996</v>
      </c>
      <c r="O22" s="66">
        <f t="shared" si="5"/>
        <v>10</v>
      </c>
      <c r="P22" s="65">
        <f>VLOOKUP($A22,'Return Data'!$B$7:$R$2292,14,0)</f>
        <v>8.4915000000000003</v>
      </c>
      <c r="Q22" s="66">
        <f t="shared" si="6"/>
        <v>12</v>
      </c>
      <c r="R22" s="65">
        <f>VLOOKUP($A22,'Return Data'!$B$7:$R$2292,16,0)</f>
        <v>8.5963999999999992</v>
      </c>
      <c r="S22" s="67">
        <f t="shared" si="7"/>
        <v>7</v>
      </c>
    </row>
    <row r="23" spans="1:19" x14ac:dyDescent="0.3">
      <c r="A23" s="82" t="s">
        <v>598</v>
      </c>
      <c r="B23" s="64">
        <f>VLOOKUP($A23,'Return Data'!$B$7:$R$2292,3,0)</f>
        <v>44512</v>
      </c>
      <c r="C23" s="65">
        <f>VLOOKUP($A23,'Return Data'!$B$7:$R$2292,4,0)</f>
        <v>34.852400000000003</v>
      </c>
      <c r="D23" s="65">
        <f>VLOOKUP($A23,'Return Data'!$B$7:$R$2292,9,0)</f>
        <v>3.5238999999999998</v>
      </c>
      <c r="E23" s="66">
        <f t="shared" si="0"/>
        <v>8</v>
      </c>
      <c r="F23" s="65">
        <f>VLOOKUP($A23,'Return Data'!$B$7:$R$2292,10,0)</f>
        <v>2.7429000000000001</v>
      </c>
      <c r="G23" s="66">
        <f t="shared" si="1"/>
        <v>18</v>
      </c>
      <c r="H23" s="65">
        <f>VLOOKUP($A23,'Return Data'!$B$7:$R$2292,11,0)</f>
        <v>3.0867</v>
      </c>
      <c r="I23" s="66">
        <f t="shared" si="2"/>
        <v>18</v>
      </c>
      <c r="J23" s="65">
        <f>VLOOKUP($A23,'Return Data'!$B$7:$R$2292,12,0)</f>
        <v>3.3837999999999999</v>
      </c>
      <c r="K23" s="66">
        <f t="shared" si="3"/>
        <v>18</v>
      </c>
      <c r="L23" s="65">
        <f>VLOOKUP($A23,'Return Data'!$B$7:$R$2292,13,0)</f>
        <v>3.2932999999999999</v>
      </c>
      <c r="M23" s="66">
        <f t="shared" si="4"/>
        <v>17</v>
      </c>
      <c r="N23" s="65">
        <f>VLOOKUP($A23,'Return Data'!$B$7:$R$2292,17,0)</f>
        <v>5.6186999999999996</v>
      </c>
      <c r="O23" s="66">
        <f t="shared" si="5"/>
        <v>17</v>
      </c>
      <c r="P23" s="65">
        <f>VLOOKUP($A23,'Return Data'!$B$7:$R$2292,14,0)</f>
        <v>7.5351999999999997</v>
      </c>
      <c r="Q23" s="66">
        <f t="shared" si="6"/>
        <v>16</v>
      </c>
      <c r="R23" s="65">
        <f>VLOOKUP($A23,'Return Data'!$B$7:$R$2292,16,0)</f>
        <v>7.6177000000000001</v>
      </c>
      <c r="S23" s="67">
        <f t="shared" si="7"/>
        <v>17</v>
      </c>
    </row>
    <row r="24" spans="1:19" x14ac:dyDescent="0.3">
      <c r="A24" s="82" t="s">
        <v>599</v>
      </c>
      <c r="B24" s="64">
        <f>VLOOKUP($A24,'Return Data'!$B$7:$R$2292,3,0)</f>
        <v>44512</v>
      </c>
      <c r="C24" s="65">
        <f>VLOOKUP($A24,'Return Data'!$B$7:$R$2292,4,0)</f>
        <v>11.7103</v>
      </c>
      <c r="D24" s="65">
        <f>VLOOKUP($A24,'Return Data'!$B$7:$R$2292,9,0)</f>
        <v>5.0792999999999999</v>
      </c>
      <c r="E24" s="66">
        <f t="shared" si="0"/>
        <v>4</v>
      </c>
      <c r="F24" s="65">
        <f>VLOOKUP($A24,'Return Data'!$B$7:$R$2292,10,0)</f>
        <v>5.2244000000000002</v>
      </c>
      <c r="G24" s="66">
        <f t="shared" si="1"/>
        <v>5</v>
      </c>
      <c r="H24" s="65">
        <f>VLOOKUP($A24,'Return Data'!$B$7:$R$2292,11,0)</f>
        <v>5.0586000000000002</v>
      </c>
      <c r="I24" s="66">
        <f t="shared" si="2"/>
        <v>6</v>
      </c>
      <c r="J24" s="65">
        <f>VLOOKUP($A24,'Return Data'!$B$7:$R$2292,12,0)</f>
        <v>5.6189999999999998</v>
      </c>
      <c r="K24" s="66">
        <f t="shared" si="3"/>
        <v>7</v>
      </c>
      <c r="L24" s="65">
        <f>VLOOKUP($A24,'Return Data'!$B$7:$R$2292,13,0)</f>
        <v>4.5179999999999998</v>
      </c>
      <c r="M24" s="66">
        <f t="shared" si="4"/>
        <v>7</v>
      </c>
      <c r="N24" s="65"/>
      <c r="O24" s="66"/>
      <c r="P24" s="65"/>
      <c r="Q24" s="66"/>
      <c r="R24" s="65">
        <f>VLOOKUP($A24,'Return Data'!$B$7:$R$2292,16,0)</f>
        <v>7.8346</v>
      </c>
      <c r="S24" s="67">
        <f t="shared" si="7"/>
        <v>16</v>
      </c>
    </row>
    <row r="25" spans="1:19" x14ac:dyDescent="0.3">
      <c r="A25" s="82" t="s">
        <v>601</v>
      </c>
      <c r="B25" s="64">
        <f>VLOOKUP($A25,'Return Data'!$B$7:$R$2292,3,0)</f>
        <v>44512</v>
      </c>
      <c r="C25" s="65">
        <f>VLOOKUP($A25,'Return Data'!$B$7:$R$2292,4,0)</f>
        <v>16.626899999999999</v>
      </c>
      <c r="D25" s="65">
        <f>VLOOKUP($A25,'Return Data'!$B$7:$R$2292,9,0)</f>
        <v>2.4481999999999999</v>
      </c>
      <c r="E25" s="66">
        <f t="shared" si="0"/>
        <v>16</v>
      </c>
      <c r="F25" s="65">
        <f>VLOOKUP($A25,'Return Data'!$B$7:$R$2292,10,0)</f>
        <v>3.0004</v>
      </c>
      <c r="G25" s="66">
        <f t="shared" si="1"/>
        <v>16</v>
      </c>
      <c r="H25" s="65">
        <f>VLOOKUP($A25,'Return Data'!$B$7:$R$2292,11,0)</f>
        <v>3.3003</v>
      </c>
      <c r="I25" s="66">
        <f t="shared" si="2"/>
        <v>17</v>
      </c>
      <c r="J25" s="65">
        <f>VLOOKUP($A25,'Return Data'!$B$7:$R$2292,12,0)</f>
        <v>3.8323</v>
      </c>
      <c r="K25" s="66">
        <f t="shared" si="3"/>
        <v>17</v>
      </c>
      <c r="L25" s="65">
        <f>VLOOKUP($A25,'Return Data'!$B$7:$R$2292,13,0)</f>
        <v>3.0768</v>
      </c>
      <c r="M25" s="66">
        <f t="shared" si="4"/>
        <v>18</v>
      </c>
      <c r="N25" s="65">
        <f>VLOOKUP($A25,'Return Data'!$B$7:$R$2292,17,0)</f>
        <v>6.1513</v>
      </c>
      <c r="O25" s="66">
        <f>RANK(N25,N$8:N$25,0)</f>
        <v>16</v>
      </c>
      <c r="P25" s="65">
        <f>VLOOKUP($A25,'Return Data'!$B$7:$R$2292,14,0)</f>
        <v>4.0109000000000004</v>
      </c>
      <c r="Q25" s="66">
        <f>RANK(P25,P$8:P$25,0)</f>
        <v>17</v>
      </c>
      <c r="R25" s="65">
        <f>VLOOKUP($A25,'Return Data'!$B$7:$R$2292,16,0)</f>
        <v>6.7552000000000003</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3.8559555555555556</v>
      </c>
      <c r="E27" s="88"/>
      <c r="F27" s="89">
        <f>AVERAGE(F8:F25)</f>
        <v>4.6251944444444444</v>
      </c>
      <c r="G27" s="88"/>
      <c r="H27" s="89">
        <f>AVERAGE(H8:H25)</f>
        <v>4.5674777777777757</v>
      </c>
      <c r="I27" s="88"/>
      <c r="J27" s="89">
        <f>AVERAGE(J8:J25)</f>
        <v>5.2811777777777777</v>
      </c>
      <c r="K27" s="88"/>
      <c r="L27" s="89">
        <f>AVERAGE(L8:L25)</f>
        <v>4.2605888888888899</v>
      </c>
      <c r="M27" s="88"/>
      <c r="N27" s="89">
        <f>AVERAGE(N8:N25)</f>
        <v>7.3558058823529429</v>
      </c>
      <c r="O27" s="88"/>
      <c r="P27" s="89">
        <f>AVERAGE(P8:P25)</f>
        <v>8.5955588235294123</v>
      </c>
      <c r="Q27" s="88"/>
      <c r="R27" s="89">
        <f>AVERAGE(R8:R25)</f>
        <v>8.3565000000000005</v>
      </c>
      <c r="S27" s="90"/>
    </row>
    <row r="28" spans="1:19" x14ac:dyDescent="0.3">
      <c r="A28" s="87" t="s">
        <v>28</v>
      </c>
      <c r="B28" s="88"/>
      <c r="C28" s="88"/>
      <c r="D28" s="89">
        <f>MIN(D8:D25)</f>
        <v>2.1299000000000001</v>
      </c>
      <c r="E28" s="88"/>
      <c r="F28" s="89">
        <f>MIN(F8:F25)</f>
        <v>2.7429000000000001</v>
      </c>
      <c r="G28" s="88"/>
      <c r="H28" s="89">
        <f>MIN(H8:H25)</f>
        <v>3.0867</v>
      </c>
      <c r="I28" s="88"/>
      <c r="J28" s="89">
        <f>MIN(J8:J25)</f>
        <v>3.3837999999999999</v>
      </c>
      <c r="K28" s="88"/>
      <c r="L28" s="89">
        <f>MIN(L8:L25)</f>
        <v>3.0768</v>
      </c>
      <c r="M28" s="88"/>
      <c r="N28" s="89">
        <f>MIN(N8:N25)</f>
        <v>5.6186999999999996</v>
      </c>
      <c r="O28" s="88"/>
      <c r="P28" s="89">
        <f>MIN(P8:P25)</f>
        <v>4.0109000000000004</v>
      </c>
      <c r="Q28" s="88"/>
      <c r="R28" s="89">
        <f>MIN(R8:R25)</f>
        <v>6.7552000000000003</v>
      </c>
      <c r="S28" s="90"/>
    </row>
    <row r="29" spans="1:19" ht="15" thickBot="1" x14ac:dyDescent="0.35">
      <c r="A29" s="91" t="s">
        <v>29</v>
      </c>
      <c r="B29" s="92"/>
      <c r="C29" s="92"/>
      <c r="D29" s="93">
        <f>MAX(D8:D25)</f>
        <v>7.7881999999999998</v>
      </c>
      <c r="E29" s="92"/>
      <c r="F29" s="93">
        <f>MAX(F8:F25)</f>
        <v>8.6893999999999991</v>
      </c>
      <c r="G29" s="92"/>
      <c r="H29" s="93">
        <f>MAX(H8:H25)</f>
        <v>6.1284000000000001</v>
      </c>
      <c r="I29" s="92"/>
      <c r="J29" s="93">
        <f>MAX(J8:J25)</f>
        <v>7.3832000000000004</v>
      </c>
      <c r="K29" s="92"/>
      <c r="L29" s="93">
        <f>MAX(L8:L25)</f>
        <v>5.4881000000000002</v>
      </c>
      <c r="M29" s="92"/>
      <c r="N29" s="93">
        <f>MAX(N8:N25)</f>
        <v>9.5542999999999996</v>
      </c>
      <c r="O29" s="92"/>
      <c r="P29" s="93">
        <f>MAX(P8:P25)</f>
        <v>10.7895</v>
      </c>
      <c r="Q29" s="92"/>
      <c r="R29" s="93">
        <f>MAX(R8:R25)</f>
        <v>9.1967999999999996</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Data'!$B$7:$R$2292,3,0)</f>
        <v>44512</v>
      </c>
      <c r="C8" s="65">
        <f>VLOOKUP($A8,'Return Data'!$B$7:$R$2292,4,0)</f>
        <v>292.61649999999997</v>
      </c>
      <c r="D8" s="65">
        <f>VLOOKUP($A8,'Return Data'!$B$7:$R$2292,9,0)</f>
        <v>3.1772999999999998</v>
      </c>
      <c r="E8" s="66">
        <f t="shared" ref="E8:E27" si="0">RANK(D8,D$8:D$27,0)</f>
        <v>10</v>
      </c>
      <c r="F8" s="65">
        <f>VLOOKUP($A8,'Return Data'!$B$7:$R$2292,10,0)</f>
        <v>3.9639000000000002</v>
      </c>
      <c r="G8" s="66">
        <f t="shared" ref="G8:G27" si="1">RANK(F8,F$8:F$27,0)</f>
        <v>11</v>
      </c>
      <c r="H8" s="65">
        <f>VLOOKUP($A8,'Return Data'!$B$7:$R$2292,11,0)</f>
        <v>4.5369999999999999</v>
      </c>
      <c r="I8" s="66">
        <f t="shared" ref="I8:I27" si="2">RANK(H8,H$8:H$27,0)</f>
        <v>8</v>
      </c>
      <c r="J8" s="65">
        <f>VLOOKUP($A8,'Return Data'!$B$7:$R$2292,12,0)</f>
        <v>5.2805999999999997</v>
      </c>
      <c r="K8" s="66">
        <f t="shared" ref="K8:K27" si="3">RANK(J8,J$8:J$27,0)</f>
        <v>8</v>
      </c>
      <c r="L8" s="65">
        <f>VLOOKUP($A8,'Return Data'!$B$7:$R$2292,13,0)</f>
        <v>4.1124999999999998</v>
      </c>
      <c r="M8" s="66">
        <f t="shared" ref="M8:M25" si="4">RANK(L8,L$8:L$27,0)</f>
        <v>8</v>
      </c>
      <c r="N8" s="65">
        <f>VLOOKUP($A8,'Return Data'!$B$7:$R$2292,17,0)</f>
        <v>7.4055</v>
      </c>
      <c r="O8" s="66">
        <f t="shared" ref="O8:O23" si="5">RANK(N8,N$8:N$27,0)</f>
        <v>4</v>
      </c>
      <c r="P8" s="65">
        <f>VLOOKUP($A8,'Return Data'!$B$7:$R$2292,14,0)</f>
        <v>8.5823</v>
      </c>
      <c r="Q8" s="66">
        <f t="shared" ref="Q8:Q23" si="6">RANK(P8,P$8:P$27,0)</f>
        <v>8</v>
      </c>
      <c r="R8" s="65">
        <f>VLOOKUP($A8,'Return Data'!$B$7:$R$2292,16,0)</f>
        <v>8.2516999999999996</v>
      </c>
      <c r="S8" s="67">
        <f t="shared" ref="S8:S27" si="7">RANK(R8,R$8:R$27,0)</f>
        <v>6</v>
      </c>
    </row>
    <row r="9" spans="1:19" x14ac:dyDescent="0.3">
      <c r="A9" s="82" t="s">
        <v>568</v>
      </c>
      <c r="B9" s="64">
        <f>VLOOKUP($A9,'Return Data'!$B$7:$R$2292,3,0)</f>
        <v>44512</v>
      </c>
      <c r="C9" s="65">
        <f>VLOOKUP($A9,'Return Data'!$B$7:$R$2292,4,0)</f>
        <v>2112.4342999999999</v>
      </c>
      <c r="D9" s="65">
        <f>VLOOKUP($A9,'Return Data'!$B$7:$R$2292,9,0)</f>
        <v>2.8001</v>
      </c>
      <c r="E9" s="66">
        <f t="shared" si="0"/>
        <v>13</v>
      </c>
      <c r="F9" s="65">
        <f>VLOOKUP($A9,'Return Data'!$B$7:$R$2292,10,0)</f>
        <v>2.8942000000000001</v>
      </c>
      <c r="G9" s="66">
        <f t="shared" si="1"/>
        <v>15</v>
      </c>
      <c r="H9" s="65">
        <f>VLOOKUP($A9,'Return Data'!$B$7:$R$2292,11,0)</f>
        <v>3.6305000000000001</v>
      </c>
      <c r="I9" s="66">
        <f t="shared" si="2"/>
        <v>15</v>
      </c>
      <c r="J9" s="65">
        <f>VLOOKUP($A9,'Return Data'!$B$7:$R$2292,12,0)</f>
        <v>4.3710000000000004</v>
      </c>
      <c r="K9" s="66">
        <f t="shared" si="3"/>
        <v>16</v>
      </c>
      <c r="L9" s="65">
        <f>VLOOKUP($A9,'Return Data'!$B$7:$R$2292,13,0)</f>
        <v>3.6879</v>
      </c>
      <c r="M9" s="66">
        <f t="shared" si="4"/>
        <v>13</v>
      </c>
      <c r="N9" s="65">
        <f>VLOOKUP($A9,'Return Data'!$B$7:$R$2292,17,0)</f>
        <v>6.5743</v>
      </c>
      <c r="O9" s="66">
        <f t="shared" si="5"/>
        <v>13</v>
      </c>
      <c r="P9" s="65">
        <f>VLOOKUP($A9,'Return Data'!$B$7:$R$2292,14,0)</f>
        <v>8.4132999999999996</v>
      </c>
      <c r="Q9" s="66">
        <f t="shared" si="6"/>
        <v>9</v>
      </c>
      <c r="R9" s="65">
        <f>VLOOKUP($A9,'Return Data'!$B$7:$R$2292,16,0)</f>
        <v>8.2483000000000004</v>
      </c>
      <c r="S9" s="67">
        <f t="shared" si="7"/>
        <v>7</v>
      </c>
    </row>
    <row r="10" spans="1:19" x14ac:dyDescent="0.3">
      <c r="A10" s="82" t="s">
        <v>570</v>
      </c>
      <c r="B10" s="64">
        <f>VLOOKUP($A10,'Return Data'!$B$7:$R$2292,3,0)</f>
        <v>44512</v>
      </c>
      <c r="C10" s="65">
        <f>VLOOKUP($A10,'Return Data'!$B$7:$R$2292,4,0)</f>
        <v>19.229399999999998</v>
      </c>
      <c r="D10" s="65">
        <f>VLOOKUP($A10,'Return Data'!$B$7:$R$2292,9,0)</f>
        <v>2.4788999999999999</v>
      </c>
      <c r="E10" s="66">
        <f t="shared" si="0"/>
        <v>14</v>
      </c>
      <c r="F10" s="65">
        <f>VLOOKUP($A10,'Return Data'!$B$7:$R$2292,10,0)</f>
        <v>2.9411</v>
      </c>
      <c r="G10" s="66">
        <f t="shared" si="1"/>
        <v>14</v>
      </c>
      <c r="H10" s="65">
        <f>VLOOKUP($A10,'Return Data'!$B$7:$R$2292,11,0)</f>
        <v>3.5501999999999998</v>
      </c>
      <c r="I10" s="66">
        <f t="shared" si="2"/>
        <v>17</v>
      </c>
      <c r="J10" s="65">
        <f>VLOOKUP($A10,'Return Data'!$B$7:$R$2292,12,0)</f>
        <v>4.6082000000000001</v>
      </c>
      <c r="K10" s="66">
        <f t="shared" si="3"/>
        <v>14</v>
      </c>
      <c r="L10" s="65">
        <f>VLOOKUP($A10,'Return Data'!$B$7:$R$2292,13,0)</f>
        <v>3.61</v>
      </c>
      <c r="M10" s="66">
        <f t="shared" si="4"/>
        <v>14</v>
      </c>
      <c r="N10" s="65">
        <f>VLOOKUP($A10,'Return Data'!$B$7:$R$2292,17,0)</f>
        <v>7.0370999999999997</v>
      </c>
      <c r="O10" s="66">
        <f t="shared" si="5"/>
        <v>9</v>
      </c>
      <c r="P10" s="65">
        <f>VLOOKUP($A10,'Return Data'!$B$7:$R$2292,14,0)</f>
        <v>8.4055999999999997</v>
      </c>
      <c r="Q10" s="66">
        <f t="shared" si="6"/>
        <v>10</v>
      </c>
      <c r="R10" s="65">
        <f>VLOOKUP($A10,'Return Data'!$B$7:$R$2292,16,0)</f>
        <v>8.3351000000000006</v>
      </c>
      <c r="S10" s="67">
        <f t="shared" si="7"/>
        <v>5</v>
      </c>
    </row>
    <row r="11" spans="1:19" x14ac:dyDescent="0.3">
      <c r="A11" s="82" t="s">
        <v>572</v>
      </c>
      <c r="B11" s="64">
        <f>VLOOKUP($A11,'Return Data'!$B$7:$R$2292,3,0)</f>
        <v>44512</v>
      </c>
      <c r="C11" s="65">
        <f>VLOOKUP($A11,'Return Data'!$B$7:$R$2292,4,0)</f>
        <v>19.8095</v>
      </c>
      <c r="D11" s="65">
        <f>VLOOKUP($A11,'Return Data'!$B$7:$R$2292,9,0)</f>
        <v>5.0678999999999998</v>
      </c>
      <c r="E11" s="66">
        <f t="shared" si="0"/>
        <v>4</v>
      </c>
      <c r="F11" s="65">
        <f>VLOOKUP($A11,'Return Data'!$B$7:$R$2292,10,0)</f>
        <v>8.3744999999999994</v>
      </c>
      <c r="G11" s="66">
        <f t="shared" si="1"/>
        <v>2</v>
      </c>
      <c r="H11" s="65">
        <f>VLOOKUP($A11,'Return Data'!$B$7:$R$2292,11,0)</f>
        <v>5.7667000000000002</v>
      </c>
      <c r="I11" s="66">
        <f t="shared" si="2"/>
        <v>2</v>
      </c>
      <c r="J11" s="65">
        <f>VLOOKUP($A11,'Return Data'!$B$7:$R$2292,12,0)</f>
        <v>7.0549999999999997</v>
      </c>
      <c r="K11" s="66">
        <f t="shared" si="3"/>
        <v>2</v>
      </c>
      <c r="L11" s="65">
        <f>VLOOKUP($A11,'Return Data'!$B$7:$R$2292,13,0)</f>
        <v>4.7241</v>
      </c>
      <c r="M11" s="66">
        <f t="shared" si="4"/>
        <v>3</v>
      </c>
      <c r="N11" s="65">
        <f>VLOOKUP($A11,'Return Data'!$B$7:$R$2292,17,0)</f>
        <v>9.1859999999999999</v>
      </c>
      <c r="O11" s="66">
        <f t="shared" si="5"/>
        <v>1</v>
      </c>
      <c r="P11" s="65">
        <f>VLOOKUP($A11,'Return Data'!$B$7:$R$2292,14,0)</f>
        <v>10.4505</v>
      </c>
      <c r="Q11" s="66">
        <f t="shared" si="6"/>
        <v>1</v>
      </c>
      <c r="R11" s="65">
        <f>VLOOKUP($A11,'Return Data'!$B$7:$R$2292,16,0)</f>
        <v>8.7271000000000001</v>
      </c>
      <c r="S11" s="67">
        <f t="shared" si="7"/>
        <v>2</v>
      </c>
    </row>
    <row r="12" spans="1:19" x14ac:dyDescent="0.3">
      <c r="A12" s="82" t="s">
        <v>573</v>
      </c>
      <c r="B12" s="64">
        <f>VLOOKUP($A12,'Return Data'!$B$7:$R$2292,3,0)</f>
        <v>44512</v>
      </c>
      <c r="C12" s="65">
        <f>VLOOKUP($A12,'Return Data'!$B$7:$R$2292,4,0)</f>
        <v>18.014099999999999</v>
      </c>
      <c r="D12" s="65">
        <f>VLOOKUP($A12,'Return Data'!$B$7:$R$2292,9,0)</f>
        <v>3.1194000000000002</v>
      </c>
      <c r="E12" s="66">
        <f t="shared" si="0"/>
        <v>11</v>
      </c>
      <c r="F12" s="65">
        <f>VLOOKUP($A12,'Return Data'!$B$7:$R$2292,10,0)</f>
        <v>3.9841000000000002</v>
      </c>
      <c r="G12" s="66">
        <f t="shared" si="1"/>
        <v>10</v>
      </c>
      <c r="H12" s="65">
        <f>VLOOKUP($A12,'Return Data'!$B$7:$R$2292,11,0)</f>
        <v>3.8641000000000001</v>
      </c>
      <c r="I12" s="66">
        <f t="shared" si="2"/>
        <v>12</v>
      </c>
      <c r="J12" s="65">
        <f>VLOOKUP($A12,'Return Data'!$B$7:$R$2292,12,0)</f>
        <v>4.9043000000000001</v>
      </c>
      <c r="K12" s="66">
        <f t="shared" si="3"/>
        <v>12</v>
      </c>
      <c r="L12" s="65">
        <f>VLOOKUP($A12,'Return Data'!$B$7:$R$2292,13,0)</f>
        <v>4.0003000000000002</v>
      </c>
      <c r="M12" s="66">
        <f t="shared" si="4"/>
        <v>11</v>
      </c>
      <c r="N12" s="65">
        <f>VLOOKUP($A12,'Return Data'!$B$7:$R$2292,17,0)</f>
        <v>6.6246999999999998</v>
      </c>
      <c r="O12" s="66">
        <f t="shared" si="5"/>
        <v>12</v>
      </c>
      <c r="P12" s="65">
        <f>VLOOKUP($A12,'Return Data'!$B$7:$R$2292,14,0)</f>
        <v>8.6318999999999999</v>
      </c>
      <c r="Q12" s="66">
        <f t="shared" si="6"/>
        <v>6</v>
      </c>
      <c r="R12" s="65">
        <f>VLOOKUP($A12,'Return Data'!$B$7:$R$2292,16,0)</f>
        <v>8.1006999999999998</v>
      </c>
      <c r="S12" s="67">
        <f t="shared" si="7"/>
        <v>10</v>
      </c>
    </row>
    <row r="13" spans="1:19" x14ac:dyDescent="0.3">
      <c r="A13" s="82" t="s">
        <v>576</v>
      </c>
      <c r="B13" s="64">
        <f>VLOOKUP($A13,'Return Data'!$B$7:$R$2292,3,0)</f>
        <v>44512</v>
      </c>
      <c r="C13" s="65">
        <f>VLOOKUP($A13,'Return Data'!$B$7:$R$2292,4,0)</f>
        <v>18.434799999999999</v>
      </c>
      <c r="D13" s="65">
        <f>VLOOKUP($A13,'Return Data'!$B$7:$R$2292,9,0)</f>
        <v>4.4814999999999996</v>
      </c>
      <c r="E13" s="66">
        <f t="shared" si="0"/>
        <v>6</v>
      </c>
      <c r="F13" s="65">
        <f>VLOOKUP($A13,'Return Data'!$B$7:$R$2292,10,0)</f>
        <v>4.6927000000000003</v>
      </c>
      <c r="G13" s="66">
        <f t="shared" si="1"/>
        <v>6</v>
      </c>
      <c r="H13" s="65">
        <f>VLOOKUP($A13,'Return Data'!$B$7:$R$2292,11,0)</f>
        <v>4.7375999999999996</v>
      </c>
      <c r="I13" s="66">
        <f t="shared" si="2"/>
        <v>5</v>
      </c>
      <c r="J13" s="65">
        <f>VLOOKUP($A13,'Return Data'!$B$7:$R$2292,12,0)</f>
        <v>5.1386000000000003</v>
      </c>
      <c r="K13" s="66">
        <f t="shared" si="3"/>
        <v>9</v>
      </c>
      <c r="L13" s="65">
        <f>VLOOKUP($A13,'Return Data'!$B$7:$R$2292,13,0)</f>
        <v>4.3719000000000001</v>
      </c>
      <c r="M13" s="66">
        <f t="shared" si="4"/>
        <v>6</v>
      </c>
      <c r="N13" s="65">
        <f>VLOOKUP($A13,'Return Data'!$B$7:$R$2292,17,0)</f>
        <v>7.4013999999999998</v>
      </c>
      <c r="O13" s="66">
        <f t="shared" si="5"/>
        <v>5</v>
      </c>
      <c r="P13" s="65">
        <f>VLOOKUP($A13,'Return Data'!$B$7:$R$2292,14,0)</f>
        <v>8.6774000000000004</v>
      </c>
      <c r="Q13" s="66">
        <f t="shared" si="6"/>
        <v>5</v>
      </c>
      <c r="R13" s="65">
        <f>VLOOKUP($A13,'Return Data'!$B$7:$R$2292,16,0)</f>
        <v>8.3369999999999997</v>
      </c>
      <c r="S13" s="67">
        <f t="shared" si="7"/>
        <v>4</v>
      </c>
    </row>
    <row r="14" spans="1:19" x14ac:dyDescent="0.3">
      <c r="A14" s="82" t="s">
        <v>577</v>
      </c>
      <c r="B14" s="64">
        <f>VLOOKUP($A14,'Return Data'!$B$7:$R$2292,3,0)</f>
        <v>44512</v>
      </c>
      <c r="C14" s="65">
        <f>VLOOKUP($A14,'Return Data'!$B$7:$R$2292,4,0)</f>
        <v>25.928599999999999</v>
      </c>
      <c r="D14" s="65">
        <f>VLOOKUP($A14,'Return Data'!$B$7:$R$2292,9,0)</f>
        <v>7.3383000000000003</v>
      </c>
      <c r="E14" s="66">
        <f t="shared" si="0"/>
        <v>2</v>
      </c>
      <c r="F14" s="65">
        <f>VLOOKUP($A14,'Return Data'!$B$7:$R$2292,10,0)</f>
        <v>6.6414</v>
      </c>
      <c r="G14" s="66">
        <f t="shared" si="1"/>
        <v>4</v>
      </c>
      <c r="H14" s="65">
        <f>VLOOKUP($A14,'Return Data'!$B$7:$R$2292,11,0)</f>
        <v>5.6043000000000003</v>
      </c>
      <c r="I14" s="66">
        <f t="shared" si="2"/>
        <v>4</v>
      </c>
      <c r="J14" s="65">
        <f>VLOOKUP($A14,'Return Data'!$B$7:$R$2292,12,0)</f>
        <v>5.5728</v>
      </c>
      <c r="K14" s="66">
        <f t="shared" si="3"/>
        <v>5</v>
      </c>
      <c r="L14" s="65">
        <f>VLOOKUP($A14,'Return Data'!$B$7:$R$2292,13,0)</f>
        <v>5.0114999999999998</v>
      </c>
      <c r="M14" s="66">
        <f t="shared" si="4"/>
        <v>2</v>
      </c>
      <c r="N14" s="65">
        <f>VLOOKUP($A14,'Return Data'!$B$7:$R$2292,17,0)</f>
        <v>7.3522999999999996</v>
      </c>
      <c r="O14" s="66">
        <f t="shared" si="5"/>
        <v>6</v>
      </c>
      <c r="P14" s="65">
        <f>VLOOKUP($A14,'Return Data'!$B$7:$R$2292,14,0)</f>
        <v>8.2258999999999993</v>
      </c>
      <c r="Q14" s="66">
        <f t="shared" si="6"/>
        <v>11</v>
      </c>
      <c r="R14" s="65">
        <f>VLOOKUP($A14,'Return Data'!$B$7:$R$2292,16,0)</f>
        <v>8.3567</v>
      </c>
      <c r="S14" s="67">
        <f t="shared" si="7"/>
        <v>3</v>
      </c>
    </row>
    <row r="15" spans="1:19" x14ac:dyDescent="0.3">
      <c r="A15" s="82" t="s">
        <v>580</v>
      </c>
      <c r="B15" s="64">
        <f>VLOOKUP($A15,'Return Data'!$B$7:$R$2292,3,0)</f>
        <v>44512</v>
      </c>
      <c r="C15" s="65">
        <f>VLOOKUP($A15,'Return Data'!$B$7:$R$2292,4,0)</f>
        <v>19.754100000000001</v>
      </c>
      <c r="D15" s="65">
        <f>VLOOKUP($A15,'Return Data'!$B$7:$R$2292,9,0)</f>
        <v>2.3651</v>
      </c>
      <c r="E15" s="66">
        <f t="shared" si="0"/>
        <v>16</v>
      </c>
      <c r="F15" s="65">
        <f>VLOOKUP($A15,'Return Data'!$B$7:$R$2292,10,0)</f>
        <v>2.7747999999999999</v>
      </c>
      <c r="G15" s="66">
        <f t="shared" si="1"/>
        <v>17</v>
      </c>
      <c r="H15" s="65">
        <f>VLOOKUP($A15,'Return Data'!$B$7:$R$2292,11,0)</f>
        <v>3.7082999999999999</v>
      </c>
      <c r="I15" s="66">
        <f t="shared" si="2"/>
        <v>14</v>
      </c>
      <c r="J15" s="65">
        <f>VLOOKUP($A15,'Return Data'!$B$7:$R$2292,12,0)</f>
        <v>4.7084000000000001</v>
      </c>
      <c r="K15" s="66">
        <f t="shared" si="3"/>
        <v>13</v>
      </c>
      <c r="L15" s="65">
        <f>VLOOKUP($A15,'Return Data'!$B$7:$R$2292,13,0)</f>
        <v>3.8142999999999998</v>
      </c>
      <c r="M15" s="66">
        <f t="shared" si="4"/>
        <v>12</v>
      </c>
      <c r="N15" s="65">
        <f>VLOOKUP($A15,'Return Data'!$B$7:$R$2292,17,0)</f>
        <v>7.2645</v>
      </c>
      <c r="O15" s="66">
        <f t="shared" si="5"/>
        <v>7</v>
      </c>
      <c r="P15" s="65">
        <f>VLOOKUP($A15,'Return Data'!$B$7:$R$2292,14,0)</f>
        <v>9.1603999999999992</v>
      </c>
      <c r="Q15" s="66">
        <f t="shared" si="6"/>
        <v>2</v>
      </c>
      <c r="R15" s="65">
        <f>VLOOKUP($A15,'Return Data'!$B$7:$R$2292,16,0)</f>
        <v>8.1486000000000001</v>
      </c>
      <c r="S15" s="67">
        <f t="shared" si="7"/>
        <v>9</v>
      </c>
    </row>
    <row r="16" spans="1:19" x14ac:dyDescent="0.3">
      <c r="A16" s="82" t="s">
        <v>583</v>
      </c>
      <c r="B16" s="64">
        <f>VLOOKUP($A16,'Return Data'!$B$7:$R$2292,3,0)</f>
        <v>44512</v>
      </c>
      <c r="C16" s="65">
        <f>VLOOKUP($A16,'Return Data'!$B$7:$R$2292,4,0)</f>
        <v>1860.8631</v>
      </c>
      <c r="D16" s="65">
        <f>VLOOKUP($A16,'Return Data'!$B$7:$R$2292,9,0)</f>
        <v>6.0808</v>
      </c>
      <c r="E16" s="66">
        <f t="shared" si="0"/>
        <v>3</v>
      </c>
      <c r="F16" s="65">
        <f>VLOOKUP($A16,'Return Data'!$B$7:$R$2292,10,0)</f>
        <v>6.7906000000000004</v>
      </c>
      <c r="G16" s="66">
        <f t="shared" si="1"/>
        <v>3</v>
      </c>
      <c r="H16" s="65">
        <f>VLOOKUP($A16,'Return Data'!$B$7:$R$2292,11,0)</f>
        <v>4.3857999999999997</v>
      </c>
      <c r="I16" s="66">
        <f t="shared" si="2"/>
        <v>9</v>
      </c>
      <c r="J16" s="65">
        <f>VLOOKUP($A16,'Return Data'!$B$7:$R$2292,12,0)</f>
        <v>5.8587999999999996</v>
      </c>
      <c r="K16" s="66">
        <f t="shared" si="3"/>
        <v>3</v>
      </c>
      <c r="L16" s="65">
        <f>VLOOKUP($A16,'Return Data'!$B$7:$R$2292,13,0)</f>
        <v>3.5741999999999998</v>
      </c>
      <c r="M16" s="66">
        <f t="shared" si="4"/>
        <v>15</v>
      </c>
      <c r="N16" s="65">
        <f>VLOOKUP($A16,'Return Data'!$B$7:$R$2292,17,0)</f>
        <v>6.5716999999999999</v>
      </c>
      <c r="O16" s="66">
        <f t="shared" si="5"/>
        <v>14</v>
      </c>
      <c r="P16" s="65">
        <f>VLOOKUP($A16,'Return Data'!$B$7:$R$2292,14,0)</f>
        <v>7.7952000000000004</v>
      </c>
      <c r="Q16" s="66">
        <f t="shared" si="6"/>
        <v>14</v>
      </c>
      <c r="R16" s="65">
        <f>VLOOKUP($A16,'Return Data'!$B$7:$R$2292,16,0)</f>
        <v>7.2468000000000004</v>
      </c>
      <c r="S16" s="67">
        <f t="shared" si="7"/>
        <v>18</v>
      </c>
    </row>
    <row r="17" spans="1:19" x14ac:dyDescent="0.3">
      <c r="A17" s="82" t="s">
        <v>585</v>
      </c>
      <c r="B17" s="64">
        <f>VLOOKUP($A17,'Return Data'!$B$7:$R$2292,3,0)</f>
        <v>44512</v>
      </c>
      <c r="C17" s="65">
        <f>VLOOKUP($A17,'Return Data'!$B$7:$R$2292,4,0)</f>
        <v>52.222299999999997</v>
      </c>
      <c r="D17" s="65">
        <f>VLOOKUP($A17,'Return Data'!$B$7:$R$2292,9,0)</f>
        <v>3.9521000000000002</v>
      </c>
      <c r="E17" s="66">
        <f t="shared" si="0"/>
        <v>7</v>
      </c>
      <c r="F17" s="65">
        <f>VLOOKUP($A17,'Return Data'!$B$7:$R$2292,10,0)</f>
        <v>6.4020000000000001</v>
      </c>
      <c r="G17" s="66">
        <f t="shared" si="1"/>
        <v>5</v>
      </c>
      <c r="H17" s="65">
        <f>VLOOKUP($A17,'Return Data'!$B$7:$R$2292,11,0)</f>
        <v>5.7150999999999996</v>
      </c>
      <c r="I17" s="66">
        <f t="shared" si="2"/>
        <v>3</v>
      </c>
      <c r="J17" s="65">
        <f>VLOOKUP($A17,'Return Data'!$B$7:$R$2292,12,0)</f>
        <v>5.6314000000000002</v>
      </c>
      <c r="K17" s="66">
        <f t="shared" si="3"/>
        <v>4</v>
      </c>
      <c r="L17" s="65">
        <f>VLOOKUP($A17,'Return Data'!$B$7:$R$2292,13,0)</f>
        <v>4.6017000000000001</v>
      </c>
      <c r="M17" s="66">
        <f t="shared" si="4"/>
        <v>4</v>
      </c>
      <c r="N17" s="65">
        <f>VLOOKUP($A17,'Return Data'!$B$7:$R$2292,17,0)</f>
        <v>7.5578000000000003</v>
      </c>
      <c r="O17" s="66">
        <f t="shared" si="5"/>
        <v>2</v>
      </c>
      <c r="P17" s="65">
        <f>VLOOKUP($A17,'Return Data'!$B$7:$R$2292,14,0)</f>
        <v>8.9293999999999993</v>
      </c>
      <c r="Q17" s="66">
        <f t="shared" si="6"/>
        <v>4</v>
      </c>
      <c r="R17" s="65">
        <f>VLOOKUP($A17,'Return Data'!$B$7:$R$2292,16,0)</f>
        <v>7.4890999999999996</v>
      </c>
      <c r="S17" s="67">
        <f t="shared" si="7"/>
        <v>15</v>
      </c>
    </row>
    <row r="18" spans="1:19" x14ac:dyDescent="0.3">
      <c r="A18" s="82" t="s">
        <v>588</v>
      </c>
      <c r="B18" s="64">
        <f>VLOOKUP($A18,'Return Data'!$B$7:$R$2292,3,0)</f>
        <v>44512</v>
      </c>
      <c r="C18" s="65">
        <f>VLOOKUP($A18,'Return Data'!$B$7:$R$2292,4,0)</f>
        <v>19.936199999999999</v>
      </c>
      <c r="D18" s="65">
        <f>VLOOKUP($A18,'Return Data'!$B$7:$R$2292,9,0)</f>
        <v>1.7447999999999999</v>
      </c>
      <c r="E18" s="66">
        <f t="shared" si="0"/>
        <v>20</v>
      </c>
      <c r="F18" s="65">
        <f>VLOOKUP($A18,'Return Data'!$B$7:$R$2292,10,0)</f>
        <v>2.4146000000000001</v>
      </c>
      <c r="G18" s="66">
        <f t="shared" si="1"/>
        <v>20</v>
      </c>
      <c r="H18" s="65">
        <f>VLOOKUP($A18,'Return Data'!$B$7:$R$2292,11,0)</f>
        <v>3.5726</v>
      </c>
      <c r="I18" s="66">
        <f t="shared" si="2"/>
        <v>16</v>
      </c>
      <c r="J18" s="65">
        <f>VLOOKUP($A18,'Return Data'!$B$7:$R$2292,12,0)</f>
        <v>4.4974999999999996</v>
      </c>
      <c r="K18" s="66">
        <f t="shared" si="3"/>
        <v>15</v>
      </c>
      <c r="L18" s="65">
        <f>VLOOKUP($A18,'Return Data'!$B$7:$R$2292,13,0)</f>
        <v>3.5647000000000002</v>
      </c>
      <c r="M18" s="66">
        <f t="shared" si="4"/>
        <v>16</v>
      </c>
      <c r="N18" s="65">
        <f>VLOOKUP($A18,'Return Data'!$B$7:$R$2292,17,0)</f>
        <v>6.8693</v>
      </c>
      <c r="O18" s="66">
        <f t="shared" si="5"/>
        <v>10</v>
      </c>
      <c r="P18" s="65">
        <f>VLOOKUP($A18,'Return Data'!$B$7:$R$2292,14,0)</f>
        <v>7.8822000000000001</v>
      </c>
      <c r="Q18" s="66">
        <f t="shared" si="6"/>
        <v>13</v>
      </c>
      <c r="R18" s="65">
        <f>VLOOKUP($A18,'Return Data'!$B$7:$R$2292,16,0)</f>
        <v>4.9946000000000002</v>
      </c>
      <c r="S18" s="67">
        <f t="shared" si="7"/>
        <v>20</v>
      </c>
    </row>
    <row r="19" spans="1:19" x14ac:dyDescent="0.3">
      <c r="A19" s="82" t="s">
        <v>589</v>
      </c>
      <c r="B19" s="64">
        <f>VLOOKUP($A19,'Return Data'!$B$7:$R$2292,3,0)</f>
        <v>44512</v>
      </c>
      <c r="C19" s="65">
        <f>VLOOKUP($A19,'Return Data'!$B$7:$R$2292,4,0)</f>
        <v>28.0213</v>
      </c>
      <c r="D19" s="65">
        <f>VLOOKUP($A19,'Return Data'!$B$7:$R$2292,9,0)</f>
        <v>2.0541</v>
      </c>
      <c r="E19" s="66">
        <f t="shared" si="0"/>
        <v>18</v>
      </c>
      <c r="F19" s="65">
        <f>VLOOKUP($A19,'Return Data'!$B$7:$R$2292,10,0)</f>
        <v>2.6309999999999998</v>
      </c>
      <c r="G19" s="66">
        <f t="shared" si="1"/>
        <v>18</v>
      </c>
      <c r="H19" s="65">
        <f>VLOOKUP($A19,'Return Data'!$B$7:$R$2292,11,0)</f>
        <v>2.9988000000000001</v>
      </c>
      <c r="I19" s="66">
        <f t="shared" si="2"/>
        <v>19</v>
      </c>
      <c r="J19" s="65">
        <f>VLOOKUP($A19,'Return Data'!$B$7:$R$2292,12,0)</f>
        <v>3.7610999999999999</v>
      </c>
      <c r="K19" s="66">
        <f t="shared" si="3"/>
        <v>18</v>
      </c>
      <c r="L19" s="65">
        <f>VLOOKUP($A19,'Return Data'!$B$7:$R$2292,13,0)</f>
        <v>2.8742999999999999</v>
      </c>
      <c r="M19" s="66">
        <f t="shared" si="4"/>
        <v>20</v>
      </c>
      <c r="N19" s="65">
        <f>VLOOKUP($A19,'Return Data'!$B$7:$R$2292,17,0)</f>
        <v>5.7123999999999997</v>
      </c>
      <c r="O19" s="66">
        <f t="shared" si="5"/>
        <v>16</v>
      </c>
      <c r="P19" s="65">
        <f>VLOOKUP($A19,'Return Data'!$B$7:$R$2292,14,0)</f>
        <v>7.5114999999999998</v>
      </c>
      <c r="Q19" s="66">
        <f t="shared" si="6"/>
        <v>15</v>
      </c>
      <c r="R19" s="65">
        <f>VLOOKUP($A19,'Return Data'!$B$7:$R$2292,16,0)</f>
        <v>7.3826999999999998</v>
      </c>
      <c r="S19" s="67">
        <f t="shared" si="7"/>
        <v>16</v>
      </c>
    </row>
    <row r="20" spans="1:19" x14ac:dyDescent="0.3">
      <c r="A20" s="82" t="s">
        <v>591</v>
      </c>
      <c r="B20" s="64">
        <f>VLOOKUP($A20,'Return Data'!$B$7:$R$2292,3,0)</f>
        <v>44512</v>
      </c>
      <c r="C20" s="65">
        <f>VLOOKUP($A20,'Return Data'!$B$7:$R$2292,4,0)</f>
        <v>16.646699999999999</v>
      </c>
      <c r="D20" s="65">
        <f>VLOOKUP($A20,'Return Data'!$B$7:$R$2292,9,0)</f>
        <v>3.6254</v>
      </c>
      <c r="E20" s="66">
        <f t="shared" si="0"/>
        <v>8</v>
      </c>
      <c r="F20" s="65">
        <f>VLOOKUP($A20,'Return Data'!$B$7:$R$2292,10,0)</f>
        <v>4.5049000000000001</v>
      </c>
      <c r="G20" s="66">
        <f t="shared" si="1"/>
        <v>8</v>
      </c>
      <c r="H20" s="65">
        <f>VLOOKUP($A20,'Return Data'!$B$7:$R$2292,11,0)</f>
        <v>4.6203000000000003</v>
      </c>
      <c r="I20" s="66">
        <f t="shared" si="2"/>
        <v>6</v>
      </c>
      <c r="J20" s="65">
        <f>VLOOKUP($A20,'Return Data'!$B$7:$R$2292,12,0)</f>
        <v>5.5284000000000004</v>
      </c>
      <c r="K20" s="66">
        <f t="shared" si="3"/>
        <v>7</v>
      </c>
      <c r="L20" s="65">
        <f>VLOOKUP($A20,'Return Data'!$B$7:$R$2292,13,0)</f>
        <v>4.2934999999999999</v>
      </c>
      <c r="M20" s="66">
        <f t="shared" si="4"/>
        <v>7</v>
      </c>
      <c r="N20" s="65">
        <f>VLOOKUP($A20,'Return Data'!$B$7:$R$2292,17,0)</f>
        <v>7.4718</v>
      </c>
      <c r="O20" s="66">
        <f t="shared" si="5"/>
        <v>3</v>
      </c>
      <c r="P20" s="65">
        <f>VLOOKUP($A20,'Return Data'!$B$7:$R$2292,14,0)</f>
        <v>8.9364000000000008</v>
      </c>
      <c r="Q20" s="66">
        <f t="shared" si="6"/>
        <v>3</v>
      </c>
      <c r="R20" s="65">
        <f>VLOOKUP($A20,'Return Data'!$B$7:$R$2292,16,0)</f>
        <v>8.1541999999999994</v>
      </c>
      <c r="S20" s="67">
        <f t="shared" si="7"/>
        <v>8</v>
      </c>
    </row>
    <row r="21" spans="1:19" x14ac:dyDescent="0.3">
      <c r="A21" s="82" t="s">
        <v>593</v>
      </c>
      <c r="B21" s="64">
        <f>VLOOKUP($A21,'Return Data'!$B$7:$R$2292,3,0)</f>
        <v>44512</v>
      </c>
      <c r="C21" s="65">
        <f>VLOOKUP($A21,'Return Data'!$B$7:$R$2292,4,0)</f>
        <v>19.620799999999999</v>
      </c>
      <c r="D21" s="65">
        <f>VLOOKUP($A21,'Return Data'!$B$7:$R$2292,9,0)</f>
        <v>1.7608999999999999</v>
      </c>
      <c r="E21" s="66">
        <f t="shared" si="0"/>
        <v>19</v>
      </c>
      <c r="F21" s="65">
        <f>VLOOKUP($A21,'Return Data'!$B$7:$R$2292,10,0)</f>
        <v>4.2777000000000003</v>
      </c>
      <c r="G21" s="66">
        <f t="shared" si="1"/>
        <v>9</v>
      </c>
      <c r="H21" s="65">
        <f>VLOOKUP($A21,'Return Data'!$B$7:$R$2292,11,0)</f>
        <v>4.2864000000000004</v>
      </c>
      <c r="I21" s="66">
        <f t="shared" si="2"/>
        <v>11</v>
      </c>
      <c r="J21" s="65">
        <f>VLOOKUP($A21,'Return Data'!$B$7:$R$2292,12,0)</f>
        <v>5.1239999999999997</v>
      </c>
      <c r="K21" s="66">
        <f t="shared" si="3"/>
        <v>10</v>
      </c>
      <c r="L21" s="65">
        <f>VLOOKUP($A21,'Return Data'!$B$7:$R$2292,13,0)</f>
        <v>4.0869</v>
      </c>
      <c r="M21" s="66">
        <f t="shared" si="4"/>
        <v>9</v>
      </c>
      <c r="N21" s="65">
        <f>VLOOKUP($A21,'Return Data'!$B$7:$R$2292,17,0)</f>
        <v>7.0387000000000004</v>
      </c>
      <c r="O21" s="66">
        <f t="shared" si="5"/>
        <v>8</v>
      </c>
      <c r="P21" s="65">
        <f>VLOOKUP($A21,'Return Data'!$B$7:$R$2292,14,0)</f>
        <v>8.5960000000000001</v>
      </c>
      <c r="Q21" s="66">
        <f t="shared" si="6"/>
        <v>7</v>
      </c>
      <c r="R21" s="65">
        <f>VLOOKUP($A21,'Return Data'!$B$7:$R$2292,16,0)</f>
        <v>8.0670999999999999</v>
      </c>
      <c r="S21" s="67">
        <f t="shared" si="7"/>
        <v>11</v>
      </c>
    </row>
    <row r="22" spans="1:19" x14ac:dyDescent="0.3">
      <c r="A22" s="82" t="s">
        <v>596</v>
      </c>
      <c r="B22" s="64">
        <f>VLOOKUP($A22,'Return Data'!$B$7:$R$2292,3,0)</f>
        <v>44512</v>
      </c>
      <c r="C22" s="65">
        <f>VLOOKUP($A22,'Return Data'!$B$7:$R$2292,4,0)</f>
        <v>2519.2581</v>
      </c>
      <c r="D22" s="65">
        <f>VLOOKUP($A22,'Return Data'!$B$7:$R$2292,9,0)</f>
        <v>2.3835999999999999</v>
      </c>
      <c r="E22" s="66">
        <f t="shared" si="0"/>
        <v>15</v>
      </c>
      <c r="F22" s="65">
        <f>VLOOKUP($A22,'Return Data'!$B$7:$R$2292,10,0)</f>
        <v>3.0182000000000002</v>
      </c>
      <c r="G22" s="66">
        <f t="shared" si="1"/>
        <v>13</v>
      </c>
      <c r="H22" s="65">
        <f>VLOOKUP($A22,'Return Data'!$B$7:$R$2292,11,0)</f>
        <v>3.7441</v>
      </c>
      <c r="I22" s="66">
        <f t="shared" si="2"/>
        <v>13</v>
      </c>
      <c r="J22" s="65">
        <f>VLOOKUP($A22,'Return Data'!$B$7:$R$2292,12,0)</f>
        <v>4.0285000000000002</v>
      </c>
      <c r="K22" s="66">
        <f t="shared" si="3"/>
        <v>17</v>
      </c>
      <c r="L22" s="65">
        <f>VLOOKUP($A22,'Return Data'!$B$7:$R$2292,13,0)</f>
        <v>3.2728000000000002</v>
      </c>
      <c r="M22" s="66">
        <f t="shared" si="4"/>
        <v>17</v>
      </c>
      <c r="N22" s="65">
        <f>VLOOKUP($A22,'Return Data'!$B$7:$R$2292,17,0)</f>
        <v>6.7929000000000004</v>
      </c>
      <c r="O22" s="66">
        <f t="shared" si="5"/>
        <v>11</v>
      </c>
      <c r="P22" s="65">
        <f>VLOOKUP($A22,'Return Data'!$B$7:$R$2292,14,0)</f>
        <v>7.9805999999999999</v>
      </c>
      <c r="Q22" s="66">
        <f t="shared" si="6"/>
        <v>12</v>
      </c>
      <c r="R22" s="65">
        <f>VLOOKUP($A22,'Return Data'!$B$7:$R$2292,16,0)</f>
        <v>7.9341999999999997</v>
      </c>
      <c r="S22" s="67">
        <f t="shared" si="7"/>
        <v>12</v>
      </c>
    </row>
    <row r="23" spans="1:19" x14ac:dyDescent="0.3">
      <c r="A23" s="82" t="s">
        <v>597</v>
      </c>
      <c r="B23" s="64">
        <f>VLOOKUP($A23,'Return Data'!$B$7:$R$2292,3,0)</f>
        <v>44512</v>
      </c>
      <c r="C23" s="65">
        <f>VLOOKUP($A23,'Return Data'!$B$7:$R$2292,4,0)</f>
        <v>34.539000000000001</v>
      </c>
      <c r="D23" s="65">
        <f>VLOOKUP($A23,'Return Data'!$B$7:$R$2292,9,0)</f>
        <v>3.3331</v>
      </c>
      <c r="E23" s="66">
        <f t="shared" si="0"/>
        <v>9</v>
      </c>
      <c r="F23" s="65">
        <f>VLOOKUP($A23,'Return Data'!$B$7:$R$2292,10,0)</f>
        <v>2.5503</v>
      </c>
      <c r="G23" s="66">
        <f t="shared" si="1"/>
        <v>19</v>
      </c>
      <c r="H23" s="65">
        <f>VLOOKUP($A23,'Return Data'!$B$7:$R$2292,11,0)</f>
        <v>2.8990999999999998</v>
      </c>
      <c r="I23" s="66">
        <f t="shared" si="2"/>
        <v>20</v>
      </c>
      <c r="J23" s="65">
        <f>VLOOKUP($A23,'Return Data'!$B$7:$R$2292,12,0)</f>
        <v>3.2014999999999998</v>
      </c>
      <c r="K23" s="66">
        <f t="shared" si="3"/>
        <v>20</v>
      </c>
      <c r="L23" s="65">
        <f>VLOOKUP($A23,'Return Data'!$B$7:$R$2292,13,0)</f>
        <v>3.1055000000000001</v>
      </c>
      <c r="M23" s="66">
        <f t="shared" si="4"/>
        <v>18</v>
      </c>
      <c r="N23" s="65">
        <f>VLOOKUP($A23,'Return Data'!$B$7:$R$2292,17,0)</f>
        <v>5.4531000000000001</v>
      </c>
      <c r="O23" s="66">
        <f t="shared" si="5"/>
        <v>17</v>
      </c>
      <c r="P23" s="65">
        <f>VLOOKUP($A23,'Return Data'!$B$7:$R$2292,14,0)</f>
        <v>7.3761999999999999</v>
      </c>
      <c r="Q23" s="66">
        <f t="shared" si="6"/>
        <v>16</v>
      </c>
      <c r="R23" s="65">
        <f>VLOOKUP($A23,'Return Data'!$B$7:$R$2292,16,0)</f>
        <v>7.6196000000000002</v>
      </c>
      <c r="S23" s="67">
        <f t="shared" si="7"/>
        <v>14</v>
      </c>
    </row>
    <row r="24" spans="1:19" x14ac:dyDescent="0.3">
      <c r="A24" s="82" t="s">
        <v>600</v>
      </c>
      <c r="B24" s="64">
        <f>VLOOKUP($A24,'Return Data'!$B$7:$R$2292,3,0)</f>
        <v>44512</v>
      </c>
      <c r="C24" s="65">
        <f>VLOOKUP($A24,'Return Data'!$B$7:$R$2292,4,0)</f>
        <v>11.5853</v>
      </c>
      <c r="D24" s="65">
        <f>VLOOKUP($A24,'Return Data'!$B$7:$R$2292,9,0)</f>
        <v>4.5194999999999999</v>
      </c>
      <c r="E24" s="66">
        <f t="shared" si="0"/>
        <v>5</v>
      </c>
      <c r="F24" s="65">
        <f>VLOOKUP($A24,'Return Data'!$B$7:$R$2292,10,0)</f>
        <v>4.6916000000000002</v>
      </c>
      <c r="G24" s="66">
        <f t="shared" si="1"/>
        <v>7</v>
      </c>
      <c r="H24" s="65">
        <f>VLOOKUP($A24,'Return Data'!$B$7:$R$2292,11,0)</f>
        <v>4.5612000000000004</v>
      </c>
      <c r="I24" s="66">
        <f t="shared" si="2"/>
        <v>7</v>
      </c>
      <c r="J24" s="65">
        <f>VLOOKUP($A24,'Return Data'!$B$7:$R$2292,12,0)</f>
        <v>5.1113999999999997</v>
      </c>
      <c r="K24" s="66">
        <f t="shared" si="3"/>
        <v>11</v>
      </c>
      <c r="L24" s="65">
        <f>VLOOKUP($A24,'Return Data'!$B$7:$R$2292,13,0)</f>
        <v>4.0057</v>
      </c>
      <c r="M24" s="66">
        <f t="shared" si="4"/>
        <v>10</v>
      </c>
      <c r="N24" s="65"/>
      <c r="O24" s="66"/>
      <c r="P24" s="65"/>
      <c r="Q24" s="66"/>
      <c r="R24" s="65">
        <f>VLOOKUP($A24,'Return Data'!$B$7:$R$2292,16,0)</f>
        <v>7.2831999999999999</v>
      </c>
      <c r="S24" s="67">
        <f t="shared" si="7"/>
        <v>17</v>
      </c>
    </row>
    <row r="25" spans="1:19" x14ac:dyDescent="0.3">
      <c r="A25" s="82" t="s">
        <v>602</v>
      </c>
      <c r="B25" s="64">
        <f>VLOOKUP($A25,'Return Data'!$B$7:$R$2292,3,0)</f>
        <v>44512</v>
      </c>
      <c r="C25" s="65">
        <f>VLOOKUP($A25,'Return Data'!$B$7:$R$2292,4,0)</f>
        <v>16.502300000000002</v>
      </c>
      <c r="D25" s="65">
        <f>VLOOKUP($A25,'Return Data'!$B$7:$R$2292,9,0)</f>
        <v>2.3090999999999999</v>
      </c>
      <c r="E25" s="66">
        <f t="shared" si="0"/>
        <v>17</v>
      </c>
      <c r="F25" s="65">
        <f>VLOOKUP($A25,'Return Data'!$B$7:$R$2292,10,0)</f>
        <v>2.8645999999999998</v>
      </c>
      <c r="G25" s="66">
        <f t="shared" si="1"/>
        <v>16</v>
      </c>
      <c r="H25" s="65">
        <f>VLOOKUP($A25,'Return Data'!$B$7:$R$2292,11,0)</f>
        <v>3.1233</v>
      </c>
      <c r="I25" s="66">
        <f t="shared" si="2"/>
        <v>18</v>
      </c>
      <c r="J25" s="65">
        <f>VLOOKUP($A25,'Return Data'!$B$7:$R$2292,12,0)</f>
        <v>3.6880999999999999</v>
      </c>
      <c r="K25" s="66">
        <f t="shared" si="3"/>
        <v>19</v>
      </c>
      <c r="L25" s="65">
        <f>VLOOKUP($A25,'Return Data'!$B$7:$R$2292,13,0)</f>
        <v>2.9527999999999999</v>
      </c>
      <c r="M25" s="66">
        <f t="shared" si="4"/>
        <v>19</v>
      </c>
      <c r="N25" s="65">
        <f>VLOOKUP($A25,'Return Data'!$B$7:$R$2292,17,0)</f>
        <v>6.0627000000000004</v>
      </c>
      <c r="O25" s="66">
        <f>RANK(N25,N$8:N$27,0)</f>
        <v>15</v>
      </c>
      <c r="P25" s="65">
        <f>VLOOKUP($A25,'Return Data'!$B$7:$R$2292,14,0)</f>
        <v>3.9196</v>
      </c>
      <c r="Q25" s="66">
        <f>RANK(P25,P$8:P$27,0)</f>
        <v>17</v>
      </c>
      <c r="R25" s="65">
        <f>VLOOKUP($A25,'Return Data'!$B$7:$R$2292,16,0)</f>
        <v>6.6520000000000001</v>
      </c>
      <c r="S25" s="67">
        <f t="shared" si="7"/>
        <v>19</v>
      </c>
    </row>
    <row r="26" spans="1:19" x14ac:dyDescent="0.3">
      <c r="A26" s="82" t="s">
        <v>714</v>
      </c>
      <c r="B26" s="64">
        <f>VLOOKUP($A26,'Return Data'!$B$7:$R$2292,3,0)</f>
        <v>44512</v>
      </c>
      <c r="C26" s="65">
        <f>VLOOKUP($A26,'Return Data'!$B$7:$R$2292,4,0)</f>
        <v>1152.2898</v>
      </c>
      <c r="D26" s="65">
        <f>VLOOKUP($A26,'Return Data'!$B$7:$R$2292,9,0)</f>
        <v>2.8031000000000001</v>
      </c>
      <c r="E26" s="66">
        <f t="shared" si="0"/>
        <v>12</v>
      </c>
      <c r="F26" s="65">
        <f>VLOOKUP($A26,'Return Data'!$B$7:$R$2292,10,0)</f>
        <v>3.2622</v>
      </c>
      <c r="G26" s="66">
        <f t="shared" si="1"/>
        <v>12</v>
      </c>
      <c r="H26" s="65">
        <f>VLOOKUP($A26,'Return Data'!$B$7:$R$2292,11,0)</f>
        <v>4.3060999999999998</v>
      </c>
      <c r="I26" s="66">
        <f t="shared" si="2"/>
        <v>10</v>
      </c>
      <c r="J26" s="65">
        <f>VLOOKUP($A26,'Return Data'!$B$7:$R$2292,12,0)</f>
        <v>5.5331999999999999</v>
      </c>
      <c r="K26" s="66">
        <f t="shared" si="3"/>
        <v>6</v>
      </c>
      <c r="L26" s="65">
        <f>VLOOKUP($A26,'Return Data'!$B$7:$R$2292,13,0)</f>
        <v>4.5655999999999999</v>
      </c>
      <c r="M26" s="66">
        <f t="shared" ref="M26:M27" si="8">RANK(L26,L$8:L$27,0)</f>
        <v>5</v>
      </c>
      <c r="N26" s="65"/>
      <c r="O26" s="66"/>
      <c r="P26" s="65"/>
      <c r="Q26" s="66"/>
      <c r="R26" s="65">
        <f>VLOOKUP($A26,'Return Data'!$B$7:$R$2292,16,0)</f>
        <v>7.8331999999999997</v>
      </c>
      <c r="S26" s="67">
        <f t="shared" si="7"/>
        <v>13</v>
      </c>
    </row>
    <row r="27" spans="1:19" x14ac:dyDescent="0.3">
      <c r="A27" s="82" t="s">
        <v>715</v>
      </c>
      <c r="B27" s="64">
        <f>VLOOKUP($A27,'Return Data'!$B$7:$R$2292,3,0)</f>
        <v>44512</v>
      </c>
      <c r="C27" s="65">
        <f>VLOOKUP($A27,'Return Data'!$B$7:$R$2292,4,0)</f>
        <v>1185.1121000000001</v>
      </c>
      <c r="D27" s="65">
        <f>VLOOKUP($A27,'Return Data'!$B$7:$R$2292,9,0)</f>
        <v>8.5436999999999994</v>
      </c>
      <c r="E27" s="66">
        <f t="shared" si="0"/>
        <v>1</v>
      </c>
      <c r="F27" s="65">
        <f>VLOOKUP($A27,'Return Data'!$B$7:$R$2292,10,0)</f>
        <v>9.0642999999999994</v>
      </c>
      <c r="G27" s="66">
        <f t="shared" si="1"/>
        <v>1</v>
      </c>
      <c r="H27" s="65">
        <f>VLOOKUP($A27,'Return Data'!$B$7:$R$2292,11,0)</f>
        <v>6.2575000000000003</v>
      </c>
      <c r="I27" s="66">
        <f t="shared" si="2"/>
        <v>1</v>
      </c>
      <c r="J27" s="65">
        <f>VLOOKUP($A27,'Return Data'!$B$7:$R$2292,12,0)</f>
        <v>8.1494999999999997</v>
      </c>
      <c r="K27" s="66">
        <f t="shared" si="3"/>
        <v>1</v>
      </c>
      <c r="L27" s="65">
        <f>VLOOKUP($A27,'Return Data'!$B$7:$R$2292,13,0)</f>
        <v>5.5510999999999999</v>
      </c>
      <c r="M27" s="66">
        <f t="shared" si="8"/>
        <v>1</v>
      </c>
      <c r="N27" s="65"/>
      <c r="O27" s="66"/>
      <c r="P27" s="65"/>
      <c r="Q27" s="66"/>
      <c r="R27" s="65">
        <f>VLOOKUP($A27,'Return Data'!$B$7:$R$2292,16,0)</f>
        <v>9.4636999999999993</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3.6969349999999999</v>
      </c>
      <c r="E29" s="88"/>
      <c r="F29" s="89">
        <f>AVERAGE(F8:F27)</f>
        <v>4.4369350000000001</v>
      </c>
      <c r="G29" s="88"/>
      <c r="H29" s="89">
        <f>AVERAGE(H8:H27)</f>
        <v>4.2934500000000018</v>
      </c>
      <c r="I29" s="88"/>
      <c r="J29" s="89">
        <f>AVERAGE(J8:J27)</f>
        <v>5.0876149999999996</v>
      </c>
      <c r="K29" s="88"/>
      <c r="L29" s="89">
        <f>AVERAGE(L8:L27)</f>
        <v>3.9890650000000001</v>
      </c>
      <c r="M29" s="88"/>
      <c r="N29" s="89">
        <f>AVERAGE(N8:N27)</f>
        <v>6.9633058823529419</v>
      </c>
      <c r="O29" s="88"/>
      <c r="P29" s="89">
        <f>AVERAGE(P8:P27)</f>
        <v>8.2043764705882349</v>
      </c>
      <c r="Q29" s="88"/>
      <c r="R29" s="89">
        <f>AVERAGE(R8:R27)</f>
        <v>7.8312799999999996</v>
      </c>
      <c r="S29" s="90"/>
    </row>
    <row r="30" spans="1:19" x14ac:dyDescent="0.3">
      <c r="A30" s="87" t="s">
        <v>28</v>
      </c>
      <c r="B30" s="88"/>
      <c r="C30" s="88"/>
      <c r="D30" s="89">
        <f>MIN(D8:D27)</f>
        <v>1.7447999999999999</v>
      </c>
      <c r="E30" s="88"/>
      <c r="F30" s="89">
        <f>MIN(F8:F27)</f>
        <v>2.4146000000000001</v>
      </c>
      <c r="G30" s="88"/>
      <c r="H30" s="89">
        <f>MIN(H8:H27)</f>
        <v>2.8990999999999998</v>
      </c>
      <c r="I30" s="88"/>
      <c r="J30" s="89">
        <f>MIN(J8:J27)</f>
        <v>3.2014999999999998</v>
      </c>
      <c r="K30" s="88"/>
      <c r="L30" s="89">
        <f>MIN(L8:L27)</f>
        <v>2.8742999999999999</v>
      </c>
      <c r="M30" s="88"/>
      <c r="N30" s="89">
        <f>MIN(N8:N27)</f>
        <v>5.4531000000000001</v>
      </c>
      <c r="O30" s="88"/>
      <c r="P30" s="89">
        <f>MIN(P8:P27)</f>
        <v>3.9196</v>
      </c>
      <c r="Q30" s="88"/>
      <c r="R30" s="89">
        <f>MIN(R8:R27)</f>
        <v>4.9946000000000002</v>
      </c>
      <c r="S30" s="90"/>
    </row>
    <row r="31" spans="1:19" ht="15" thickBot="1" x14ac:dyDescent="0.35">
      <c r="A31" s="91" t="s">
        <v>29</v>
      </c>
      <c r="B31" s="92"/>
      <c r="C31" s="92"/>
      <c r="D31" s="93">
        <f>MAX(D8:D27)</f>
        <v>8.5436999999999994</v>
      </c>
      <c r="E31" s="92"/>
      <c r="F31" s="93">
        <f>MAX(F8:F27)</f>
        <v>9.0642999999999994</v>
      </c>
      <c r="G31" s="92"/>
      <c r="H31" s="93">
        <f>MAX(H8:H27)</f>
        <v>6.2575000000000003</v>
      </c>
      <c r="I31" s="92"/>
      <c r="J31" s="93">
        <f>MAX(J8:J27)</f>
        <v>8.1494999999999997</v>
      </c>
      <c r="K31" s="92"/>
      <c r="L31" s="93">
        <f>MAX(L8:L27)</f>
        <v>5.5510999999999999</v>
      </c>
      <c r="M31" s="92"/>
      <c r="N31" s="93">
        <f>MAX(N8:N27)</f>
        <v>9.1859999999999999</v>
      </c>
      <c r="O31" s="92"/>
      <c r="P31" s="93">
        <f>MAX(P8:P27)</f>
        <v>10.4505</v>
      </c>
      <c r="Q31" s="92"/>
      <c r="R31" s="93">
        <f>MAX(R8:R27)</f>
        <v>9.4636999999999993</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Data'!$B$7:$R$2292,3,0)</f>
        <v>44512</v>
      </c>
      <c r="C8" s="65">
        <f>VLOOKUP($A8,'Return Data'!$B$7:$R$2292,4,0)</f>
        <v>4469.9753000000001</v>
      </c>
      <c r="D8" s="65">
        <f>VLOOKUP($A8,'Return Data'!$B$7:$R$2292,9,0)</f>
        <v>44.283900000000003</v>
      </c>
      <c r="E8" s="66">
        <f>RANK(D8,D$8:D$18,0)</f>
        <v>9</v>
      </c>
      <c r="F8" s="65">
        <f>VLOOKUP($A8,'Return Data'!$B$7:$R$2292,10,0)</f>
        <v>21.217700000000001</v>
      </c>
      <c r="G8" s="66">
        <f>RANK(F8,F$8:F$18,0)</f>
        <v>6</v>
      </c>
      <c r="H8" s="65">
        <f>VLOOKUP($A8,'Return Data'!$B$7:$R$2292,11,0)</f>
        <v>4.1788999999999996</v>
      </c>
      <c r="I8" s="66">
        <f>RANK(H8,H$8:H$18,0)</f>
        <v>2</v>
      </c>
      <c r="J8" s="65">
        <f>VLOOKUP($A8,'Return Data'!$B$7:$R$2292,12,0)</f>
        <v>4.2457000000000003</v>
      </c>
      <c r="K8" s="66">
        <f>RANK(J8,J$8:J$18,0)</f>
        <v>4</v>
      </c>
      <c r="L8" s="65">
        <f>VLOOKUP($A8,'Return Data'!$B$7:$R$2292,13,0)</f>
        <v>-3.4750000000000001</v>
      </c>
      <c r="M8" s="66">
        <f>RANK(L8,L$8:L$18,0)</f>
        <v>4</v>
      </c>
      <c r="N8" s="65">
        <f>VLOOKUP($A8,'Return Data'!$B$7:$R$2292,17,0)</f>
        <v>12.7569</v>
      </c>
      <c r="O8" s="66">
        <f>RANK(N8,N$8:N$18,0)</f>
        <v>1</v>
      </c>
      <c r="P8" s="65">
        <f>VLOOKUP($A8,'Return Data'!$B$7:$R$2292,14,0)</f>
        <v>15.3596</v>
      </c>
      <c r="Q8" s="66">
        <f>RANK(P8,P$8:P$18,0)</f>
        <v>2</v>
      </c>
      <c r="R8" s="65">
        <f>VLOOKUP($A8,'Return Data'!$B$7:$R$2292,16,0)</f>
        <v>6.8460000000000001</v>
      </c>
      <c r="S8" s="67">
        <f>RANK(R8,R$8:R$18,0)</f>
        <v>10</v>
      </c>
    </row>
    <row r="9" spans="1:19" x14ac:dyDescent="0.3">
      <c r="A9" s="82" t="s">
        <v>878</v>
      </c>
      <c r="B9" s="64">
        <f>VLOOKUP($A9,'Return Data'!$B$7:$R$2292,3,0)</f>
        <v>44512</v>
      </c>
      <c r="C9" s="65">
        <f>VLOOKUP($A9,'Return Data'!$B$7:$R$2292,4,0)</f>
        <v>42.3825</v>
      </c>
      <c r="D9" s="65">
        <f>VLOOKUP($A9,'Return Data'!$B$7:$R$2292,9,0)</f>
        <v>44.458399999999997</v>
      </c>
      <c r="E9" s="66">
        <f t="shared" ref="E9:E18" si="0">RANK(D9,D$8:D$18,0)</f>
        <v>6</v>
      </c>
      <c r="F9" s="65">
        <f>VLOOKUP($A9,'Return Data'!$B$7:$R$2292,10,0)</f>
        <v>21.219200000000001</v>
      </c>
      <c r="G9" s="66">
        <f t="shared" ref="G9:G18" si="1">RANK(F9,F$8:F$18,0)</f>
        <v>5</v>
      </c>
      <c r="H9" s="65">
        <f>VLOOKUP($A9,'Return Data'!$B$7:$R$2292,11,0)</f>
        <v>4.1417000000000002</v>
      </c>
      <c r="I9" s="66">
        <f t="shared" ref="I9:I18" si="2">RANK(H9,H$8:H$18,0)</f>
        <v>5</v>
      </c>
      <c r="J9" s="65">
        <f>VLOOKUP($A9,'Return Data'!$B$7:$R$2292,12,0)</f>
        <v>4.2565999999999997</v>
      </c>
      <c r="K9" s="66">
        <f t="shared" ref="K9:K18" si="3">RANK(J9,J$8:J$18,0)</f>
        <v>3</v>
      </c>
      <c r="L9" s="65">
        <f>VLOOKUP($A9,'Return Data'!$B$7:$R$2292,13,0)</f>
        <v>-3.4079000000000002</v>
      </c>
      <c r="M9" s="66">
        <f t="shared" ref="M9:M18" si="4">RANK(L9,L$8:L$18,0)</f>
        <v>2</v>
      </c>
      <c r="N9" s="65">
        <f>VLOOKUP($A9,'Return Data'!$B$7:$R$2292,17,0)</f>
        <v>12.5276</v>
      </c>
      <c r="O9" s="66">
        <f t="shared" ref="O9:O18" si="5">RANK(N9,N$8:N$18,0)</f>
        <v>5</v>
      </c>
      <c r="P9" s="65">
        <f>VLOOKUP($A9,'Return Data'!$B$7:$R$2292,14,0)</f>
        <v>15.304600000000001</v>
      </c>
      <c r="Q9" s="66">
        <f t="shared" ref="Q9:Q18" si="6">RANK(P9,P$8:P$18,0)</f>
        <v>3</v>
      </c>
      <c r="R9" s="65">
        <f>VLOOKUP($A9,'Return Data'!$B$7:$R$2292,16,0)</f>
        <v>6.9272</v>
      </c>
      <c r="S9" s="67">
        <f t="shared" ref="S9:S18" si="7">RANK(R9,R$8:R$18,0)</f>
        <v>9</v>
      </c>
    </row>
    <row r="10" spans="1:19" x14ac:dyDescent="0.3">
      <c r="A10" s="82" t="s">
        <v>881</v>
      </c>
      <c r="B10" s="64">
        <f>VLOOKUP($A10,'Return Data'!$B$7:$R$2292,3,0)</f>
        <v>44512</v>
      </c>
      <c r="C10" s="65">
        <f>VLOOKUP($A10,'Return Data'!$B$7:$R$2292,4,0)</f>
        <v>43.5396</v>
      </c>
      <c r="D10" s="65">
        <f>VLOOKUP($A10,'Return Data'!$B$7:$R$2292,9,0)</f>
        <v>44.301099999999998</v>
      </c>
      <c r="E10" s="66">
        <f t="shared" si="0"/>
        <v>8</v>
      </c>
      <c r="F10" s="65">
        <f>VLOOKUP($A10,'Return Data'!$B$7:$R$2292,10,0)</f>
        <v>21.130700000000001</v>
      </c>
      <c r="G10" s="66">
        <f t="shared" si="1"/>
        <v>9</v>
      </c>
      <c r="H10" s="65">
        <f>VLOOKUP($A10,'Return Data'!$B$7:$R$2292,11,0)</f>
        <v>4.0650000000000004</v>
      </c>
      <c r="I10" s="66">
        <f t="shared" si="2"/>
        <v>8</v>
      </c>
      <c r="J10" s="65">
        <f>VLOOKUP($A10,'Return Data'!$B$7:$R$2292,12,0)</f>
        <v>4.1399999999999997</v>
      </c>
      <c r="K10" s="66">
        <f t="shared" si="3"/>
        <v>8</v>
      </c>
      <c r="L10" s="65">
        <f>VLOOKUP($A10,'Return Data'!$B$7:$R$2292,13,0)</f>
        <v>-3.5587</v>
      </c>
      <c r="M10" s="66">
        <f t="shared" si="4"/>
        <v>8</v>
      </c>
      <c r="N10" s="65">
        <f>VLOOKUP($A10,'Return Data'!$B$7:$R$2292,17,0)</f>
        <v>12.5168</v>
      </c>
      <c r="O10" s="66">
        <f t="shared" si="5"/>
        <v>6</v>
      </c>
      <c r="P10" s="65">
        <f>VLOOKUP($A10,'Return Data'!$B$7:$R$2292,14,0)</f>
        <v>15.0031</v>
      </c>
      <c r="Q10" s="66">
        <f t="shared" si="6"/>
        <v>10</v>
      </c>
      <c r="R10" s="65">
        <f>VLOOKUP($A10,'Return Data'!$B$7:$R$2292,16,0)</f>
        <v>8.1606000000000005</v>
      </c>
      <c r="S10" s="67">
        <f t="shared" si="7"/>
        <v>7</v>
      </c>
    </row>
    <row r="11" spans="1:19" x14ac:dyDescent="0.3">
      <c r="A11" s="82" t="s">
        <v>883</v>
      </c>
      <c r="B11" s="64">
        <f>VLOOKUP($A11,'Return Data'!$B$7:$R$2292,3,0)</f>
        <v>44512</v>
      </c>
      <c r="C11" s="65">
        <f>VLOOKUP($A11,'Return Data'!$B$7:$R$2292,4,0)</f>
        <v>43.458100000000002</v>
      </c>
      <c r="D11" s="65">
        <f>VLOOKUP($A11,'Return Data'!$B$7:$R$2292,9,0)</f>
        <v>44.556600000000003</v>
      </c>
      <c r="E11" s="66">
        <f t="shared" si="0"/>
        <v>4</v>
      </c>
      <c r="F11" s="65">
        <f>VLOOKUP($A11,'Return Data'!$B$7:$R$2292,10,0)</f>
        <v>21.286000000000001</v>
      </c>
      <c r="G11" s="66">
        <f t="shared" si="1"/>
        <v>3</v>
      </c>
      <c r="H11" s="65">
        <f>VLOOKUP($A11,'Return Data'!$B$7:$R$2292,11,0)</f>
        <v>4.1464999999999996</v>
      </c>
      <c r="I11" s="66">
        <f t="shared" si="2"/>
        <v>4</v>
      </c>
      <c r="J11" s="65">
        <f>VLOOKUP($A11,'Return Data'!$B$7:$R$2292,12,0)</f>
        <v>4.1741000000000001</v>
      </c>
      <c r="K11" s="66">
        <f t="shared" si="3"/>
        <v>7</v>
      </c>
      <c r="L11" s="65">
        <f>VLOOKUP($A11,'Return Data'!$B$7:$R$2292,13,0)</f>
        <v>-3.5474999999999999</v>
      </c>
      <c r="M11" s="66">
        <f t="shared" si="4"/>
        <v>7</v>
      </c>
      <c r="N11" s="65">
        <f>VLOOKUP($A11,'Return Data'!$B$7:$R$2292,17,0)</f>
        <v>12.297000000000001</v>
      </c>
      <c r="O11" s="66">
        <f t="shared" si="5"/>
        <v>9</v>
      </c>
      <c r="P11" s="65">
        <f>VLOOKUP($A11,'Return Data'!$B$7:$R$2292,14,0)</f>
        <v>15.0297</v>
      </c>
      <c r="Q11" s="66">
        <f t="shared" si="6"/>
        <v>7</v>
      </c>
      <c r="R11" s="65">
        <f>VLOOKUP($A11,'Return Data'!$B$7:$R$2292,16,0)</f>
        <v>7.6855000000000002</v>
      </c>
      <c r="S11" s="67">
        <f t="shared" si="7"/>
        <v>8</v>
      </c>
    </row>
    <row r="12" spans="1:19" x14ac:dyDescent="0.3">
      <c r="A12" s="82" t="s">
        <v>885</v>
      </c>
      <c r="B12" s="64">
        <f>VLOOKUP($A12,'Return Data'!$B$7:$R$2292,3,0)</f>
        <v>44512</v>
      </c>
      <c r="C12" s="65">
        <f>VLOOKUP($A12,'Return Data'!$B$7:$R$2292,4,0)</f>
        <v>4516.5726000000004</v>
      </c>
      <c r="D12" s="65">
        <f>VLOOKUP($A12,'Return Data'!$B$7:$R$2292,9,0)</f>
        <v>45.284199999999998</v>
      </c>
      <c r="E12" s="66">
        <f t="shared" si="0"/>
        <v>1</v>
      </c>
      <c r="F12" s="65">
        <f>VLOOKUP($A12,'Return Data'!$B$7:$R$2292,10,0)</f>
        <v>21.738700000000001</v>
      </c>
      <c r="G12" s="66">
        <f t="shared" si="1"/>
        <v>1</v>
      </c>
      <c r="H12" s="65">
        <f>VLOOKUP($A12,'Return Data'!$B$7:$R$2292,11,0)</f>
        <v>4.4077999999999999</v>
      </c>
      <c r="I12" s="66">
        <f t="shared" si="2"/>
        <v>1</v>
      </c>
      <c r="J12" s="65">
        <f>VLOOKUP($A12,'Return Data'!$B$7:$R$2292,12,0)</f>
        <v>4.516</v>
      </c>
      <c r="K12" s="66">
        <f t="shared" si="3"/>
        <v>1</v>
      </c>
      <c r="L12" s="65">
        <f>VLOOKUP($A12,'Return Data'!$B$7:$R$2292,13,0)</f>
        <v>-3.3027000000000002</v>
      </c>
      <c r="M12" s="66">
        <f t="shared" si="4"/>
        <v>1</v>
      </c>
      <c r="N12" s="65">
        <f>VLOOKUP($A12,'Return Data'!$B$7:$R$2292,17,0)</f>
        <v>12.494</v>
      </c>
      <c r="O12" s="66">
        <f t="shared" si="5"/>
        <v>7</v>
      </c>
      <c r="P12" s="65">
        <f>VLOOKUP($A12,'Return Data'!$B$7:$R$2292,14,0)</f>
        <v>15.2126</v>
      </c>
      <c r="Q12" s="66">
        <f t="shared" si="6"/>
        <v>6</v>
      </c>
      <c r="R12" s="65">
        <f>VLOOKUP($A12,'Return Data'!$B$7:$R$2292,16,0)</f>
        <v>4.5167999999999999</v>
      </c>
      <c r="S12" s="67">
        <f t="shared" si="7"/>
        <v>11</v>
      </c>
    </row>
    <row r="13" spans="1:19" x14ac:dyDescent="0.3">
      <c r="A13" s="82" t="s">
        <v>887</v>
      </c>
      <c r="B13" s="64">
        <f>VLOOKUP($A13,'Return Data'!$B$7:$R$2292,3,0)</f>
        <v>44512</v>
      </c>
      <c r="C13" s="65">
        <f>VLOOKUP($A13,'Return Data'!$B$7:$R$2292,4,0)</f>
        <v>4411.2794999999996</v>
      </c>
      <c r="D13" s="65">
        <f>VLOOKUP($A13,'Return Data'!$B$7:$R$2292,9,0)</f>
        <v>44.6389</v>
      </c>
      <c r="E13" s="66">
        <f t="shared" si="0"/>
        <v>3</v>
      </c>
      <c r="F13" s="65">
        <f>VLOOKUP($A13,'Return Data'!$B$7:$R$2292,10,0)</f>
        <v>21.310099999999998</v>
      </c>
      <c r="G13" s="66">
        <f t="shared" si="1"/>
        <v>2</v>
      </c>
      <c r="H13" s="65">
        <f>VLOOKUP($A13,'Return Data'!$B$7:$R$2292,11,0)</f>
        <v>4.1694000000000004</v>
      </c>
      <c r="I13" s="66">
        <f t="shared" si="2"/>
        <v>3</v>
      </c>
      <c r="J13" s="65">
        <f>VLOOKUP($A13,'Return Data'!$B$7:$R$2292,12,0)</f>
        <v>4.2979000000000003</v>
      </c>
      <c r="K13" s="66">
        <f t="shared" si="3"/>
        <v>2</v>
      </c>
      <c r="L13" s="65">
        <f>VLOOKUP($A13,'Return Data'!$B$7:$R$2292,13,0)</f>
        <v>-3.4441000000000002</v>
      </c>
      <c r="M13" s="66">
        <f t="shared" si="4"/>
        <v>3</v>
      </c>
      <c r="N13" s="65">
        <f>VLOOKUP($A13,'Return Data'!$B$7:$R$2292,17,0)</f>
        <v>12.7553</v>
      </c>
      <c r="O13" s="66">
        <f t="shared" si="5"/>
        <v>2</v>
      </c>
      <c r="P13" s="65">
        <f>VLOOKUP($A13,'Return Data'!$B$7:$R$2292,14,0)</f>
        <v>15.400499999999999</v>
      </c>
      <c r="Q13" s="66">
        <f t="shared" si="6"/>
        <v>1</v>
      </c>
      <c r="R13" s="65">
        <f>VLOOKUP($A13,'Return Data'!$B$7:$R$2292,16,0)</f>
        <v>8.5991999999999997</v>
      </c>
      <c r="S13" s="67">
        <f t="shared" si="7"/>
        <v>6</v>
      </c>
    </row>
    <row r="14" spans="1:19" x14ac:dyDescent="0.3">
      <c r="A14" s="82" t="s">
        <v>889</v>
      </c>
      <c r="B14" s="64">
        <f>VLOOKUP($A14,'Return Data'!$B$7:$R$2292,3,0)</f>
        <v>44512</v>
      </c>
      <c r="C14" s="65">
        <f>VLOOKUP($A14,'Return Data'!$B$7:$R$2292,4,0)</f>
        <v>42.485500000000002</v>
      </c>
      <c r="D14" s="65">
        <f>VLOOKUP($A14,'Return Data'!$B$7:$R$2292,9,0)</f>
        <v>44.394300000000001</v>
      </c>
      <c r="E14" s="66">
        <f t="shared" si="0"/>
        <v>7</v>
      </c>
      <c r="F14" s="65">
        <f>VLOOKUP($A14,'Return Data'!$B$7:$R$2292,10,0)</f>
        <v>21.188800000000001</v>
      </c>
      <c r="G14" s="66">
        <f t="shared" si="1"/>
        <v>8</v>
      </c>
      <c r="H14" s="65">
        <f>VLOOKUP($A14,'Return Data'!$B$7:$R$2292,11,0)</f>
        <v>4.1092000000000004</v>
      </c>
      <c r="I14" s="66">
        <f t="shared" si="2"/>
        <v>7</v>
      </c>
      <c r="J14" s="65">
        <f>VLOOKUP($A14,'Return Data'!$B$7:$R$2292,12,0)</f>
        <v>4.1912000000000003</v>
      </c>
      <c r="K14" s="66">
        <f t="shared" si="3"/>
        <v>6</v>
      </c>
      <c r="L14" s="65">
        <f>VLOOKUP($A14,'Return Data'!$B$7:$R$2292,13,0)</f>
        <v>-3.5103</v>
      </c>
      <c r="M14" s="66">
        <f t="shared" si="4"/>
        <v>6</v>
      </c>
      <c r="N14" s="65">
        <f>VLOOKUP($A14,'Return Data'!$B$7:$R$2292,17,0)</f>
        <v>12.6099</v>
      </c>
      <c r="O14" s="66">
        <f t="shared" si="5"/>
        <v>4</v>
      </c>
      <c r="P14" s="65">
        <f>VLOOKUP($A14,'Return Data'!$B$7:$R$2292,14,0)</f>
        <v>15.259399999999999</v>
      </c>
      <c r="Q14" s="66">
        <f t="shared" si="6"/>
        <v>5</v>
      </c>
      <c r="R14" s="65">
        <f>VLOOKUP($A14,'Return Data'!$B$7:$R$2292,16,0)</f>
        <v>11.632999999999999</v>
      </c>
      <c r="S14" s="67">
        <f t="shared" si="7"/>
        <v>1</v>
      </c>
    </row>
    <row r="15" spans="1:19" x14ac:dyDescent="0.3">
      <c r="A15" s="82" t="s">
        <v>891</v>
      </c>
      <c r="B15" s="64">
        <f>VLOOKUP($A15,'Return Data'!$B$7:$R$2292,3,0)</f>
        <v>44512</v>
      </c>
      <c r="C15" s="65">
        <f>VLOOKUP($A15,'Return Data'!$B$7:$R$2292,4,0)</f>
        <v>42.390099999999997</v>
      </c>
      <c r="D15" s="65">
        <f>VLOOKUP($A15,'Return Data'!$B$7:$R$2292,9,0)</f>
        <v>40.214300000000001</v>
      </c>
      <c r="E15" s="66">
        <f t="shared" si="0"/>
        <v>11</v>
      </c>
      <c r="F15" s="65">
        <f>VLOOKUP($A15,'Return Data'!$B$7:$R$2292,10,0)</f>
        <v>19.201499999999999</v>
      </c>
      <c r="G15" s="66">
        <f t="shared" si="1"/>
        <v>11</v>
      </c>
      <c r="H15" s="65">
        <f>VLOOKUP($A15,'Return Data'!$B$7:$R$2292,11,0)</f>
        <v>3.0968</v>
      </c>
      <c r="I15" s="66">
        <f t="shared" si="2"/>
        <v>11</v>
      </c>
      <c r="J15" s="65">
        <f>VLOOKUP($A15,'Return Data'!$B$7:$R$2292,12,0)</f>
        <v>3.6011000000000002</v>
      </c>
      <c r="K15" s="66">
        <f t="shared" si="3"/>
        <v>11</v>
      </c>
      <c r="L15" s="65">
        <f>VLOOKUP($A15,'Return Data'!$B$7:$R$2292,13,0)</f>
        <v>-4.0941000000000001</v>
      </c>
      <c r="M15" s="66">
        <f t="shared" si="4"/>
        <v>10</v>
      </c>
      <c r="N15" s="65">
        <f>VLOOKUP($A15,'Return Data'!$B$7:$R$2292,17,0)</f>
        <v>12.2597</v>
      </c>
      <c r="O15" s="66">
        <f t="shared" si="5"/>
        <v>10</v>
      </c>
      <c r="P15" s="65">
        <f>VLOOKUP($A15,'Return Data'!$B$7:$R$2292,14,0)</f>
        <v>15.012600000000001</v>
      </c>
      <c r="Q15" s="66">
        <f t="shared" si="6"/>
        <v>8</v>
      </c>
      <c r="R15" s="65">
        <f>VLOOKUP($A15,'Return Data'!$B$7:$R$2292,16,0)</f>
        <v>10.748799999999999</v>
      </c>
      <c r="S15" s="67">
        <f t="shared" si="7"/>
        <v>3</v>
      </c>
    </row>
    <row r="16" spans="1:19" x14ac:dyDescent="0.3">
      <c r="A16" s="82" t="s">
        <v>893</v>
      </c>
      <c r="B16" s="64">
        <f>VLOOKUP($A16,'Return Data'!$B$7:$R$2292,3,0)</f>
        <v>44512</v>
      </c>
      <c r="C16" s="65">
        <f>VLOOKUP($A16,'Return Data'!$B$7:$R$2292,4,0)</f>
        <v>2108.8434000000002</v>
      </c>
      <c r="D16" s="65">
        <f>VLOOKUP($A16,'Return Data'!$B$7:$R$2292,9,0)</f>
        <v>44.2774</v>
      </c>
      <c r="E16" s="66">
        <f t="shared" si="0"/>
        <v>10</v>
      </c>
      <c r="F16" s="65">
        <f>VLOOKUP($A16,'Return Data'!$B$7:$R$2292,10,0)</f>
        <v>21.206199999999999</v>
      </c>
      <c r="G16" s="66">
        <f t="shared" si="1"/>
        <v>7</v>
      </c>
      <c r="H16" s="65">
        <f>VLOOKUP($A16,'Return Data'!$B$7:$R$2292,11,0)</f>
        <v>3.9083999999999999</v>
      </c>
      <c r="I16" s="66">
        <f t="shared" si="2"/>
        <v>9</v>
      </c>
      <c r="J16" s="65">
        <f>VLOOKUP($A16,'Return Data'!$B$7:$R$2292,12,0)</f>
        <v>4.0015999999999998</v>
      </c>
      <c r="K16" s="66">
        <f t="shared" si="3"/>
        <v>9</v>
      </c>
      <c r="L16" s="65">
        <f>VLOOKUP($A16,'Return Data'!$B$7:$R$2292,13,0)</f>
        <v>-3.7313999999999998</v>
      </c>
      <c r="M16" s="66">
        <f t="shared" si="4"/>
        <v>9</v>
      </c>
      <c r="N16" s="65">
        <f>VLOOKUP($A16,'Return Data'!$B$7:$R$2292,17,0)</f>
        <v>12.3538</v>
      </c>
      <c r="O16" s="66">
        <f t="shared" si="5"/>
        <v>8</v>
      </c>
      <c r="P16" s="65">
        <f>VLOOKUP($A16,'Return Data'!$B$7:$R$2292,14,0)</f>
        <v>15.008900000000001</v>
      </c>
      <c r="Q16" s="66">
        <f t="shared" si="6"/>
        <v>9</v>
      </c>
      <c r="R16" s="65">
        <f>VLOOKUP($A16,'Return Data'!$B$7:$R$2292,16,0)</f>
        <v>9.6813000000000002</v>
      </c>
      <c r="S16" s="67">
        <f t="shared" si="7"/>
        <v>4</v>
      </c>
    </row>
    <row r="17" spans="1:19" x14ac:dyDescent="0.3">
      <c r="A17" s="82" t="s">
        <v>896</v>
      </c>
      <c r="B17" s="64">
        <f>VLOOKUP($A17,'Return Data'!$B$7:$R$2292,3,0)</f>
        <v>44512</v>
      </c>
      <c r="C17" s="65">
        <f>VLOOKUP($A17,'Return Data'!$B$7:$R$2292,4,0)</f>
        <v>4360.7147999999997</v>
      </c>
      <c r="D17" s="65">
        <f>VLOOKUP($A17,'Return Data'!$B$7:$R$2292,9,0)</f>
        <v>44.472799999999999</v>
      </c>
      <c r="E17" s="66">
        <f t="shared" si="0"/>
        <v>5</v>
      </c>
      <c r="F17" s="65">
        <f>VLOOKUP($A17,'Return Data'!$B$7:$R$2292,10,0)</f>
        <v>21.235499999999998</v>
      </c>
      <c r="G17" s="66">
        <f t="shared" si="1"/>
        <v>4</v>
      </c>
      <c r="H17" s="65">
        <f>VLOOKUP($A17,'Return Data'!$B$7:$R$2292,11,0)</f>
        <v>4.1382000000000003</v>
      </c>
      <c r="I17" s="66">
        <f t="shared" si="2"/>
        <v>6</v>
      </c>
      <c r="J17" s="65">
        <f>VLOOKUP($A17,'Return Data'!$B$7:$R$2292,12,0)</f>
        <v>4.2172000000000001</v>
      </c>
      <c r="K17" s="66">
        <f t="shared" si="3"/>
        <v>5</v>
      </c>
      <c r="L17" s="65">
        <f>VLOOKUP($A17,'Return Data'!$B$7:$R$2292,13,0)</f>
        <v>-3.5087999999999999</v>
      </c>
      <c r="M17" s="66">
        <f t="shared" si="4"/>
        <v>5</v>
      </c>
      <c r="N17" s="65">
        <f>VLOOKUP($A17,'Return Data'!$B$7:$R$2292,17,0)</f>
        <v>12.6579</v>
      </c>
      <c r="O17" s="66">
        <f t="shared" si="5"/>
        <v>3</v>
      </c>
      <c r="P17" s="65">
        <f>VLOOKUP($A17,'Return Data'!$B$7:$R$2292,14,0)</f>
        <v>15.278700000000001</v>
      </c>
      <c r="Q17" s="66">
        <f t="shared" si="6"/>
        <v>4</v>
      </c>
      <c r="R17" s="65">
        <f>VLOOKUP($A17,'Return Data'!$B$7:$R$2292,16,0)</f>
        <v>9.1328999999999994</v>
      </c>
      <c r="S17" s="67">
        <f t="shared" si="7"/>
        <v>5</v>
      </c>
    </row>
    <row r="18" spans="1:19" x14ac:dyDescent="0.3">
      <c r="A18" s="82" t="s">
        <v>897</v>
      </c>
      <c r="B18" s="64">
        <f>VLOOKUP($A18,'Return Data'!$B$7:$R$2292,3,0)</f>
        <v>44512</v>
      </c>
      <c r="C18" s="65">
        <f>VLOOKUP($A18,'Return Data'!$B$7:$R$2292,4,0)</f>
        <v>42.517600000000002</v>
      </c>
      <c r="D18" s="65">
        <f>VLOOKUP($A18,'Return Data'!$B$7:$R$2292,9,0)</f>
        <v>44.842799999999997</v>
      </c>
      <c r="E18" s="66">
        <f t="shared" si="0"/>
        <v>2</v>
      </c>
      <c r="F18" s="65">
        <f>VLOOKUP($A18,'Return Data'!$B$7:$R$2292,10,0)</f>
        <v>21.085000000000001</v>
      </c>
      <c r="G18" s="66">
        <f t="shared" si="1"/>
        <v>10</v>
      </c>
      <c r="H18" s="65">
        <f>VLOOKUP($A18,'Return Data'!$B$7:$R$2292,11,0)</f>
        <v>3.6292</v>
      </c>
      <c r="I18" s="66">
        <f t="shared" si="2"/>
        <v>10</v>
      </c>
      <c r="J18" s="65">
        <f>VLOOKUP($A18,'Return Data'!$B$7:$R$2292,12,0)</f>
        <v>3.7109999999999999</v>
      </c>
      <c r="K18" s="66">
        <f t="shared" si="3"/>
        <v>10</v>
      </c>
      <c r="L18" s="65">
        <f>VLOOKUP($A18,'Return Data'!$B$7:$R$2292,13,0)</f>
        <v>-4.1058000000000003</v>
      </c>
      <c r="M18" s="66">
        <f t="shared" si="4"/>
        <v>11</v>
      </c>
      <c r="N18" s="65">
        <f>VLOOKUP($A18,'Return Data'!$B$7:$R$2292,17,0)</f>
        <v>12.079000000000001</v>
      </c>
      <c r="O18" s="66">
        <f t="shared" si="5"/>
        <v>11</v>
      </c>
      <c r="P18" s="65">
        <f>VLOOKUP($A18,'Return Data'!$B$7:$R$2292,14,0)</f>
        <v>14.867900000000001</v>
      </c>
      <c r="Q18" s="66">
        <f t="shared" si="6"/>
        <v>11</v>
      </c>
      <c r="R18" s="65">
        <f>VLOOKUP($A18,'Return Data'!$B$7:$R$2292,16,0)</f>
        <v>10.8482</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44.156790909090908</v>
      </c>
      <c r="E20" s="88"/>
      <c r="F20" s="89">
        <f>AVERAGE(F8:F18)</f>
        <v>21.074490909090912</v>
      </c>
      <c r="G20" s="88"/>
      <c r="H20" s="89">
        <f>AVERAGE(H8:H18)</f>
        <v>3.9991909090909088</v>
      </c>
      <c r="I20" s="88"/>
      <c r="J20" s="89">
        <f>AVERAGE(J8:J18)</f>
        <v>4.1229454545454542</v>
      </c>
      <c r="K20" s="88"/>
      <c r="L20" s="89">
        <f>AVERAGE(L8:L18)</f>
        <v>-3.6078454545454548</v>
      </c>
      <c r="M20" s="88"/>
      <c r="N20" s="89">
        <f>AVERAGE(N8:N18)</f>
        <v>12.482536363636363</v>
      </c>
      <c r="O20" s="88"/>
      <c r="P20" s="89">
        <f>AVERAGE(P8:P18)</f>
        <v>15.157963636363638</v>
      </c>
      <c r="Q20" s="88"/>
      <c r="R20" s="89">
        <f>AVERAGE(R8:R18)</f>
        <v>8.6163181818181815</v>
      </c>
      <c r="S20" s="90"/>
    </row>
    <row r="21" spans="1:19" x14ac:dyDescent="0.3">
      <c r="A21" s="87" t="s">
        <v>28</v>
      </c>
      <c r="B21" s="88"/>
      <c r="C21" s="88"/>
      <c r="D21" s="89">
        <f>MIN(D8:D18)</f>
        <v>40.214300000000001</v>
      </c>
      <c r="E21" s="88"/>
      <c r="F21" s="89">
        <f>MIN(F8:F18)</f>
        <v>19.201499999999999</v>
      </c>
      <c r="G21" s="88"/>
      <c r="H21" s="89">
        <f>MIN(H8:H18)</f>
        <v>3.0968</v>
      </c>
      <c r="I21" s="88"/>
      <c r="J21" s="89">
        <f>MIN(J8:J18)</f>
        <v>3.6011000000000002</v>
      </c>
      <c r="K21" s="88"/>
      <c r="L21" s="89">
        <f>MIN(L8:L18)</f>
        <v>-4.1058000000000003</v>
      </c>
      <c r="M21" s="88"/>
      <c r="N21" s="89">
        <f>MIN(N8:N18)</f>
        <v>12.079000000000001</v>
      </c>
      <c r="O21" s="88"/>
      <c r="P21" s="89">
        <f>MIN(P8:P18)</f>
        <v>14.867900000000001</v>
      </c>
      <c r="Q21" s="88"/>
      <c r="R21" s="89">
        <f>MIN(R8:R18)</f>
        <v>4.5167999999999999</v>
      </c>
      <c r="S21" s="90"/>
    </row>
    <row r="22" spans="1:19" ht="15" thickBot="1" x14ac:dyDescent="0.35">
      <c r="A22" s="91" t="s">
        <v>29</v>
      </c>
      <c r="B22" s="92"/>
      <c r="C22" s="92"/>
      <c r="D22" s="93">
        <f>MAX(D8:D18)</f>
        <v>45.284199999999998</v>
      </c>
      <c r="E22" s="92"/>
      <c r="F22" s="93">
        <f>MAX(F8:F18)</f>
        <v>21.738700000000001</v>
      </c>
      <c r="G22" s="92"/>
      <c r="H22" s="93">
        <f>MAX(H8:H18)</f>
        <v>4.4077999999999999</v>
      </c>
      <c r="I22" s="92"/>
      <c r="J22" s="93">
        <f>MAX(J8:J18)</f>
        <v>4.516</v>
      </c>
      <c r="K22" s="92"/>
      <c r="L22" s="93">
        <f>MAX(L8:L18)</f>
        <v>-3.3027000000000002</v>
      </c>
      <c r="M22" s="92"/>
      <c r="N22" s="93">
        <f>MAX(N8:N18)</f>
        <v>12.7569</v>
      </c>
      <c r="O22" s="92"/>
      <c r="P22" s="93">
        <f>MAX(P8:P18)</f>
        <v>15.400499999999999</v>
      </c>
      <c r="Q22" s="92"/>
      <c r="R22" s="93">
        <f>MAX(R8:R18)</f>
        <v>11.632999999999999</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Data'!$B$7:$R$2292,3,0)</f>
        <v>44512</v>
      </c>
      <c r="C8" s="65">
        <f>VLOOKUP($A8,'Return Data'!$B$7:$R$2292,4,0)</f>
        <v>15.0001</v>
      </c>
      <c r="D8" s="65">
        <f>VLOOKUP($A8,'Return Data'!$B$7:$R$2292,9,0)</f>
        <v>40.046199999999999</v>
      </c>
      <c r="E8" s="66">
        <f>RANK(D8,D$8:D$18,0)</f>
        <v>10</v>
      </c>
      <c r="F8" s="65">
        <f>VLOOKUP($A8,'Return Data'!$B$7:$R$2292,10,0)</f>
        <v>16.3901</v>
      </c>
      <c r="G8" s="66">
        <f>RANK(F8,F$8:F$18,0)</f>
        <v>10</v>
      </c>
      <c r="H8" s="65">
        <f>VLOOKUP($A8,'Return Data'!$B$7:$R$2292,11,0)</f>
        <v>4.1364999999999998</v>
      </c>
      <c r="I8" s="66">
        <f>RANK(H8,H$8:H$18,0)</f>
        <v>10</v>
      </c>
      <c r="J8" s="65">
        <f>VLOOKUP($A8,'Return Data'!$B$7:$R$2292,12,0)</f>
        <v>1.5044</v>
      </c>
      <c r="K8" s="66">
        <f>RANK(J8,J$8:J$18,0)</f>
        <v>10</v>
      </c>
      <c r="L8" s="65">
        <f>VLOOKUP($A8,'Return Data'!$B$7:$R$2292,13,0)</f>
        <v>-3.8041999999999998</v>
      </c>
      <c r="M8" s="66">
        <f>RANK(L8,L$8:L$18,0)</f>
        <v>2</v>
      </c>
      <c r="N8" s="65">
        <f>VLOOKUP($A8,'Return Data'!$B$7:$R$2292,17,0)</f>
        <v>11.7094</v>
      </c>
      <c r="O8" s="66">
        <f>RANK(N8,N$8:N$18,0)</f>
        <v>10</v>
      </c>
      <c r="P8" s="65">
        <f>VLOOKUP($A8,'Return Data'!$B$7:$R$2292,14,0)</f>
        <v>13.583299999999999</v>
      </c>
      <c r="Q8" s="66">
        <f>RANK(P8,P$8:P$18,0)</f>
        <v>11</v>
      </c>
      <c r="R8" s="65">
        <f>VLOOKUP($A8,'Return Data'!$B$7:$R$2292,16,0)</f>
        <v>4.2891000000000004</v>
      </c>
      <c r="S8" s="67">
        <f>RANK(R8,R$8:R$18,0)</f>
        <v>7</v>
      </c>
    </row>
    <row r="9" spans="1:19" x14ac:dyDescent="0.3">
      <c r="A9" s="82" t="s">
        <v>879</v>
      </c>
      <c r="B9" s="64">
        <f>VLOOKUP($A9,'Return Data'!$B$7:$R$2292,3,0)</f>
        <v>44512</v>
      </c>
      <c r="C9" s="65">
        <f>VLOOKUP($A9,'Return Data'!$B$7:$R$2292,4,0)</f>
        <v>15.0288</v>
      </c>
      <c r="D9" s="65">
        <f>VLOOKUP($A9,'Return Data'!$B$7:$R$2292,9,0)</f>
        <v>46.5944</v>
      </c>
      <c r="E9" s="66">
        <f t="shared" ref="E9:E18" si="0">RANK(D9,D$8:D$18,0)</f>
        <v>6</v>
      </c>
      <c r="F9" s="65">
        <f>VLOOKUP($A9,'Return Data'!$B$7:$R$2292,10,0)</f>
        <v>17.525700000000001</v>
      </c>
      <c r="G9" s="66">
        <f t="shared" ref="G9:G18" si="1">RANK(F9,F$8:F$18,0)</f>
        <v>6</v>
      </c>
      <c r="H9" s="65">
        <f>VLOOKUP($A9,'Return Data'!$B$7:$R$2292,11,0)</f>
        <v>4.2289000000000003</v>
      </c>
      <c r="I9" s="66">
        <f t="shared" ref="I9:I18" si="2">RANK(H9,H$8:H$18,0)</f>
        <v>9</v>
      </c>
      <c r="J9" s="65">
        <f>VLOOKUP($A9,'Return Data'!$B$7:$R$2292,12,0)</f>
        <v>3.5047999999999999</v>
      </c>
      <c r="K9" s="66">
        <f t="shared" ref="K9:K18" si="3">RANK(J9,J$8:J$18,0)</f>
        <v>7</v>
      </c>
      <c r="L9" s="65">
        <f>VLOOKUP($A9,'Return Data'!$B$7:$R$2292,13,0)</f>
        <v>-3.9356</v>
      </c>
      <c r="M9" s="66">
        <f t="shared" ref="M9:M18" si="4">RANK(L9,L$8:L$18,0)</f>
        <v>3</v>
      </c>
      <c r="N9" s="65">
        <f>VLOOKUP($A9,'Return Data'!$B$7:$R$2292,17,0)</f>
        <v>12.571199999999999</v>
      </c>
      <c r="O9" s="66">
        <f t="shared" ref="O9:O18" si="5">RANK(N9,N$8:N$18,0)</f>
        <v>3</v>
      </c>
      <c r="P9" s="65">
        <f>VLOOKUP($A9,'Return Data'!$B$7:$R$2292,14,0)</f>
        <v>14.481999999999999</v>
      </c>
      <c r="Q9" s="66">
        <f t="shared" ref="Q9:Q18" si="6">RANK(P9,P$8:P$18,0)</f>
        <v>8</v>
      </c>
      <c r="R9" s="65">
        <f>VLOOKUP($A9,'Return Data'!$B$7:$R$2292,16,0)</f>
        <v>4.1279000000000003</v>
      </c>
      <c r="S9" s="67">
        <f t="shared" ref="S9:S18" si="7">RANK(R9,R$8:R$18,0)</f>
        <v>8</v>
      </c>
    </row>
    <row r="10" spans="1:19" x14ac:dyDescent="0.3">
      <c r="A10" s="82" t="s">
        <v>880</v>
      </c>
      <c r="B10" s="64">
        <f>VLOOKUP($A10,'Return Data'!$B$7:$R$2292,3,0)</f>
        <v>44512</v>
      </c>
      <c r="C10" s="65">
        <f>VLOOKUP($A10,'Return Data'!$B$7:$R$2292,4,0)</f>
        <v>19.053000000000001</v>
      </c>
      <c r="D10" s="65">
        <f>VLOOKUP($A10,'Return Data'!$B$7:$R$2292,9,0)</f>
        <v>128.86660000000001</v>
      </c>
      <c r="E10" s="66">
        <f t="shared" si="0"/>
        <v>1</v>
      </c>
      <c r="F10" s="65">
        <f>VLOOKUP($A10,'Return Data'!$B$7:$R$2292,10,0)</f>
        <v>41.979100000000003</v>
      </c>
      <c r="G10" s="66">
        <f t="shared" si="1"/>
        <v>1</v>
      </c>
      <c r="H10" s="65">
        <f>VLOOKUP($A10,'Return Data'!$B$7:$R$2292,11,0)</f>
        <v>-3.3340000000000001</v>
      </c>
      <c r="I10" s="66">
        <f t="shared" si="2"/>
        <v>11</v>
      </c>
      <c r="J10" s="65">
        <f>VLOOKUP($A10,'Return Data'!$B$7:$R$2292,12,0)</f>
        <v>7.0232000000000001</v>
      </c>
      <c r="K10" s="66">
        <f t="shared" si="3"/>
        <v>1</v>
      </c>
      <c r="L10" s="65">
        <f>VLOOKUP($A10,'Return Data'!$B$7:$R$2292,13,0)</f>
        <v>-4.1685999999999996</v>
      </c>
      <c r="M10" s="66">
        <f t="shared" si="4"/>
        <v>6</v>
      </c>
      <c r="N10" s="65">
        <f>VLOOKUP($A10,'Return Data'!$B$7:$R$2292,17,0)</f>
        <v>19.765499999999999</v>
      </c>
      <c r="O10" s="66">
        <f t="shared" si="5"/>
        <v>1</v>
      </c>
      <c r="P10" s="65">
        <f>VLOOKUP($A10,'Return Data'!$B$7:$R$2292,14,0)</f>
        <v>22.600999999999999</v>
      </c>
      <c r="Q10" s="66">
        <f t="shared" si="6"/>
        <v>1</v>
      </c>
      <c r="R10" s="65">
        <f>VLOOKUP($A10,'Return Data'!$B$7:$R$2292,16,0)</f>
        <v>4.6535000000000002</v>
      </c>
      <c r="S10" s="67">
        <f t="shared" si="7"/>
        <v>5</v>
      </c>
    </row>
    <row r="11" spans="1:19" x14ac:dyDescent="0.3">
      <c r="A11" s="82" t="s">
        <v>882</v>
      </c>
      <c r="B11" s="64">
        <f>VLOOKUP($A11,'Return Data'!$B$7:$R$2292,3,0)</f>
        <v>44512</v>
      </c>
      <c r="C11" s="65">
        <f>VLOOKUP($A11,'Return Data'!$B$7:$R$2292,4,0)</f>
        <v>15.4521</v>
      </c>
      <c r="D11" s="65">
        <f>VLOOKUP($A11,'Return Data'!$B$7:$R$2292,9,0)</f>
        <v>45.573</v>
      </c>
      <c r="E11" s="66">
        <f t="shared" si="0"/>
        <v>8</v>
      </c>
      <c r="F11" s="65">
        <f>VLOOKUP($A11,'Return Data'!$B$7:$R$2292,10,0)</f>
        <v>17.111499999999999</v>
      </c>
      <c r="G11" s="66">
        <f t="shared" si="1"/>
        <v>9</v>
      </c>
      <c r="H11" s="65">
        <f>VLOOKUP($A11,'Return Data'!$B$7:$R$2292,11,0)</f>
        <v>4.4093</v>
      </c>
      <c r="I11" s="66">
        <f t="shared" si="2"/>
        <v>8</v>
      </c>
      <c r="J11" s="65">
        <f>VLOOKUP($A11,'Return Data'!$B$7:$R$2292,12,0)</f>
        <v>3.0325000000000002</v>
      </c>
      <c r="K11" s="66">
        <f t="shared" si="3"/>
        <v>9</v>
      </c>
      <c r="L11" s="65">
        <f>VLOOKUP($A11,'Return Data'!$B$7:$R$2292,13,0)</f>
        <v>-4.6018999999999997</v>
      </c>
      <c r="M11" s="66">
        <f t="shared" si="4"/>
        <v>11</v>
      </c>
      <c r="N11" s="65">
        <f>VLOOKUP($A11,'Return Data'!$B$7:$R$2292,17,0)</f>
        <v>12.2164</v>
      </c>
      <c r="O11" s="66">
        <f t="shared" si="5"/>
        <v>4</v>
      </c>
      <c r="P11" s="65">
        <f>VLOOKUP($A11,'Return Data'!$B$7:$R$2292,14,0)</f>
        <v>14.398899999999999</v>
      </c>
      <c r="Q11" s="66">
        <f t="shared" si="6"/>
        <v>9</v>
      </c>
      <c r="R11" s="65">
        <f>VLOOKUP($A11,'Return Data'!$B$7:$R$2292,16,0)</f>
        <v>4.4302999999999999</v>
      </c>
      <c r="S11" s="67">
        <f t="shared" si="7"/>
        <v>6</v>
      </c>
    </row>
    <row r="12" spans="1:19" x14ac:dyDescent="0.3">
      <c r="A12" s="82" t="s">
        <v>884</v>
      </c>
      <c r="B12" s="64">
        <f>VLOOKUP($A12,'Return Data'!$B$7:$R$2292,3,0)</f>
        <v>44512</v>
      </c>
      <c r="C12" s="65">
        <f>VLOOKUP($A12,'Return Data'!$B$7:$R$2292,4,0)</f>
        <v>16.015799999999999</v>
      </c>
      <c r="D12" s="65">
        <f>VLOOKUP($A12,'Return Data'!$B$7:$R$2292,9,0)</f>
        <v>50.982100000000003</v>
      </c>
      <c r="E12" s="66">
        <f t="shared" si="0"/>
        <v>2</v>
      </c>
      <c r="F12" s="65">
        <f>VLOOKUP($A12,'Return Data'!$B$7:$R$2292,10,0)</f>
        <v>18.251999999999999</v>
      </c>
      <c r="G12" s="66">
        <f t="shared" si="1"/>
        <v>4</v>
      </c>
      <c r="H12" s="65">
        <f>VLOOKUP($A12,'Return Data'!$B$7:$R$2292,11,0)</f>
        <v>4.7222999999999997</v>
      </c>
      <c r="I12" s="66">
        <f t="shared" si="2"/>
        <v>4</v>
      </c>
      <c r="J12" s="65">
        <f>VLOOKUP($A12,'Return Data'!$B$7:$R$2292,12,0)</f>
        <v>3.6903999999999999</v>
      </c>
      <c r="K12" s="66">
        <f t="shared" si="3"/>
        <v>4</v>
      </c>
      <c r="L12" s="65">
        <f>VLOOKUP($A12,'Return Data'!$B$7:$R$2292,13,0)</f>
        <v>-4.3593000000000002</v>
      </c>
      <c r="M12" s="66">
        <f t="shared" si="4"/>
        <v>9</v>
      </c>
      <c r="N12" s="65">
        <f>VLOOKUP($A12,'Return Data'!$B$7:$R$2292,17,0)</f>
        <v>12.160399999999999</v>
      </c>
      <c r="O12" s="66">
        <f t="shared" si="5"/>
        <v>5</v>
      </c>
      <c r="P12" s="65">
        <f>VLOOKUP($A12,'Return Data'!$B$7:$R$2292,14,0)</f>
        <v>14.7065</v>
      </c>
      <c r="Q12" s="66">
        <f t="shared" si="6"/>
        <v>7</v>
      </c>
      <c r="R12" s="65">
        <f>VLOOKUP($A12,'Return Data'!$B$7:$R$2292,16,0)</f>
        <v>4.7756999999999996</v>
      </c>
      <c r="S12" s="67">
        <f t="shared" si="7"/>
        <v>4</v>
      </c>
    </row>
    <row r="13" spans="1:19" x14ac:dyDescent="0.3">
      <c r="A13" s="82" t="s">
        <v>886</v>
      </c>
      <c r="B13" s="64">
        <f>VLOOKUP($A13,'Return Data'!$B$7:$R$2292,3,0)</f>
        <v>44512</v>
      </c>
      <c r="C13" s="65">
        <f>VLOOKUP($A13,'Return Data'!$B$7:$R$2292,4,0)</f>
        <v>13.388</v>
      </c>
      <c r="D13" s="65">
        <f>VLOOKUP($A13,'Return Data'!$B$7:$R$2292,9,0)</f>
        <v>48.132300000000001</v>
      </c>
      <c r="E13" s="66">
        <f t="shared" si="0"/>
        <v>3</v>
      </c>
      <c r="F13" s="65">
        <f>VLOOKUP($A13,'Return Data'!$B$7:$R$2292,10,0)</f>
        <v>17.503499999999999</v>
      </c>
      <c r="G13" s="66">
        <f t="shared" si="1"/>
        <v>7</v>
      </c>
      <c r="H13" s="65">
        <f>VLOOKUP($A13,'Return Data'!$B$7:$R$2292,11,0)</f>
        <v>6.8266</v>
      </c>
      <c r="I13" s="66">
        <f t="shared" si="2"/>
        <v>1</v>
      </c>
      <c r="J13" s="65">
        <f>VLOOKUP($A13,'Return Data'!$B$7:$R$2292,12,0)</f>
        <v>3.8961999999999999</v>
      </c>
      <c r="K13" s="66">
        <f t="shared" si="3"/>
        <v>2</v>
      </c>
      <c r="L13" s="65">
        <f>VLOOKUP($A13,'Return Data'!$B$7:$R$2292,13,0)</f>
        <v>-3.1356999999999999</v>
      </c>
      <c r="M13" s="66">
        <f t="shared" si="4"/>
        <v>1</v>
      </c>
      <c r="N13" s="65">
        <f>VLOOKUP($A13,'Return Data'!$B$7:$R$2292,17,0)</f>
        <v>11.8047</v>
      </c>
      <c r="O13" s="66">
        <f t="shared" si="5"/>
        <v>9</v>
      </c>
      <c r="P13" s="65">
        <f>VLOOKUP($A13,'Return Data'!$B$7:$R$2292,14,0)</f>
        <v>14.2562</v>
      </c>
      <c r="Q13" s="66">
        <f t="shared" si="6"/>
        <v>10</v>
      </c>
      <c r="R13" s="65">
        <f>VLOOKUP($A13,'Return Data'!$B$7:$R$2292,16,0)</f>
        <v>3.2039</v>
      </c>
      <c r="S13" s="67">
        <f t="shared" si="7"/>
        <v>11</v>
      </c>
    </row>
    <row r="14" spans="1:19" x14ac:dyDescent="0.3">
      <c r="A14" s="82" t="s">
        <v>888</v>
      </c>
      <c r="B14" s="64">
        <f>VLOOKUP($A14,'Return Data'!$B$7:$R$2292,3,0)</f>
        <v>44512</v>
      </c>
      <c r="C14" s="65">
        <f>VLOOKUP($A14,'Return Data'!$B$7:$R$2292,4,0)</f>
        <v>14.6555</v>
      </c>
      <c r="D14" s="65">
        <f>VLOOKUP($A14,'Return Data'!$B$7:$R$2292,9,0)</f>
        <v>37.631700000000002</v>
      </c>
      <c r="E14" s="66">
        <f t="shared" si="0"/>
        <v>11</v>
      </c>
      <c r="F14" s="65">
        <f>VLOOKUP($A14,'Return Data'!$B$7:$R$2292,10,0)</f>
        <v>16.072500000000002</v>
      </c>
      <c r="G14" s="66">
        <f t="shared" si="1"/>
        <v>11</v>
      </c>
      <c r="H14" s="65">
        <f>VLOOKUP($A14,'Return Data'!$B$7:$R$2292,11,0)</f>
        <v>4.8079000000000001</v>
      </c>
      <c r="I14" s="66">
        <f t="shared" si="2"/>
        <v>3</v>
      </c>
      <c r="J14" s="65">
        <f>VLOOKUP($A14,'Return Data'!$B$7:$R$2292,12,0)</f>
        <v>0.2074</v>
      </c>
      <c r="K14" s="66">
        <f t="shared" si="3"/>
        <v>11</v>
      </c>
      <c r="L14" s="65">
        <f>VLOOKUP($A14,'Return Data'!$B$7:$R$2292,13,0)</f>
        <v>-4.3155999999999999</v>
      </c>
      <c r="M14" s="66">
        <f t="shared" si="4"/>
        <v>8</v>
      </c>
      <c r="N14" s="65">
        <f>VLOOKUP($A14,'Return Data'!$B$7:$R$2292,17,0)</f>
        <v>11.057</v>
      </c>
      <c r="O14" s="66">
        <f t="shared" si="5"/>
        <v>11</v>
      </c>
      <c r="P14" s="65">
        <f>VLOOKUP($A14,'Return Data'!$B$7:$R$2292,14,0)</f>
        <v>14.912800000000001</v>
      </c>
      <c r="Q14" s="66">
        <f t="shared" si="6"/>
        <v>5</v>
      </c>
      <c r="R14" s="65">
        <f>VLOOKUP($A14,'Return Data'!$B$7:$R$2292,16,0)</f>
        <v>3.9182000000000001</v>
      </c>
      <c r="S14" s="67">
        <f t="shared" si="7"/>
        <v>10</v>
      </c>
    </row>
    <row r="15" spans="1:19" x14ac:dyDescent="0.3">
      <c r="A15" s="82" t="s">
        <v>890</v>
      </c>
      <c r="B15" s="64">
        <f>VLOOKUP($A15,'Return Data'!$B$7:$R$2292,3,0)</f>
        <v>44512</v>
      </c>
      <c r="C15" s="65">
        <f>VLOOKUP($A15,'Return Data'!$B$7:$R$2292,4,0)</f>
        <v>20.091000000000001</v>
      </c>
      <c r="D15" s="65">
        <f>VLOOKUP($A15,'Return Data'!$B$7:$R$2292,9,0)</f>
        <v>47.576700000000002</v>
      </c>
      <c r="E15" s="66">
        <f t="shared" si="0"/>
        <v>4</v>
      </c>
      <c r="F15" s="65">
        <f>VLOOKUP($A15,'Return Data'!$B$7:$R$2292,10,0)</f>
        <v>18.746600000000001</v>
      </c>
      <c r="G15" s="66">
        <f t="shared" si="1"/>
        <v>2</v>
      </c>
      <c r="H15" s="65">
        <f>VLOOKUP($A15,'Return Data'!$B$7:$R$2292,11,0)</f>
        <v>4.6802999999999999</v>
      </c>
      <c r="I15" s="66">
        <f t="shared" si="2"/>
        <v>6</v>
      </c>
      <c r="J15" s="65">
        <f>VLOOKUP($A15,'Return Data'!$B$7:$R$2292,12,0)</f>
        <v>3.2927</v>
      </c>
      <c r="K15" s="66">
        <f t="shared" si="3"/>
        <v>8</v>
      </c>
      <c r="L15" s="65">
        <f>VLOOKUP($A15,'Return Data'!$B$7:$R$2292,13,0)</f>
        <v>-4.1135000000000002</v>
      </c>
      <c r="M15" s="66">
        <f t="shared" si="4"/>
        <v>4</v>
      </c>
      <c r="N15" s="65">
        <f>VLOOKUP($A15,'Return Data'!$B$7:$R$2292,17,0)</f>
        <v>12.584</v>
      </c>
      <c r="O15" s="66">
        <f t="shared" si="5"/>
        <v>2</v>
      </c>
      <c r="P15" s="65">
        <f>VLOOKUP($A15,'Return Data'!$B$7:$R$2292,14,0)</f>
        <v>15.2859</v>
      </c>
      <c r="Q15" s="66">
        <f t="shared" si="6"/>
        <v>2</v>
      </c>
      <c r="R15" s="65">
        <f>VLOOKUP($A15,'Return Data'!$B$7:$R$2292,16,0)</f>
        <v>6.7744</v>
      </c>
      <c r="S15" s="67">
        <f t="shared" si="7"/>
        <v>1</v>
      </c>
    </row>
    <row r="16" spans="1:19" x14ac:dyDescent="0.3">
      <c r="A16" s="82" t="s">
        <v>892</v>
      </c>
      <c r="B16" s="64">
        <f>VLOOKUP($A16,'Return Data'!$B$7:$R$2292,3,0)</f>
        <v>44512</v>
      </c>
      <c r="C16" s="65">
        <f>VLOOKUP($A16,'Return Data'!$B$7:$R$2292,4,0)</f>
        <v>19.866800000000001</v>
      </c>
      <c r="D16" s="65">
        <f>VLOOKUP($A16,'Return Data'!$B$7:$R$2292,9,0)</f>
        <v>45.9499</v>
      </c>
      <c r="E16" s="66">
        <f t="shared" si="0"/>
        <v>7</v>
      </c>
      <c r="F16" s="65">
        <f>VLOOKUP($A16,'Return Data'!$B$7:$R$2292,10,0)</f>
        <v>18.045100000000001</v>
      </c>
      <c r="G16" s="66">
        <f t="shared" si="1"/>
        <v>5</v>
      </c>
      <c r="H16" s="65">
        <f>VLOOKUP($A16,'Return Data'!$B$7:$R$2292,11,0)</f>
        <v>4.681</v>
      </c>
      <c r="I16" s="66">
        <f t="shared" si="2"/>
        <v>5</v>
      </c>
      <c r="J16" s="65">
        <f>VLOOKUP($A16,'Return Data'!$B$7:$R$2292,12,0)</f>
        <v>3.6488999999999998</v>
      </c>
      <c r="K16" s="66">
        <f t="shared" si="3"/>
        <v>6</v>
      </c>
      <c r="L16" s="65">
        <f>VLOOKUP($A16,'Return Data'!$B$7:$R$2292,13,0)</f>
        <v>-4.4443000000000001</v>
      </c>
      <c r="M16" s="66">
        <f t="shared" si="4"/>
        <v>10</v>
      </c>
      <c r="N16" s="65">
        <f>VLOOKUP($A16,'Return Data'!$B$7:$R$2292,17,0)</f>
        <v>12.08</v>
      </c>
      <c r="O16" s="66">
        <f t="shared" si="5"/>
        <v>8</v>
      </c>
      <c r="P16" s="65">
        <f>VLOOKUP($A16,'Return Data'!$B$7:$R$2292,14,0)</f>
        <v>14.8611</v>
      </c>
      <c r="Q16" s="66">
        <f t="shared" si="6"/>
        <v>6</v>
      </c>
      <c r="R16" s="65">
        <f>VLOOKUP($A16,'Return Data'!$B$7:$R$2292,16,0)</f>
        <v>6.6302000000000003</v>
      </c>
      <c r="S16" s="67">
        <f t="shared" si="7"/>
        <v>2</v>
      </c>
    </row>
    <row r="17" spans="1:19" x14ac:dyDescent="0.3">
      <c r="A17" s="82" t="s">
        <v>894</v>
      </c>
      <c r="B17" s="64">
        <f>VLOOKUP($A17,'Return Data'!$B$7:$R$2292,3,0)</f>
        <v>44512</v>
      </c>
      <c r="C17" s="65">
        <f>VLOOKUP($A17,'Return Data'!$B$7:$R$2292,4,0)</f>
        <v>19.603000000000002</v>
      </c>
      <c r="D17" s="65">
        <f>VLOOKUP($A17,'Return Data'!$B$7:$R$2292,9,0)</f>
        <v>47.170699999999997</v>
      </c>
      <c r="E17" s="66">
        <f t="shared" si="0"/>
        <v>5</v>
      </c>
      <c r="F17" s="65">
        <f>VLOOKUP($A17,'Return Data'!$B$7:$R$2292,10,0)</f>
        <v>18.573899999999998</v>
      </c>
      <c r="G17" s="66">
        <f t="shared" si="1"/>
        <v>3</v>
      </c>
      <c r="H17" s="65">
        <f>VLOOKUP($A17,'Return Data'!$B$7:$R$2292,11,0)</f>
        <v>5.2081</v>
      </c>
      <c r="I17" s="66">
        <f t="shared" si="2"/>
        <v>2</v>
      </c>
      <c r="J17" s="65">
        <f>VLOOKUP($A17,'Return Data'!$B$7:$R$2292,12,0)</f>
        <v>3.8342000000000001</v>
      </c>
      <c r="K17" s="66">
        <f t="shared" si="3"/>
        <v>3</v>
      </c>
      <c r="L17" s="65">
        <f>VLOOKUP($A17,'Return Data'!$B$7:$R$2292,13,0)</f>
        <v>-4.1371000000000002</v>
      </c>
      <c r="M17" s="66">
        <f t="shared" si="4"/>
        <v>5</v>
      </c>
      <c r="N17" s="65">
        <f>VLOOKUP($A17,'Return Data'!$B$7:$R$2292,17,0)</f>
        <v>12.124599999999999</v>
      </c>
      <c r="O17" s="66">
        <f t="shared" si="5"/>
        <v>6</v>
      </c>
      <c r="P17" s="65">
        <f>VLOOKUP($A17,'Return Data'!$B$7:$R$2292,14,0)</f>
        <v>14.9764</v>
      </c>
      <c r="Q17" s="66">
        <f t="shared" si="6"/>
        <v>4</v>
      </c>
      <c r="R17" s="65">
        <f>VLOOKUP($A17,'Return Data'!$B$7:$R$2292,16,0)</f>
        <v>6.6247999999999996</v>
      </c>
      <c r="S17" s="67">
        <f t="shared" si="7"/>
        <v>3</v>
      </c>
    </row>
    <row r="18" spans="1:19" x14ac:dyDescent="0.3">
      <c r="A18" s="82" t="s">
        <v>895</v>
      </c>
      <c r="B18" s="64">
        <f>VLOOKUP($A18,'Return Data'!$B$7:$R$2292,3,0)</f>
        <v>44512</v>
      </c>
      <c r="C18" s="65">
        <f>VLOOKUP($A18,'Return Data'!$B$7:$R$2292,4,0)</f>
        <v>15.0572</v>
      </c>
      <c r="D18" s="65">
        <f>VLOOKUP($A18,'Return Data'!$B$7:$R$2292,9,0)</f>
        <v>44.739699999999999</v>
      </c>
      <c r="E18" s="66">
        <f t="shared" si="0"/>
        <v>9</v>
      </c>
      <c r="F18" s="65">
        <f>VLOOKUP($A18,'Return Data'!$B$7:$R$2292,10,0)</f>
        <v>17.405000000000001</v>
      </c>
      <c r="G18" s="66">
        <f t="shared" si="1"/>
        <v>8</v>
      </c>
      <c r="H18" s="65">
        <f>VLOOKUP($A18,'Return Data'!$B$7:$R$2292,11,0)</f>
        <v>4.5937999999999999</v>
      </c>
      <c r="I18" s="66">
        <f t="shared" si="2"/>
        <v>7</v>
      </c>
      <c r="J18" s="65">
        <f>VLOOKUP($A18,'Return Data'!$B$7:$R$2292,12,0)</f>
        <v>3.6505999999999998</v>
      </c>
      <c r="K18" s="66">
        <f t="shared" si="3"/>
        <v>5</v>
      </c>
      <c r="L18" s="65">
        <f>VLOOKUP($A18,'Return Data'!$B$7:$R$2292,13,0)</f>
        <v>-4.2991000000000001</v>
      </c>
      <c r="M18" s="66">
        <f t="shared" si="4"/>
        <v>7</v>
      </c>
      <c r="N18" s="65">
        <f>VLOOKUP($A18,'Return Data'!$B$7:$R$2292,17,0)</f>
        <v>12.0809</v>
      </c>
      <c r="O18" s="66">
        <f t="shared" si="5"/>
        <v>7</v>
      </c>
      <c r="P18" s="65">
        <f>VLOOKUP($A18,'Return Data'!$B$7:$R$2292,14,0)</f>
        <v>15.092499999999999</v>
      </c>
      <c r="Q18" s="66">
        <f t="shared" si="6"/>
        <v>3</v>
      </c>
      <c r="R18" s="65">
        <f>VLOOKUP($A18,'Return Data'!$B$7:$R$2292,16,0)</f>
        <v>4.1041999999999996</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53.023936363636359</v>
      </c>
      <c r="E20" s="88"/>
      <c r="F20" s="89">
        <f>AVERAGE(F8:F18)</f>
        <v>19.782272727272726</v>
      </c>
      <c r="G20" s="88"/>
      <c r="H20" s="89">
        <f>AVERAGE(H8:H18)</f>
        <v>4.0873363636363642</v>
      </c>
      <c r="I20" s="88"/>
      <c r="J20" s="89">
        <f>AVERAGE(J8:J18)</f>
        <v>3.3895727272727272</v>
      </c>
      <c r="K20" s="88"/>
      <c r="L20" s="89">
        <f>AVERAGE(L8:L18)</f>
        <v>-4.1195363636363638</v>
      </c>
      <c r="M20" s="88"/>
      <c r="N20" s="89">
        <f>AVERAGE(N8:N18)</f>
        <v>12.741281818181816</v>
      </c>
      <c r="O20" s="88"/>
      <c r="P20" s="89">
        <f>AVERAGE(P8:P18)</f>
        <v>15.377872727272729</v>
      </c>
      <c r="Q20" s="88"/>
      <c r="R20" s="89">
        <f>AVERAGE(R8:R18)</f>
        <v>4.8665636363636366</v>
      </c>
      <c r="S20" s="90"/>
    </row>
    <row r="21" spans="1:19" x14ac:dyDescent="0.3">
      <c r="A21" s="87" t="s">
        <v>28</v>
      </c>
      <c r="B21" s="88"/>
      <c r="C21" s="88"/>
      <c r="D21" s="89">
        <f>MIN(D8:D18)</f>
        <v>37.631700000000002</v>
      </c>
      <c r="E21" s="88"/>
      <c r="F21" s="89">
        <f>MIN(F8:F18)</f>
        <v>16.072500000000002</v>
      </c>
      <c r="G21" s="88"/>
      <c r="H21" s="89">
        <f>MIN(H8:H18)</f>
        <v>-3.3340000000000001</v>
      </c>
      <c r="I21" s="88"/>
      <c r="J21" s="89">
        <f>MIN(J8:J18)</f>
        <v>0.2074</v>
      </c>
      <c r="K21" s="88"/>
      <c r="L21" s="89">
        <f>MIN(L8:L18)</f>
        <v>-4.6018999999999997</v>
      </c>
      <c r="M21" s="88"/>
      <c r="N21" s="89">
        <f>MIN(N8:N18)</f>
        <v>11.057</v>
      </c>
      <c r="O21" s="88"/>
      <c r="P21" s="89">
        <f>MIN(P8:P18)</f>
        <v>13.583299999999999</v>
      </c>
      <c r="Q21" s="88"/>
      <c r="R21" s="89">
        <f>MIN(R8:R18)</f>
        <v>3.2039</v>
      </c>
      <c r="S21" s="90"/>
    </row>
    <row r="22" spans="1:19" ht="15" thickBot="1" x14ac:dyDescent="0.35">
      <c r="A22" s="91" t="s">
        <v>29</v>
      </c>
      <c r="B22" s="92"/>
      <c r="C22" s="92"/>
      <c r="D22" s="93">
        <f>MAX(D8:D18)</f>
        <v>128.86660000000001</v>
      </c>
      <c r="E22" s="92"/>
      <c r="F22" s="93">
        <f>MAX(F8:F18)</f>
        <v>41.979100000000003</v>
      </c>
      <c r="G22" s="92"/>
      <c r="H22" s="93">
        <f>MAX(H8:H18)</f>
        <v>6.8266</v>
      </c>
      <c r="I22" s="92"/>
      <c r="J22" s="93">
        <f>MAX(J8:J18)</f>
        <v>7.0232000000000001</v>
      </c>
      <c r="K22" s="92"/>
      <c r="L22" s="93">
        <f>MAX(L8:L18)</f>
        <v>-3.1356999999999999</v>
      </c>
      <c r="M22" s="92"/>
      <c r="N22" s="93">
        <f>MAX(N8:N18)</f>
        <v>19.765499999999999</v>
      </c>
      <c r="O22" s="92"/>
      <c r="P22" s="93">
        <f>MAX(P8:P18)</f>
        <v>22.600999999999999</v>
      </c>
      <c r="Q22" s="92"/>
      <c r="R22" s="93">
        <f>MAX(R8:R18)</f>
        <v>6.7744</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Data'!$B$7:$R$2292,3,0)</f>
        <v>44512</v>
      </c>
      <c r="C8" s="65">
        <f>VLOOKUP($A8,'Return Data'!$B$7:$R$2292,4,0)</f>
        <v>16.921900000000001</v>
      </c>
      <c r="D8" s="65">
        <f>VLOOKUP($A8,'Return Data'!$B$7:$R$2292,9,0)</f>
        <v>4.7786</v>
      </c>
      <c r="E8" s="66">
        <f t="shared" ref="E8:E27" si="0">RANK(D8,D$8:D$27,0)</f>
        <v>13</v>
      </c>
      <c r="F8" s="65">
        <f>VLOOKUP($A8,'Return Data'!$B$7:$R$2292,10,0)</f>
        <v>6.4135</v>
      </c>
      <c r="G8" s="66">
        <f t="shared" ref="G8:G27" si="1">RANK(F8,F$8:F$27,0)</f>
        <v>13</v>
      </c>
      <c r="H8" s="65">
        <f>VLOOKUP($A8,'Return Data'!$B$7:$R$2292,11,0)</f>
        <v>6.8997999999999999</v>
      </c>
      <c r="I8" s="66">
        <f t="shared" ref="I8:I27" si="2">RANK(H8,H$8:H$27,0)</f>
        <v>13</v>
      </c>
      <c r="J8" s="65">
        <f>VLOOKUP($A8,'Return Data'!$B$7:$R$2292,12,0)</f>
        <v>7.8964999999999996</v>
      </c>
      <c r="K8" s="66">
        <f t="shared" ref="K8:K27" si="3">RANK(J8,J$8:J$27,0)</f>
        <v>14</v>
      </c>
      <c r="L8" s="65">
        <f>VLOOKUP($A8,'Return Data'!$B$7:$R$2292,13,0)</f>
        <v>8.5460999999999991</v>
      </c>
      <c r="M8" s="66">
        <f t="shared" ref="M8:M27" si="4">RANK(L8,L$8:L$27,0)</f>
        <v>8</v>
      </c>
      <c r="N8" s="65">
        <f>VLOOKUP($A8,'Return Data'!$B$7:$R$2292,17,0)</f>
        <v>7.2241</v>
      </c>
      <c r="O8" s="66">
        <f>RANK(N8,N$8:N$27,0)</f>
        <v>7</v>
      </c>
      <c r="P8" s="65">
        <f>VLOOKUP($A8,'Return Data'!$B$7:$R$2292,14,0)</f>
        <v>7.1702000000000004</v>
      </c>
      <c r="Q8" s="66">
        <f>RANK(P8,P$8:P$27,0)</f>
        <v>8</v>
      </c>
      <c r="R8" s="65">
        <f>VLOOKUP($A8,'Return Data'!$B$7:$R$2292,16,0)</f>
        <v>8.3131000000000004</v>
      </c>
      <c r="S8" s="67">
        <f t="shared" ref="S8:S27" si="5">RANK(R8,R$8:R$27,0)</f>
        <v>8</v>
      </c>
    </row>
    <row r="9" spans="1:19" x14ac:dyDescent="0.3">
      <c r="A9" s="82" t="s">
        <v>654</v>
      </c>
      <c r="B9" s="64">
        <f>VLOOKUP($A9,'Return Data'!$B$7:$R$2292,3,0)</f>
        <v>44512</v>
      </c>
      <c r="C9" s="65">
        <f>VLOOKUP($A9,'Return Data'!$B$7:$R$2292,4,0)</f>
        <v>0.41570000000000001</v>
      </c>
      <c r="D9" s="65">
        <f>VLOOKUP($A9,'Return Data'!$B$7:$R$2292,9,0)</f>
        <v>0</v>
      </c>
      <c r="E9" s="66">
        <f t="shared" si="0"/>
        <v>20</v>
      </c>
      <c r="F9" s="65">
        <f>VLOOKUP($A9,'Return Data'!$B$7:$R$2292,10,0)</f>
        <v>0</v>
      </c>
      <c r="G9" s="66">
        <f t="shared" si="1"/>
        <v>20</v>
      </c>
      <c r="H9" s="65">
        <f>VLOOKUP($A9,'Return Data'!$B$7:$R$2292,11,0)</f>
        <v>0</v>
      </c>
      <c r="I9" s="66">
        <f t="shared" si="2"/>
        <v>20</v>
      </c>
      <c r="J9" s="65">
        <f>VLOOKUP($A9,'Return Data'!$B$7:$R$2292,12,0)</f>
        <v>0</v>
      </c>
      <c r="K9" s="66">
        <f t="shared" si="3"/>
        <v>20</v>
      </c>
      <c r="L9" s="65">
        <f>VLOOKUP($A9,'Return Data'!$B$7:$R$2292,13,0)</f>
        <v>0</v>
      </c>
      <c r="M9" s="66">
        <f t="shared" si="4"/>
        <v>18</v>
      </c>
      <c r="N9" s="65"/>
      <c r="O9" s="66"/>
      <c r="P9" s="65"/>
      <c r="Q9" s="66"/>
      <c r="R9" s="65">
        <f>VLOOKUP($A9,'Return Data'!$B$7:$R$2292,16,0)</f>
        <v>-12.9834</v>
      </c>
      <c r="S9" s="67">
        <f t="shared" si="5"/>
        <v>19</v>
      </c>
    </row>
    <row r="10" spans="1:19" x14ac:dyDescent="0.3">
      <c r="A10" s="82" t="s">
        <v>656</v>
      </c>
      <c r="B10" s="64">
        <f>VLOOKUP($A10,'Return Data'!$B$7:$R$2292,3,0)</f>
        <v>44512</v>
      </c>
      <c r="C10" s="65">
        <f>VLOOKUP($A10,'Return Data'!$B$7:$R$2292,4,0)</f>
        <v>18.398700000000002</v>
      </c>
      <c r="D10" s="65">
        <f>VLOOKUP($A10,'Return Data'!$B$7:$R$2292,9,0)</f>
        <v>4.3162000000000003</v>
      </c>
      <c r="E10" s="66">
        <f t="shared" si="0"/>
        <v>16</v>
      </c>
      <c r="F10" s="65">
        <f>VLOOKUP($A10,'Return Data'!$B$7:$R$2292,10,0)</f>
        <v>5.6978999999999997</v>
      </c>
      <c r="G10" s="66">
        <f t="shared" si="1"/>
        <v>15</v>
      </c>
      <c r="H10" s="65">
        <f>VLOOKUP($A10,'Return Data'!$B$7:$R$2292,11,0)</f>
        <v>6.6226000000000003</v>
      </c>
      <c r="I10" s="66">
        <f t="shared" si="2"/>
        <v>14</v>
      </c>
      <c r="J10" s="65">
        <f>VLOOKUP($A10,'Return Data'!$B$7:$R$2292,12,0)</f>
        <v>7.7356999999999996</v>
      </c>
      <c r="K10" s="66">
        <f t="shared" si="3"/>
        <v>15</v>
      </c>
      <c r="L10" s="65">
        <f>VLOOKUP($A10,'Return Data'!$B$7:$R$2292,13,0)</f>
        <v>7.6330999999999998</v>
      </c>
      <c r="M10" s="66">
        <f t="shared" si="4"/>
        <v>10</v>
      </c>
      <c r="N10" s="65">
        <f>VLOOKUP($A10,'Return Data'!$B$7:$R$2292,17,0)</f>
        <v>8.5065000000000008</v>
      </c>
      <c r="O10" s="66">
        <f t="shared" ref="O10:O22" si="6">RANK(N10,N$8:N$27,0)</f>
        <v>4</v>
      </c>
      <c r="P10" s="65">
        <f>VLOOKUP($A10,'Return Data'!$B$7:$R$2292,14,0)</f>
        <v>7.7175000000000002</v>
      </c>
      <c r="Q10" s="66">
        <f t="shared" ref="Q10:Q22" si="7">RANK(P10,P$8:P$27,0)</f>
        <v>7</v>
      </c>
      <c r="R10" s="65">
        <f>VLOOKUP($A10,'Return Data'!$B$7:$R$2292,16,0)</f>
        <v>8.6683000000000003</v>
      </c>
      <c r="S10" s="67">
        <f t="shared" si="5"/>
        <v>7</v>
      </c>
    </row>
    <row r="11" spans="1:19" x14ac:dyDescent="0.3">
      <c r="A11" s="82" t="s">
        <v>660</v>
      </c>
      <c r="B11" s="64">
        <f>VLOOKUP($A11,'Return Data'!$B$7:$R$2292,3,0)</f>
        <v>44512</v>
      </c>
      <c r="C11" s="65">
        <f>VLOOKUP($A11,'Return Data'!$B$7:$R$2292,4,0)</f>
        <v>18.617999999999999</v>
      </c>
      <c r="D11" s="65">
        <f>VLOOKUP($A11,'Return Data'!$B$7:$R$2292,9,0)</f>
        <v>5.1639999999999997</v>
      </c>
      <c r="E11" s="66">
        <f t="shared" si="0"/>
        <v>9</v>
      </c>
      <c r="F11" s="65">
        <f>VLOOKUP($A11,'Return Data'!$B$7:$R$2292,10,0)</f>
        <v>40.945</v>
      </c>
      <c r="G11" s="66">
        <f t="shared" si="1"/>
        <v>3</v>
      </c>
      <c r="H11" s="65">
        <f>VLOOKUP($A11,'Return Data'!$B$7:$R$2292,11,0)</f>
        <v>22.9617</v>
      </c>
      <c r="I11" s="66">
        <f t="shared" si="2"/>
        <v>3</v>
      </c>
      <c r="J11" s="65">
        <f>VLOOKUP($A11,'Return Data'!$B$7:$R$2292,12,0)</f>
        <v>24.178699999999999</v>
      </c>
      <c r="K11" s="66">
        <f t="shared" si="3"/>
        <v>2</v>
      </c>
      <c r="L11" s="65">
        <f>VLOOKUP($A11,'Return Data'!$B$7:$R$2292,13,0)</f>
        <v>20.972300000000001</v>
      </c>
      <c r="M11" s="66">
        <f t="shared" si="4"/>
        <v>2</v>
      </c>
      <c r="N11" s="65">
        <f>VLOOKUP($A11,'Return Data'!$B$7:$R$2292,17,0)</f>
        <v>11.1736</v>
      </c>
      <c r="O11" s="66">
        <f t="shared" si="6"/>
        <v>1</v>
      </c>
      <c r="P11" s="65">
        <f>VLOOKUP($A11,'Return Data'!$B$7:$R$2292,14,0)</f>
        <v>8.8735999999999997</v>
      </c>
      <c r="Q11" s="66">
        <f t="shared" si="7"/>
        <v>3</v>
      </c>
      <c r="R11" s="65">
        <f>VLOOKUP($A11,'Return Data'!$B$7:$R$2292,16,0)</f>
        <v>9.5589999999999993</v>
      </c>
      <c r="S11" s="67">
        <f t="shared" si="5"/>
        <v>2</v>
      </c>
    </row>
    <row r="12" spans="1:19" x14ac:dyDescent="0.3">
      <c r="A12" s="82" t="s">
        <v>662</v>
      </c>
      <c r="B12" s="64">
        <f>VLOOKUP($A12,'Return Data'!$B$7:$R$2292,3,0)</f>
        <v>44512</v>
      </c>
      <c r="C12" s="65">
        <f>VLOOKUP($A12,'Return Data'!$B$7:$R$2292,4,0)</f>
        <v>4.3827999999999996</v>
      </c>
      <c r="D12" s="65">
        <f>VLOOKUP($A12,'Return Data'!$B$7:$R$2292,9,0)</f>
        <v>1.1563000000000001</v>
      </c>
      <c r="E12" s="66">
        <f t="shared" si="0"/>
        <v>19</v>
      </c>
      <c r="F12" s="65">
        <f>VLOOKUP($A12,'Return Data'!$B$7:$R$2292,10,0)</f>
        <v>3.5712999999999999</v>
      </c>
      <c r="G12" s="66">
        <f t="shared" si="1"/>
        <v>18</v>
      </c>
      <c r="H12" s="65">
        <f>VLOOKUP($A12,'Return Data'!$B$7:$R$2292,11,0)</f>
        <v>6.5118</v>
      </c>
      <c r="I12" s="66">
        <f t="shared" si="2"/>
        <v>16</v>
      </c>
      <c r="J12" s="65">
        <f>VLOOKUP($A12,'Return Data'!$B$7:$R$2292,12,0)</f>
        <v>11.8598</v>
      </c>
      <c r="K12" s="66">
        <f t="shared" si="3"/>
        <v>6</v>
      </c>
      <c r="L12" s="65">
        <f>VLOOKUP($A12,'Return Data'!$B$7:$R$2292,13,0)</f>
        <v>9.9907000000000004</v>
      </c>
      <c r="M12" s="66">
        <f t="shared" si="4"/>
        <v>7</v>
      </c>
      <c r="N12" s="65">
        <f>VLOOKUP($A12,'Return Data'!$B$7:$R$2292,17,0)</f>
        <v>-21.558900000000001</v>
      </c>
      <c r="O12" s="66">
        <f t="shared" si="6"/>
        <v>17</v>
      </c>
      <c r="P12" s="65">
        <f>VLOOKUP($A12,'Return Data'!$B$7:$R$2292,14,0)</f>
        <v>-30.156199999999998</v>
      </c>
      <c r="Q12" s="66">
        <f t="shared" si="7"/>
        <v>17</v>
      </c>
      <c r="R12" s="65">
        <f>VLOOKUP($A12,'Return Data'!$B$7:$R$2292,16,0)</f>
        <v>-11.5642</v>
      </c>
      <c r="S12" s="67">
        <f t="shared" si="5"/>
        <v>18</v>
      </c>
    </row>
    <row r="13" spans="1:19" x14ac:dyDescent="0.3">
      <c r="A13" s="82" t="s">
        <v>664</v>
      </c>
      <c r="B13" s="64">
        <f>VLOOKUP($A13,'Return Data'!$B$7:$R$2292,3,0)</f>
        <v>44512</v>
      </c>
      <c r="C13" s="65">
        <f>VLOOKUP($A13,'Return Data'!$B$7:$R$2292,4,0)</f>
        <v>32.607999999999997</v>
      </c>
      <c r="D13" s="65">
        <f>VLOOKUP($A13,'Return Data'!$B$7:$R$2292,9,0)</f>
        <v>2.3119000000000001</v>
      </c>
      <c r="E13" s="66">
        <f t="shared" si="0"/>
        <v>18</v>
      </c>
      <c r="F13" s="65">
        <f>VLOOKUP($A13,'Return Data'!$B$7:$R$2292,10,0)</f>
        <v>2.0497000000000001</v>
      </c>
      <c r="G13" s="66">
        <f t="shared" si="1"/>
        <v>19</v>
      </c>
      <c r="H13" s="65">
        <f>VLOOKUP($A13,'Return Data'!$B$7:$R$2292,11,0)</f>
        <v>2.7145999999999999</v>
      </c>
      <c r="I13" s="66">
        <f t="shared" si="2"/>
        <v>19</v>
      </c>
      <c r="J13" s="65">
        <f>VLOOKUP($A13,'Return Data'!$B$7:$R$2292,12,0)</f>
        <v>3.8239999999999998</v>
      </c>
      <c r="K13" s="66">
        <f t="shared" si="3"/>
        <v>19</v>
      </c>
      <c r="L13" s="65">
        <f>VLOOKUP($A13,'Return Data'!$B$7:$R$2292,13,0)</f>
        <v>3.9007000000000001</v>
      </c>
      <c r="M13" s="66">
        <f t="shared" si="4"/>
        <v>17</v>
      </c>
      <c r="N13" s="65">
        <f>VLOOKUP($A13,'Return Data'!$B$7:$R$2292,17,0)</f>
        <v>4.8937999999999997</v>
      </c>
      <c r="O13" s="66">
        <f t="shared" si="6"/>
        <v>13</v>
      </c>
      <c r="P13" s="65">
        <f>VLOOKUP($A13,'Return Data'!$B$7:$R$2292,14,0)</f>
        <v>3.6772999999999998</v>
      </c>
      <c r="Q13" s="66">
        <f t="shared" si="7"/>
        <v>13</v>
      </c>
      <c r="R13" s="65">
        <f>VLOOKUP($A13,'Return Data'!$B$7:$R$2292,16,0)</f>
        <v>6.7957999999999998</v>
      </c>
      <c r="S13" s="67">
        <f t="shared" si="5"/>
        <v>13</v>
      </c>
    </row>
    <row r="14" spans="1:19" x14ac:dyDescent="0.3">
      <c r="A14" s="82" t="s">
        <v>667</v>
      </c>
      <c r="B14" s="64">
        <f>VLOOKUP($A14,'Return Data'!$B$7:$R$2292,3,0)</f>
        <v>44512</v>
      </c>
      <c r="C14" s="65">
        <f>VLOOKUP($A14,'Return Data'!$B$7:$R$2292,4,0)</f>
        <v>23.8992</v>
      </c>
      <c r="D14" s="65">
        <f>VLOOKUP($A14,'Return Data'!$B$7:$R$2292,9,0)</f>
        <v>4.8231000000000002</v>
      </c>
      <c r="E14" s="66">
        <f t="shared" si="0"/>
        <v>12</v>
      </c>
      <c r="F14" s="65">
        <f>VLOOKUP($A14,'Return Data'!$B$7:$R$2292,10,0)</f>
        <v>26.313300000000002</v>
      </c>
      <c r="G14" s="66">
        <f t="shared" si="1"/>
        <v>4</v>
      </c>
      <c r="H14" s="65">
        <f>VLOOKUP($A14,'Return Data'!$B$7:$R$2292,11,0)</f>
        <v>11.3535</v>
      </c>
      <c r="I14" s="66">
        <f t="shared" si="2"/>
        <v>5</v>
      </c>
      <c r="J14" s="65">
        <f>VLOOKUP($A14,'Return Data'!$B$7:$R$2292,12,0)</f>
        <v>15.358499999999999</v>
      </c>
      <c r="K14" s="66">
        <f t="shared" si="3"/>
        <v>5</v>
      </c>
      <c r="L14" s="65">
        <f>VLOOKUP($A14,'Return Data'!$B$7:$R$2292,13,0)</f>
        <v>16.752300000000002</v>
      </c>
      <c r="M14" s="66">
        <f t="shared" si="4"/>
        <v>4</v>
      </c>
      <c r="N14" s="65">
        <f>VLOOKUP($A14,'Return Data'!$B$7:$R$2292,17,0)</f>
        <v>6.7458999999999998</v>
      </c>
      <c r="O14" s="66">
        <f t="shared" si="6"/>
        <v>10</v>
      </c>
      <c r="P14" s="65">
        <f>VLOOKUP($A14,'Return Data'!$B$7:$R$2292,14,0)</f>
        <v>6.8322000000000003</v>
      </c>
      <c r="Q14" s="66">
        <f t="shared" si="7"/>
        <v>9</v>
      </c>
      <c r="R14" s="65">
        <f>VLOOKUP($A14,'Return Data'!$B$7:$R$2292,16,0)</f>
        <v>8.7895000000000003</v>
      </c>
      <c r="S14" s="67">
        <f t="shared" si="5"/>
        <v>6</v>
      </c>
    </row>
    <row r="15" spans="1:19" x14ac:dyDescent="0.3">
      <c r="A15" s="82" t="s">
        <v>675</v>
      </c>
      <c r="B15" s="64">
        <f>VLOOKUP($A15,'Return Data'!$B$7:$R$2292,3,0)</f>
        <v>44512</v>
      </c>
      <c r="C15" s="65">
        <f>VLOOKUP($A15,'Return Data'!$B$7:$R$2292,4,0)</f>
        <v>20.226199999999999</v>
      </c>
      <c r="D15" s="65">
        <f>VLOOKUP($A15,'Return Data'!$B$7:$R$2292,9,0)</f>
        <v>4.9572000000000003</v>
      </c>
      <c r="E15" s="66">
        <f t="shared" si="0"/>
        <v>10</v>
      </c>
      <c r="F15" s="65">
        <f>VLOOKUP($A15,'Return Data'!$B$7:$R$2292,10,0)</f>
        <v>6.5762999999999998</v>
      </c>
      <c r="G15" s="66">
        <f t="shared" si="1"/>
        <v>12</v>
      </c>
      <c r="H15" s="65">
        <f>VLOOKUP($A15,'Return Data'!$B$7:$R$2292,11,0)</f>
        <v>7.8327</v>
      </c>
      <c r="I15" s="66">
        <f t="shared" si="2"/>
        <v>11</v>
      </c>
      <c r="J15" s="65">
        <f>VLOOKUP($A15,'Return Data'!$B$7:$R$2292,12,0)</f>
        <v>8.6015999999999995</v>
      </c>
      <c r="K15" s="66">
        <f t="shared" si="3"/>
        <v>10</v>
      </c>
      <c r="L15" s="65">
        <f>VLOOKUP($A15,'Return Data'!$B$7:$R$2292,13,0)</f>
        <v>8.3880999999999997</v>
      </c>
      <c r="M15" s="66">
        <f t="shared" si="4"/>
        <v>9</v>
      </c>
      <c r="N15" s="65">
        <f>VLOOKUP($A15,'Return Data'!$B$7:$R$2292,17,0)</f>
        <v>9.6606000000000005</v>
      </c>
      <c r="O15" s="66">
        <f t="shared" si="6"/>
        <v>2</v>
      </c>
      <c r="P15" s="65">
        <f>VLOOKUP($A15,'Return Data'!$B$7:$R$2292,14,0)</f>
        <v>9.7273999999999994</v>
      </c>
      <c r="Q15" s="66">
        <f t="shared" si="7"/>
        <v>1</v>
      </c>
      <c r="R15" s="65">
        <f>VLOOKUP($A15,'Return Data'!$B$7:$R$2292,16,0)</f>
        <v>9.6568000000000005</v>
      </c>
      <c r="S15" s="67">
        <f t="shared" si="5"/>
        <v>1</v>
      </c>
    </row>
    <row r="16" spans="1:19" x14ac:dyDescent="0.3">
      <c r="A16" s="82" t="s">
        <v>677</v>
      </c>
      <c r="B16" s="64">
        <f>VLOOKUP($A16,'Return Data'!$B$7:$R$2292,3,0)</f>
        <v>44512</v>
      </c>
      <c r="C16" s="65">
        <f>VLOOKUP($A16,'Return Data'!$B$7:$R$2292,4,0)</f>
        <v>26.571899999999999</v>
      </c>
      <c r="D16" s="65">
        <f>VLOOKUP($A16,'Return Data'!$B$7:$R$2292,9,0)</f>
        <v>8.1516000000000002</v>
      </c>
      <c r="E16" s="66">
        <f t="shared" si="0"/>
        <v>5</v>
      </c>
      <c r="F16" s="65">
        <f>VLOOKUP($A16,'Return Data'!$B$7:$R$2292,10,0)</f>
        <v>7.0170000000000003</v>
      </c>
      <c r="G16" s="66">
        <f t="shared" si="1"/>
        <v>11</v>
      </c>
      <c r="H16" s="65">
        <f>VLOOKUP($A16,'Return Data'!$B$7:$R$2292,11,0)</f>
        <v>7.8701999999999996</v>
      </c>
      <c r="I16" s="66">
        <f t="shared" si="2"/>
        <v>10</v>
      </c>
      <c r="J16" s="65">
        <f>VLOOKUP($A16,'Return Data'!$B$7:$R$2292,12,0)</f>
        <v>7.9802999999999997</v>
      </c>
      <c r="K16" s="66">
        <f t="shared" si="3"/>
        <v>12</v>
      </c>
      <c r="L16" s="65">
        <f>VLOOKUP($A16,'Return Data'!$B$7:$R$2292,13,0)</f>
        <v>7.63</v>
      </c>
      <c r="M16" s="66">
        <f t="shared" si="4"/>
        <v>11</v>
      </c>
      <c r="N16" s="65">
        <f>VLOOKUP($A16,'Return Data'!$B$7:$R$2292,17,0)</f>
        <v>9.2126000000000001</v>
      </c>
      <c r="O16" s="66">
        <f t="shared" si="6"/>
        <v>3</v>
      </c>
      <c r="P16" s="65">
        <f>VLOOKUP($A16,'Return Data'!$B$7:$R$2292,14,0)</f>
        <v>9.5238999999999994</v>
      </c>
      <c r="Q16" s="66">
        <f t="shared" si="7"/>
        <v>2</v>
      </c>
      <c r="R16" s="65">
        <f>VLOOKUP($A16,'Return Data'!$B$7:$R$2292,16,0)</f>
        <v>9.3869000000000007</v>
      </c>
      <c r="S16" s="67">
        <f t="shared" si="5"/>
        <v>3</v>
      </c>
    </row>
    <row r="17" spans="1:19" x14ac:dyDescent="0.3">
      <c r="A17" s="82" t="s">
        <v>679</v>
      </c>
      <c r="B17" s="64">
        <f>VLOOKUP($A17,'Return Data'!$B$7:$R$2292,3,0)</f>
        <v>44512</v>
      </c>
      <c r="C17" s="65">
        <f>VLOOKUP($A17,'Return Data'!$B$7:$R$2292,4,0)</f>
        <v>16.097799999999999</v>
      </c>
      <c r="D17" s="65">
        <f>VLOOKUP($A17,'Return Data'!$B$7:$R$2292,9,0)</f>
        <v>8.5533999999999999</v>
      </c>
      <c r="E17" s="66">
        <f t="shared" si="0"/>
        <v>4</v>
      </c>
      <c r="F17" s="65">
        <f>VLOOKUP($A17,'Return Data'!$B$7:$R$2292,10,0)</f>
        <v>48.080199999999998</v>
      </c>
      <c r="G17" s="66">
        <f t="shared" si="1"/>
        <v>2</v>
      </c>
      <c r="H17" s="65">
        <f>VLOOKUP($A17,'Return Data'!$B$7:$R$2292,11,0)</f>
        <v>27.2346</v>
      </c>
      <c r="I17" s="66">
        <f t="shared" si="2"/>
        <v>2</v>
      </c>
      <c r="J17" s="65">
        <f>VLOOKUP($A17,'Return Data'!$B$7:$R$2292,12,0)</f>
        <v>20.6159</v>
      </c>
      <c r="K17" s="66">
        <f t="shared" si="3"/>
        <v>3</v>
      </c>
      <c r="L17" s="65">
        <f>VLOOKUP($A17,'Return Data'!$B$7:$R$2292,13,0)</f>
        <v>17.701499999999999</v>
      </c>
      <c r="M17" s="66">
        <f t="shared" si="4"/>
        <v>3</v>
      </c>
      <c r="N17" s="65">
        <f>VLOOKUP($A17,'Return Data'!$B$7:$R$2292,17,0)</f>
        <v>6.2720000000000002</v>
      </c>
      <c r="O17" s="66">
        <f t="shared" si="6"/>
        <v>12</v>
      </c>
      <c r="P17" s="65">
        <f>VLOOKUP($A17,'Return Data'!$B$7:$R$2292,14,0)</f>
        <v>3.1248</v>
      </c>
      <c r="Q17" s="66">
        <f t="shared" si="7"/>
        <v>15</v>
      </c>
      <c r="R17" s="65">
        <f>VLOOKUP($A17,'Return Data'!$B$7:$R$2292,16,0)</f>
        <v>6.3771000000000004</v>
      </c>
      <c r="S17" s="67">
        <f t="shared" si="5"/>
        <v>15</v>
      </c>
    </row>
    <row r="18" spans="1:19" x14ac:dyDescent="0.3">
      <c r="A18" s="82" t="s">
        <v>680</v>
      </c>
      <c r="B18" s="64">
        <f>VLOOKUP($A18,'Return Data'!$B$7:$R$2292,3,0)</f>
        <v>44512</v>
      </c>
      <c r="C18" s="65">
        <f>VLOOKUP($A18,'Return Data'!$B$7:$R$2292,4,0)</f>
        <v>14.106299999999999</v>
      </c>
      <c r="D18" s="65">
        <f>VLOOKUP($A18,'Return Data'!$B$7:$R$2292,9,0)</f>
        <v>4.9283999999999999</v>
      </c>
      <c r="E18" s="66">
        <f t="shared" si="0"/>
        <v>11</v>
      </c>
      <c r="F18" s="65">
        <f>VLOOKUP($A18,'Return Data'!$B$7:$R$2292,10,0)</f>
        <v>5.9809999999999999</v>
      </c>
      <c r="G18" s="66">
        <f t="shared" si="1"/>
        <v>14</v>
      </c>
      <c r="H18" s="65">
        <f>VLOOKUP($A18,'Return Data'!$B$7:$R$2292,11,0)</f>
        <v>5.8800999999999997</v>
      </c>
      <c r="I18" s="66">
        <f t="shared" si="2"/>
        <v>17</v>
      </c>
      <c r="J18" s="65">
        <f>VLOOKUP($A18,'Return Data'!$B$7:$R$2292,12,0)</f>
        <v>6.2160000000000002</v>
      </c>
      <c r="K18" s="66">
        <f t="shared" si="3"/>
        <v>17</v>
      </c>
      <c r="L18" s="65">
        <f>VLOOKUP($A18,'Return Data'!$B$7:$R$2292,13,0)</f>
        <v>5.9588000000000001</v>
      </c>
      <c r="M18" s="66">
        <f t="shared" si="4"/>
        <v>15</v>
      </c>
      <c r="N18" s="65">
        <f>VLOOKUP($A18,'Return Data'!$B$7:$R$2292,17,0)</f>
        <v>7.1498999999999997</v>
      </c>
      <c r="O18" s="66">
        <f t="shared" si="6"/>
        <v>8</v>
      </c>
      <c r="P18" s="65">
        <f>VLOOKUP($A18,'Return Data'!$B$7:$R$2292,14,0)</f>
        <v>8.2222000000000008</v>
      </c>
      <c r="Q18" s="66">
        <f t="shared" si="7"/>
        <v>5</v>
      </c>
      <c r="R18" s="65">
        <f>VLOOKUP($A18,'Return Data'!$B$7:$R$2292,16,0)</f>
        <v>7.5968</v>
      </c>
      <c r="S18" s="67">
        <f t="shared" si="5"/>
        <v>9</v>
      </c>
    </row>
    <row r="19" spans="1:19" x14ac:dyDescent="0.3">
      <c r="A19" s="82" t="s">
        <v>683</v>
      </c>
      <c r="B19" s="64">
        <f>VLOOKUP($A19,'Return Data'!$B$7:$R$2292,3,0)</f>
        <v>44512</v>
      </c>
      <c r="C19" s="65">
        <f>VLOOKUP($A19,'Return Data'!$B$7:$R$2292,4,0)</f>
        <v>1577.7889</v>
      </c>
      <c r="D19" s="65">
        <f>VLOOKUP($A19,'Return Data'!$B$7:$R$2292,9,0)</f>
        <v>4.0232999999999999</v>
      </c>
      <c r="E19" s="66">
        <f t="shared" si="0"/>
        <v>17</v>
      </c>
      <c r="F19" s="65">
        <f>VLOOKUP($A19,'Return Data'!$B$7:$R$2292,10,0)</f>
        <v>4.5260999999999996</v>
      </c>
      <c r="G19" s="66">
        <f t="shared" si="1"/>
        <v>17</v>
      </c>
      <c r="H19" s="65">
        <f>VLOOKUP($A19,'Return Data'!$B$7:$R$2292,11,0)</f>
        <v>4.5907</v>
      </c>
      <c r="I19" s="66">
        <f t="shared" si="2"/>
        <v>18</v>
      </c>
      <c r="J19" s="65">
        <f>VLOOKUP($A19,'Return Data'!$B$7:$R$2292,12,0)</f>
        <v>5.3933</v>
      </c>
      <c r="K19" s="66">
        <f t="shared" si="3"/>
        <v>18</v>
      </c>
      <c r="L19" s="65">
        <f>VLOOKUP($A19,'Return Data'!$B$7:$R$2292,13,0)</f>
        <v>4.2271000000000001</v>
      </c>
      <c r="M19" s="66">
        <f t="shared" si="4"/>
        <v>16</v>
      </c>
      <c r="N19" s="65">
        <f>VLOOKUP($A19,'Return Data'!$B$7:$R$2292,17,0)</f>
        <v>6.7750000000000004</v>
      </c>
      <c r="O19" s="66">
        <f t="shared" si="6"/>
        <v>9</v>
      </c>
      <c r="P19" s="65">
        <f>VLOOKUP($A19,'Return Data'!$B$7:$R$2292,14,0)</f>
        <v>3.5365000000000002</v>
      </c>
      <c r="Q19" s="66">
        <f t="shared" si="7"/>
        <v>14</v>
      </c>
      <c r="R19" s="65">
        <f>VLOOKUP($A19,'Return Data'!$B$7:$R$2292,16,0)</f>
        <v>6.5437000000000003</v>
      </c>
      <c r="S19" s="67">
        <f t="shared" si="5"/>
        <v>14</v>
      </c>
    </row>
    <row r="20" spans="1:19" x14ac:dyDescent="0.3">
      <c r="A20" s="82" t="s">
        <v>685</v>
      </c>
      <c r="B20" s="64">
        <f>VLOOKUP($A20,'Return Data'!$B$7:$R$2292,3,0)</f>
        <v>44512</v>
      </c>
      <c r="C20" s="65">
        <f>VLOOKUP($A20,'Return Data'!$B$7:$R$2292,4,0)</f>
        <v>26.436900000000001</v>
      </c>
      <c r="D20" s="65">
        <f>VLOOKUP($A20,'Return Data'!$B$7:$R$2292,9,0)</f>
        <v>6.0388999999999999</v>
      </c>
      <c r="E20" s="66">
        <f t="shared" si="0"/>
        <v>8</v>
      </c>
      <c r="F20" s="65">
        <f>VLOOKUP($A20,'Return Data'!$B$7:$R$2292,10,0)</f>
        <v>7.1203000000000003</v>
      </c>
      <c r="G20" s="66">
        <f t="shared" si="1"/>
        <v>10</v>
      </c>
      <c r="H20" s="65">
        <f>VLOOKUP($A20,'Return Data'!$B$7:$R$2292,11,0)</f>
        <v>7.1618000000000004</v>
      </c>
      <c r="I20" s="66">
        <f t="shared" si="2"/>
        <v>12</v>
      </c>
      <c r="J20" s="65">
        <f>VLOOKUP($A20,'Return Data'!$B$7:$R$2292,12,0)</f>
        <v>7.9173</v>
      </c>
      <c r="K20" s="66">
        <f t="shared" si="3"/>
        <v>13</v>
      </c>
      <c r="L20" s="65">
        <f>VLOOKUP($A20,'Return Data'!$B$7:$R$2292,13,0)</f>
        <v>7.2938999999999998</v>
      </c>
      <c r="M20" s="66">
        <f t="shared" si="4"/>
        <v>12</v>
      </c>
      <c r="N20" s="65">
        <f>VLOOKUP($A20,'Return Data'!$B$7:$R$2292,17,0)</f>
        <v>7.4485999999999999</v>
      </c>
      <c r="O20" s="66">
        <f t="shared" si="6"/>
        <v>6</v>
      </c>
      <c r="P20" s="65">
        <f>VLOOKUP($A20,'Return Data'!$B$7:$R$2292,14,0)</f>
        <v>8.4316999999999993</v>
      </c>
      <c r="Q20" s="66">
        <f t="shared" si="7"/>
        <v>4</v>
      </c>
      <c r="R20" s="65">
        <f>VLOOKUP($A20,'Return Data'!$B$7:$R$2292,16,0)</f>
        <v>9.0425000000000004</v>
      </c>
      <c r="S20" s="67">
        <f t="shared" si="5"/>
        <v>5</v>
      </c>
    </row>
    <row r="21" spans="1:19" x14ac:dyDescent="0.3">
      <c r="A21" s="82" t="s">
        <v>687</v>
      </c>
      <c r="B21" s="64">
        <f>VLOOKUP($A21,'Return Data'!$B$7:$R$2292,3,0)</f>
        <v>44512</v>
      </c>
      <c r="C21" s="65">
        <f>VLOOKUP($A21,'Return Data'!$B$7:$R$2292,4,0)</f>
        <v>24.5992</v>
      </c>
      <c r="D21" s="65">
        <f>VLOOKUP($A21,'Return Data'!$B$7:$R$2292,9,0)</f>
        <v>6.6182999999999996</v>
      </c>
      <c r="E21" s="66">
        <f t="shared" si="0"/>
        <v>7</v>
      </c>
      <c r="F21" s="65">
        <f>VLOOKUP($A21,'Return Data'!$B$7:$R$2292,10,0)</f>
        <v>11.6272</v>
      </c>
      <c r="G21" s="66">
        <f t="shared" si="1"/>
        <v>6</v>
      </c>
      <c r="H21" s="65">
        <f>VLOOKUP($A21,'Return Data'!$B$7:$R$2292,11,0)</f>
        <v>8.6785999999999994</v>
      </c>
      <c r="I21" s="66">
        <f t="shared" si="2"/>
        <v>9</v>
      </c>
      <c r="J21" s="65">
        <f>VLOOKUP($A21,'Return Data'!$B$7:$R$2292,12,0)</f>
        <v>8.2457999999999991</v>
      </c>
      <c r="K21" s="66">
        <f t="shared" si="3"/>
        <v>11</v>
      </c>
      <c r="L21" s="65">
        <f>VLOOKUP($A21,'Return Data'!$B$7:$R$2292,13,0)</f>
        <v>6.8318000000000003</v>
      </c>
      <c r="M21" s="66">
        <f t="shared" si="4"/>
        <v>13</v>
      </c>
      <c r="N21" s="65">
        <f>VLOOKUP($A21,'Return Data'!$B$7:$R$2292,17,0)</f>
        <v>6.6943999999999999</v>
      </c>
      <c r="O21" s="66">
        <f t="shared" si="6"/>
        <v>11</v>
      </c>
      <c r="P21" s="65">
        <f>VLOOKUP($A21,'Return Data'!$B$7:$R$2292,14,0)</f>
        <v>5.5217000000000001</v>
      </c>
      <c r="Q21" s="66">
        <f t="shared" si="7"/>
        <v>10</v>
      </c>
      <c r="R21" s="65">
        <f>VLOOKUP($A21,'Return Data'!$B$7:$R$2292,16,0)</f>
        <v>7.5823999999999998</v>
      </c>
      <c r="S21" s="67">
        <f t="shared" si="5"/>
        <v>10</v>
      </c>
    </row>
    <row r="22" spans="1:19" x14ac:dyDescent="0.3">
      <c r="A22" s="82" t="s">
        <v>689</v>
      </c>
      <c r="B22" s="64">
        <f>VLOOKUP($A22,'Return Data'!$B$7:$R$2292,3,0)</f>
        <v>44512</v>
      </c>
      <c r="C22" s="65">
        <f>VLOOKUP($A22,'Return Data'!$B$7:$R$2292,4,0)</f>
        <v>29.2667</v>
      </c>
      <c r="D22" s="65">
        <f>VLOOKUP($A22,'Return Data'!$B$7:$R$2292,9,0)</f>
        <v>7.6978999999999997</v>
      </c>
      <c r="E22" s="66">
        <f t="shared" si="0"/>
        <v>6</v>
      </c>
      <c r="F22" s="65">
        <f>VLOOKUP($A22,'Return Data'!$B$7:$R$2292,10,0)</f>
        <v>7.7351999999999999</v>
      </c>
      <c r="G22" s="66">
        <f t="shared" si="1"/>
        <v>9</v>
      </c>
      <c r="H22" s="65">
        <f>VLOOKUP($A22,'Return Data'!$B$7:$R$2292,11,0)</f>
        <v>20.201599999999999</v>
      </c>
      <c r="I22" s="66">
        <f t="shared" si="2"/>
        <v>4</v>
      </c>
      <c r="J22" s="65">
        <f>VLOOKUP($A22,'Return Data'!$B$7:$R$2292,12,0)</f>
        <v>16.666499999999999</v>
      </c>
      <c r="K22" s="66">
        <f t="shared" si="3"/>
        <v>4</v>
      </c>
      <c r="L22" s="65">
        <f>VLOOKUP($A22,'Return Data'!$B$7:$R$2292,13,0)</f>
        <v>14.93</v>
      </c>
      <c r="M22" s="66">
        <f t="shared" si="4"/>
        <v>5</v>
      </c>
      <c r="N22" s="65">
        <f>VLOOKUP($A22,'Return Data'!$B$7:$R$2292,17,0)</f>
        <v>3.7185999999999999</v>
      </c>
      <c r="O22" s="66">
        <f t="shared" si="6"/>
        <v>15</v>
      </c>
      <c r="P22" s="65">
        <f>VLOOKUP($A22,'Return Data'!$B$7:$R$2292,14,0)</f>
        <v>3.8127</v>
      </c>
      <c r="Q22" s="66">
        <f t="shared" si="7"/>
        <v>12</v>
      </c>
      <c r="R22" s="65">
        <f>VLOOKUP($A22,'Return Data'!$B$7:$R$2292,16,0)</f>
        <v>7.4284999999999997</v>
      </c>
      <c r="S22" s="67">
        <f t="shared" si="5"/>
        <v>12</v>
      </c>
    </row>
    <row r="23" spans="1:19" x14ac:dyDescent="0.3">
      <c r="A23" s="82" t="s">
        <v>691</v>
      </c>
      <c r="B23" s="64">
        <f>VLOOKUP($A23,'Return Data'!$B$7:$R$2292,3,0)</f>
        <v>44512</v>
      </c>
      <c r="C23" s="65">
        <f>VLOOKUP($A23,'Return Data'!$B$7:$R$2292,4,0)</f>
        <v>0.13239999999999999</v>
      </c>
      <c r="D23" s="65">
        <f>VLOOKUP($A23,'Return Data'!$B$7:$R$2292,9,0)</f>
        <v>9.8641000000000005</v>
      </c>
      <c r="E23" s="66">
        <f t="shared" si="0"/>
        <v>3</v>
      </c>
      <c r="F23" s="65">
        <f>VLOOKUP($A23,'Return Data'!$B$7:$R$2292,10,0)</f>
        <v>10.772600000000001</v>
      </c>
      <c r="G23" s="66">
        <f t="shared" si="1"/>
        <v>8</v>
      </c>
      <c r="H23" s="65">
        <f>VLOOKUP($A23,'Return Data'!$B$7:$R$2292,11,0)</f>
        <v>11.0733</v>
      </c>
      <c r="I23" s="66">
        <f t="shared" si="2"/>
        <v>7</v>
      </c>
      <c r="J23" s="65">
        <f>VLOOKUP($A23,'Return Data'!$B$7:$R$2292,12,0)</f>
        <v>11.3973</v>
      </c>
      <c r="K23" s="66">
        <f t="shared" si="3"/>
        <v>8</v>
      </c>
      <c r="L23" s="65">
        <f>VLOOKUP($A23,'Return Data'!$B$7:$R$2292,13,0)</f>
        <v>-16.3613</v>
      </c>
      <c r="M23" s="66">
        <f t="shared" si="4"/>
        <v>20</v>
      </c>
      <c r="N23" s="65"/>
      <c r="O23" s="66"/>
      <c r="P23" s="65"/>
      <c r="Q23" s="66"/>
      <c r="R23" s="65">
        <f>VLOOKUP($A23,'Return Data'!$B$7:$R$2292,16,0)</f>
        <v>-8.5716999999999999</v>
      </c>
      <c r="S23" s="67">
        <f t="shared" si="5"/>
        <v>17</v>
      </c>
    </row>
    <row r="24" spans="1:19" x14ac:dyDescent="0.3">
      <c r="A24" s="82" t="s">
        <v>694</v>
      </c>
      <c r="B24" s="64">
        <f>VLOOKUP($A24,'Return Data'!$B$7:$R$2292,3,0)</f>
        <v>44512</v>
      </c>
      <c r="C24" s="65">
        <f>VLOOKUP($A24,'Return Data'!$B$7:$R$2292,4,0)</f>
        <v>16.714300000000001</v>
      </c>
      <c r="D24" s="65">
        <f>VLOOKUP($A24,'Return Data'!$B$7:$R$2292,9,0)</f>
        <v>4.3554000000000004</v>
      </c>
      <c r="E24" s="66">
        <f t="shared" si="0"/>
        <v>15</v>
      </c>
      <c r="F24" s="65">
        <f>VLOOKUP($A24,'Return Data'!$B$7:$R$2292,10,0)</f>
        <v>16.040199999999999</v>
      </c>
      <c r="G24" s="66">
        <f t="shared" si="1"/>
        <v>5</v>
      </c>
      <c r="H24" s="65">
        <f>VLOOKUP($A24,'Return Data'!$B$7:$R$2292,11,0)</f>
        <v>10.270799999999999</v>
      </c>
      <c r="I24" s="66">
        <f t="shared" si="2"/>
        <v>8</v>
      </c>
      <c r="J24" s="65">
        <f>VLOOKUP($A24,'Return Data'!$B$7:$R$2292,12,0)</f>
        <v>10.659599999999999</v>
      </c>
      <c r="K24" s="66">
        <f t="shared" si="3"/>
        <v>9</v>
      </c>
      <c r="L24" s="65">
        <f>VLOOKUP($A24,'Return Data'!$B$7:$R$2292,13,0)</f>
        <v>11.532</v>
      </c>
      <c r="M24" s="66">
        <f t="shared" si="4"/>
        <v>6</v>
      </c>
      <c r="N24" s="65">
        <f>VLOOKUP($A24,'Return Data'!$B$7:$R$2292,17,0)</f>
        <v>4.2417999999999996</v>
      </c>
      <c r="O24" s="66">
        <f>RANK(N24,N$8:N$27,0)</f>
        <v>14</v>
      </c>
      <c r="P24" s="65">
        <f>VLOOKUP($A24,'Return Data'!$B$7:$R$2292,14,0)</f>
        <v>4.5411999999999999</v>
      </c>
      <c r="Q24" s="66">
        <f>RANK(P24,P$8:P$27,0)</f>
        <v>11</v>
      </c>
      <c r="R24" s="65">
        <f>VLOOKUP($A24,'Return Data'!$B$7:$R$2292,16,0)</f>
        <v>7.4747000000000003</v>
      </c>
      <c r="S24" s="67">
        <f t="shared" si="5"/>
        <v>11</v>
      </c>
    </row>
    <row r="25" spans="1:19" x14ac:dyDescent="0.3">
      <c r="A25" s="82" t="s">
        <v>700</v>
      </c>
      <c r="B25" s="64">
        <f>VLOOKUP($A25,'Return Data'!$B$7:$R$2292,3,0)</f>
        <v>44512</v>
      </c>
      <c r="C25" s="65">
        <f>VLOOKUP($A25,'Return Data'!$B$7:$R$2292,4,0)</f>
        <v>37.575699999999998</v>
      </c>
      <c r="D25" s="65">
        <f>VLOOKUP($A25,'Return Data'!$B$7:$R$2292,9,0)</f>
        <v>4.3906000000000001</v>
      </c>
      <c r="E25" s="66">
        <f t="shared" si="0"/>
        <v>14</v>
      </c>
      <c r="F25" s="65">
        <f>VLOOKUP($A25,'Return Data'!$B$7:$R$2292,10,0)</f>
        <v>5.6489000000000003</v>
      </c>
      <c r="G25" s="66">
        <f t="shared" si="1"/>
        <v>16</v>
      </c>
      <c r="H25" s="65">
        <f>VLOOKUP($A25,'Return Data'!$B$7:$R$2292,11,0)</f>
        <v>6.5377999999999998</v>
      </c>
      <c r="I25" s="66">
        <f t="shared" si="2"/>
        <v>15</v>
      </c>
      <c r="J25" s="65">
        <f>VLOOKUP($A25,'Return Data'!$B$7:$R$2292,12,0)</f>
        <v>6.9714999999999998</v>
      </c>
      <c r="K25" s="66">
        <f t="shared" si="3"/>
        <v>16</v>
      </c>
      <c r="L25" s="65">
        <f>VLOOKUP($A25,'Return Data'!$B$7:$R$2292,13,0)</f>
        <v>6.2187000000000001</v>
      </c>
      <c r="M25" s="66">
        <f t="shared" si="4"/>
        <v>14</v>
      </c>
      <c r="N25" s="65">
        <f>VLOOKUP($A25,'Return Data'!$B$7:$R$2292,17,0)</f>
        <v>8.0243000000000002</v>
      </c>
      <c r="O25" s="66">
        <f>RANK(N25,N$8:N$27,0)</f>
        <v>5</v>
      </c>
      <c r="P25" s="65">
        <f>VLOOKUP($A25,'Return Data'!$B$7:$R$2292,14,0)</f>
        <v>8.0816999999999997</v>
      </c>
      <c r="Q25" s="66">
        <f>RANK(P25,P$8:P$27,0)</f>
        <v>6</v>
      </c>
      <c r="R25" s="65">
        <f>VLOOKUP($A25,'Return Data'!$B$7:$R$2292,16,0)</f>
        <v>9.0652000000000008</v>
      </c>
      <c r="S25" s="67">
        <f t="shared" si="5"/>
        <v>4</v>
      </c>
    </row>
    <row r="26" spans="1:19" x14ac:dyDescent="0.3">
      <c r="A26" s="82" t="s">
        <v>708</v>
      </c>
      <c r="B26" s="64">
        <f>VLOOKUP($A26,'Return Data'!$B$7:$R$2292,3,0)</f>
        <v>44512</v>
      </c>
      <c r="C26" s="65">
        <f>VLOOKUP($A26,'Return Data'!$B$7:$R$2292,4,0)</f>
        <v>0.66679999999999995</v>
      </c>
      <c r="D26" s="65">
        <f>VLOOKUP($A26,'Return Data'!$B$7:$R$2292,9,0)</f>
        <v>10.690899999999999</v>
      </c>
      <c r="E26" s="66">
        <f t="shared" si="0"/>
        <v>2</v>
      </c>
      <c r="F26" s="65">
        <f>VLOOKUP($A26,'Return Data'!$B$7:$R$2292,10,0)</f>
        <v>10.8185</v>
      </c>
      <c r="G26" s="66">
        <f t="shared" si="1"/>
        <v>7</v>
      </c>
      <c r="H26" s="65">
        <f>VLOOKUP($A26,'Return Data'!$B$7:$R$2292,11,0)</f>
        <v>11.1218</v>
      </c>
      <c r="I26" s="66">
        <f t="shared" si="2"/>
        <v>6</v>
      </c>
      <c r="J26" s="65">
        <f>VLOOKUP($A26,'Return Data'!$B$7:$R$2292,12,0)</f>
        <v>11.45</v>
      </c>
      <c r="K26" s="66">
        <f t="shared" si="3"/>
        <v>7</v>
      </c>
      <c r="L26" s="65">
        <f>VLOOKUP($A26,'Return Data'!$B$7:$R$2292,13,0)</f>
        <v>-15.765499999999999</v>
      </c>
      <c r="M26" s="66">
        <f t="shared" si="4"/>
        <v>19</v>
      </c>
      <c r="N26" s="65"/>
      <c r="O26" s="66"/>
      <c r="P26" s="65"/>
      <c r="Q26" s="66"/>
      <c r="R26" s="65">
        <f>VLOOKUP($A26,'Return Data'!$B$7:$R$2292,16,0)</f>
        <v>-37.713299999999997</v>
      </c>
      <c r="S26" s="67">
        <f t="shared" si="5"/>
        <v>20</v>
      </c>
    </row>
    <row r="27" spans="1:19" x14ac:dyDescent="0.3">
      <c r="A27" s="82" t="s">
        <v>710</v>
      </c>
      <c r="B27" s="64">
        <f>VLOOKUP($A27,'Return Data'!$B$7:$R$2292,3,0)</f>
        <v>44512</v>
      </c>
      <c r="C27" s="65">
        <f>VLOOKUP($A27,'Return Data'!$B$7:$R$2292,4,0)</f>
        <v>15.0464</v>
      </c>
      <c r="D27" s="65">
        <f>VLOOKUP($A27,'Return Data'!$B$7:$R$2292,9,0)</f>
        <v>12.615</v>
      </c>
      <c r="E27" s="66">
        <f t="shared" si="0"/>
        <v>1</v>
      </c>
      <c r="F27" s="65">
        <f>VLOOKUP($A27,'Return Data'!$B$7:$R$2292,10,0)</f>
        <v>70.668400000000005</v>
      </c>
      <c r="G27" s="66">
        <f t="shared" si="1"/>
        <v>1</v>
      </c>
      <c r="H27" s="65">
        <f>VLOOKUP($A27,'Return Data'!$B$7:$R$2292,11,0)</f>
        <v>38.859699999999997</v>
      </c>
      <c r="I27" s="66">
        <f t="shared" si="2"/>
        <v>1</v>
      </c>
      <c r="J27" s="65">
        <f>VLOOKUP($A27,'Return Data'!$B$7:$R$2292,12,0)</f>
        <v>28.939399999999999</v>
      </c>
      <c r="K27" s="66">
        <f t="shared" si="3"/>
        <v>1</v>
      </c>
      <c r="L27" s="65">
        <f>VLOOKUP($A27,'Return Data'!$B$7:$R$2292,13,0)</f>
        <v>23.015499999999999</v>
      </c>
      <c r="M27" s="66">
        <f t="shared" si="4"/>
        <v>1</v>
      </c>
      <c r="N27" s="65">
        <f>VLOOKUP($A27,'Return Data'!$B$7:$R$2292,17,0)</f>
        <v>-5.3479999999999999</v>
      </c>
      <c r="O27" s="66">
        <f>RANK(N27,N$8:N$27,0)</f>
        <v>16</v>
      </c>
      <c r="P27" s="65">
        <f>VLOOKUP($A27,'Return Data'!$B$7:$R$2292,14,0)</f>
        <v>-4.6959</v>
      </c>
      <c r="Q27" s="66">
        <f>RANK(P27,P$8:P$27,0)</f>
        <v>16</v>
      </c>
      <c r="R27" s="65">
        <f>VLOOKUP($A27,'Return Data'!$B$7:$R$2292,16,0)</f>
        <v>4.5707000000000004</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5.7717549999999997</v>
      </c>
      <c r="E29" s="88"/>
      <c r="F29" s="89">
        <f>AVERAGE(F8:F27)</f>
        <v>14.880129999999998</v>
      </c>
      <c r="G29" s="88"/>
      <c r="H29" s="89">
        <f>AVERAGE(H8:H27)</f>
        <v>11.218885</v>
      </c>
      <c r="I29" s="88"/>
      <c r="J29" s="89">
        <f>AVERAGE(J8:J27)</f>
        <v>11.095384999999998</v>
      </c>
      <c r="K29" s="88"/>
      <c r="L29" s="89">
        <f>AVERAGE(L8:L27)</f>
        <v>7.4697900000000006</v>
      </c>
      <c r="M29" s="88"/>
      <c r="N29" s="89">
        <f>AVERAGE(N8:N27)</f>
        <v>4.7549882352941166</v>
      </c>
      <c r="O29" s="88"/>
      <c r="P29" s="89">
        <f>AVERAGE(P8:P27)</f>
        <v>3.7613235294117642</v>
      </c>
      <c r="Q29" s="88"/>
      <c r="R29" s="89">
        <f>AVERAGE(R8:R27)</f>
        <v>2.8009199999999996</v>
      </c>
      <c r="S29" s="90"/>
    </row>
    <row r="30" spans="1:19" x14ac:dyDescent="0.3">
      <c r="A30" s="87" t="s">
        <v>28</v>
      </c>
      <c r="B30" s="88"/>
      <c r="C30" s="88"/>
      <c r="D30" s="89">
        <f>MIN(D8:D27)</f>
        <v>0</v>
      </c>
      <c r="E30" s="88"/>
      <c r="F30" s="89">
        <f>MIN(F8:F27)</f>
        <v>0</v>
      </c>
      <c r="G30" s="88"/>
      <c r="H30" s="89">
        <f>MIN(H8:H27)</f>
        <v>0</v>
      </c>
      <c r="I30" s="88"/>
      <c r="J30" s="89">
        <f>MIN(J8:J27)</f>
        <v>0</v>
      </c>
      <c r="K30" s="88"/>
      <c r="L30" s="89">
        <f>MIN(L8:L27)</f>
        <v>-16.3613</v>
      </c>
      <c r="M30" s="88"/>
      <c r="N30" s="89">
        <f>MIN(N8:N27)</f>
        <v>-21.558900000000001</v>
      </c>
      <c r="O30" s="88"/>
      <c r="P30" s="89">
        <f>MIN(P8:P27)</f>
        <v>-30.156199999999998</v>
      </c>
      <c r="Q30" s="88"/>
      <c r="R30" s="89">
        <f>MIN(R8:R27)</f>
        <v>-37.713299999999997</v>
      </c>
      <c r="S30" s="90"/>
    </row>
    <row r="31" spans="1:19" ht="15" thickBot="1" x14ac:dyDescent="0.35">
      <c r="A31" s="91" t="s">
        <v>29</v>
      </c>
      <c r="B31" s="92"/>
      <c r="C31" s="92"/>
      <c r="D31" s="93">
        <f>MAX(D8:D27)</f>
        <v>12.615</v>
      </c>
      <c r="E31" s="92"/>
      <c r="F31" s="93">
        <f>MAX(F8:F27)</f>
        <v>70.668400000000005</v>
      </c>
      <c r="G31" s="92"/>
      <c r="H31" s="93">
        <f>MAX(H8:H27)</f>
        <v>38.859699999999997</v>
      </c>
      <c r="I31" s="92"/>
      <c r="J31" s="93">
        <f>MAX(J8:J27)</f>
        <v>28.939399999999999</v>
      </c>
      <c r="K31" s="92"/>
      <c r="L31" s="93">
        <f>MAX(L8:L27)</f>
        <v>23.015499999999999</v>
      </c>
      <c r="M31" s="92"/>
      <c r="N31" s="93">
        <f>MAX(N8:N27)</f>
        <v>11.1736</v>
      </c>
      <c r="O31" s="92"/>
      <c r="P31" s="93">
        <f>MAX(P8:P27)</f>
        <v>9.7273999999999994</v>
      </c>
      <c r="Q31" s="92"/>
      <c r="R31" s="93">
        <f>MAX(R8:R27)</f>
        <v>9.6568000000000005</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Data'!$B$7:$R$2292,3,0)</f>
        <v>44512</v>
      </c>
      <c r="C8" s="65">
        <f>VLOOKUP($A8,'Return Data'!$B$7:$R$2292,4,0)</f>
        <v>15.943899999999999</v>
      </c>
      <c r="D8" s="65">
        <f>VLOOKUP($A8,'Return Data'!$B$7:$R$2292,9,0)</f>
        <v>4.0162000000000004</v>
      </c>
      <c r="E8" s="66">
        <f t="shared" ref="E8:E27" si="0">RANK(D8,D$8:D$27,0)</f>
        <v>12</v>
      </c>
      <c r="F8" s="65">
        <f>VLOOKUP($A8,'Return Data'!$B$7:$R$2292,10,0)</f>
        <v>5.6379999999999999</v>
      </c>
      <c r="G8" s="66">
        <f t="shared" ref="G8:G27" si="1">RANK(F8,F$8:F$27,0)</f>
        <v>13</v>
      </c>
      <c r="H8" s="65">
        <f>VLOOKUP($A8,'Return Data'!$B$7:$R$2292,11,0)</f>
        <v>6.0239000000000003</v>
      </c>
      <c r="I8" s="66">
        <f t="shared" ref="I8:I27" si="2">RANK(H8,H$8:H$27,0)</f>
        <v>14</v>
      </c>
      <c r="J8" s="65">
        <f>VLOOKUP($A8,'Return Data'!$B$7:$R$2292,12,0)</f>
        <v>7.0025000000000004</v>
      </c>
      <c r="K8" s="66">
        <f t="shared" ref="K8:K27" si="3">RANK(J8,J$8:J$27,0)</f>
        <v>13</v>
      </c>
      <c r="L8" s="65">
        <f>VLOOKUP($A8,'Return Data'!$B$7:$R$2292,13,0)</f>
        <v>7.6577999999999999</v>
      </c>
      <c r="M8" s="66">
        <f t="shared" ref="M8:M27" si="4">RANK(L8,L$8:L$27,0)</f>
        <v>9</v>
      </c>
      <c r="N8" s="65">
        <f>VLOOKUP($A8,'Return Data'!$B$7:$R$2292,17,0)</f>
        <v>6.3537999999999997</v>
      </c>
      <c r="O8" s="66">
        <f>RANK(N8,N$8:N$27,0)</f>
        <v>7</v>
      </c>
      <c r="P8" s="65">
        <f>VLOOKUP($A8,'Return Data'!$B$7:$R$2292,14,0)</f>
        <v>6.2599</v>
      </c>
      <c r="Q8" s="66">
        <f>RANK(P8,P$8:P$27,0)</f>
        <v>9</v>
      </c>
      <c r="R8" s="65">
        <f>VLOOKUP($A8,'Return Data'!$B$7:$R$2292,16,0)</f>
        <v>7.3372000000000002</v>
      </c>
      <c r="S8" s="67">
        <f t="shared" ref="S8:S27" si="5">RANK(R8,R$8:R$27,0)</f>
        <v>8</v>
      </c>
    </row>
    <row r="9" spans="1:19" x14ac:dyDescent="0.3">
      <c r="A9" s="82" t="s">
        <v>655</v>
      </c>
      <c r="B9" s="64">
        <f>VLOOKUP($A9,'Return Data'!$B$7:$R$2292,3,0)</f>
        <v>44512</v>
      </c>
      <c r="C9" s="65">
        <f>VLOOKUP($A9,'Return Data'!$B$7:$R$2292,4,0)</f>
        <v>0.39800000000000002</v>
      </c>
      <c r="D9" s="65">
        <f>VLOOKUP($A9,'Return Data'!$B$7:$R$2292,9,0)</f>
        <v>0</v>
      </c>
      <c r="E9" s="66">
        <f t="shared" si="0"/>
        <v>20</v>
      </c>
      <c r="F9" s="65">
        <f>VLOOKUP($A9,'Return Data'!$B$7:$R$2292,10,0)</f>
        <v>0</v>
      </c>
      <c r="G9" s="66">
        <f t="shared" si="1"/>
        <v>20</v>
      </c>
      <c r="H9" s="65">
        <f>VLOOKUP($A9,'Return Data'!$B$7:$R$2292,11,0)</f>
        <v>0</v>
      </c>
      <c r="I9" s="66">
        <f t="shared" si="2"/>
        <v>20</v>
      </c>
      <c r="J9" s="65">
        <f>VLOOKUP($A9,'Return Data'!$B$7:$R$2292,12,0)</f>
        <v>0</v>
      </c>
      <c r="K9" s="66">
        <f t="shared" si="3"/>
        <v>20</v>
      </c>
      <c r="L9" s="65">
        <f>VLOOKUP($A9,'Return Data'!$B$7:$R$2292,13,0)</f>
        <v>0</v>
      </c>
      <c r="M9" s="66">
        <f t="shared" si="4"/>
        <v>18</v>
      </c>
      <c r="N9" s="65"/>
      <c r="O9" s="66"/>
      <c r="P9" s="65"/>
      <c r="Q9" s="66"/>
      <c r="R9" s="65">
        <f>VLOOKUP($A9,'Return Data'!$B$7:$R$2292,16,0)</f>
        <v>-12.9808</v>
      </c>
      <c r="S9" s="67">
        <f t="shared" si="5"/>
        <v>19</v>
      </c>
    </row>
    <row r="10" spans="1:19" x14ac:dyDescent="0.3">
      <c r="A10" s="82" t="s">
        <v>657</v>
      </c>
      <c r="B10" s="64">
        <f>VLOOKUP($A10,'Return Data'!$B$7:$R$2292,3,0)</f>
        <v>44512</v>
      </c>
      <c r="C10" s="65">
        <f>VLOOKUP($A10,'Return Data'!$B$7:$R$2292,4,0)</f>
        <v>16.937200000000001</v>
      </c>
      <c r="D10" s="65">
        <f>VLOOKUP($A10,'Return Data'!$B$7:$R$2292,9,0)</f>
        <v>3.4371999999999998</v>
      </c>
      <c r="E10" s="66">
        <f t="shared" si="0"/>
        <v>15</v>
      </c>
      <c r="F10" s="65">
        <f>VLOOKUP($A10,'Return Data'!$B$7:$R$2292,10,0)</f>
        <v>4.8103999999999996</v>
      </c>
      <c r="G10" s="66">
        <f t="shared" si="1"/>
        <v>16</v>
      </c>
      <c r="H10" s="65">
        <f>VLOOKUP($A10,'Return Data'!$B$7:$R$2292,11,0)</f>
        <v>5.6666999999999996</v>
      </c>
      <c r="I10" s="66">
        <f t="shared" si="2"/>
        <v>16</v>
      </c>
      <c r="J10" s="65">
        <f>VLOOKUP($A10,'Return Data'!$B$7:$R$2292,12,0)</f>
        <v>6.7073</v>
      </c>
      <c r="K10" s="66">
        <f t="shared" si="3"/>
        <v>15</v>
      </c>
      <c r="L10" s="65">
        <f>VLOOKUP($A10,'Return Data'!$B$7:$R$2292,13,0)</f>
        <v>6.5548000000000002</v>
      </c>
      <c r="M10" s="66">
        <f t="shared" si="4"/>
        <v>11</v>
      </c>
      <c r="N10" s="65">
        <f>VLOOKUP($A10,'Return Data'!$B$7:$R$2292,17,0)</f>
        <v>7.3791000000000002</v>
      </c>
      <c r="O10" s="66">
        <f t="shared" ref="O10:O22" si="6">RANK(N10,N$8:N$27,0)</f>
        <v>4</v>
      </c>
      <c r="P10" s="65">
        <f>VLOOKUP($A10,'Return Data'!$B$7:$R$2292,14,0)</f>
        <v>6.5373000000000001</v>
      </c>
      <c r="Q10" s="66">
        <f t="shared" ref="Q10:Q22" si="7">RANK(P10,P$8:P$27,0)</f>
        <v>7</v>
      </c>
      <c r="R10" s="65">
        <f>VLOOKUP($A10,'Return Data'!$B$7:$R$2292,16,0)</f>
        <v>7.4489000000000001</v>
      </c>
      <c r="S10" s="67">
        <f t="shared" si="5"/>
        <v>7</v>
      </c>
    </row>
    <row r="11" spans="1:19" x14ac:dyDescent="0.3">
      <c r="A11" s="82" t="s">
        <v>658</v>
      </c>
      <c r="B11" s="64">
        <f>VLOOKUP($A11,'Return Data'!$B$7:$R$2292,3,0)</f>
        <v>44512</v>
      </c>
      <c r="C11" s="65">
        <f>VLOOKUP($A11,'Return Data'!$B$7:$R$2292,4,0)</f>
        <v>17.410799999999998</v>
      </c>
      <c r="D11" s="65">
        <f>VLOOKUP($A11,'Return Data'!$B$7:$R$2292,9,0)</f>
        <v>4.4189999999999996</v>
      </c>
      <c r="E11" s="66">
        <f t="shared" si="0"/>
        <v>10</v>
      </c>
      <c r="F11" s="65">
        <f>VLOOKUP($A11,'Return Data'!$B$7:$R$2292,10,0)</f>
        <v>40.156999999999996</v>
      </c>
      <c r="G11" s="66">
        <f t="shared" si="1"/>
        <v>3</v>
      </c>
      <c r="H11" s="65">
        <f>VLOOKUP($A11,'Return Data'!$B$7:$R$2292,11,0)</f>
        <v>22.2103</v>
      </c>
      <c r="I11" s="66">
        <f t="shared" si="2"/>
        <v>3</v>
      </c>
      <c r="J11" s="65">
        <f>VLOOKUP($A11,'Return Data'!$B$7:$R$2292,12,0)</f>
        <v>23.373100000000001</v>
      </c>
      <c r="K11" s="66">
        <f t="shared" si="3"/>
        <v>2</v>
      </c>
      <c r="L11" s="65">
        <f>VLOOKUP($A11,'Return Data'!$B$7:$R$2292,13,0)</f>
        <v>20.136600000000001</v>
      </c>
      <c r="M11" s="66">
        <f t="shared" si="4"/>
        <v>2</v>
      </c>
      <c r="N11" s="65">
        <f>VLOOKUP($A11,'Return Data'!$B$7:$R$2292,17,0)</f>
        <v>10.3706</v>
      </c>
      <c r="O11" s="66">
        <f t="shared" si="6"/>
        <v>1</v>
      </c>
      <c r="P11" s="65">
        <f>VLOOKUP($A11,'Return Data'!$B$7:$R$2292,14,0)</f>
        <v>8.0268999999999995</v>
      </c>
      <c r="Q11" s="66">
        <f t="shared" si="7"/>
        <v>3</v>
      </c>
      <c r="R11" s="65">
        <f>VLOOKUP($A11,'Return Data'!$B$7:$R$2292,16,0)</f>
        <v>8.4855</v>
      </c>
      <c r="S11" s="67">
        <f t="shared" si="5"/>
        <v>3</v>
      </c>
    </row>
    <row r="12" spans="1:19" x14ac:dyDescent="0.3">
      <c r="A12" s="82" t="s">
        <v>663</v>
      </c>
      <c r="B12" s="64">
        <f>VLOOKUP($A12,'Return Data'!$B$7:$R$2292,3,0)</f>
        <v>44512</v>
      </c>
      <c r="C12" s="65">
        <f>VLOOKUP($A12,'Return Data'!$B$7:$R$2292,4,0)</f>
        <v>4.3258999999999999</v>
      </c>
      <c r="D12" s="65">
        <f>VLOOKUP($A12,'Return Data'!$B$7:$R$2292,9,0)</f>
        <v>0.87160000000000004</v>
      </c>
      <c r="E12" s="66">
        <f t="shared" si="0"/>
        <v>19</v>
      </c>
      <c r="F12" s="65">
        <f>VLOOKUP($A12,'Return Data'!$B$7:$R$2292,10,0)</f>
        <v>3.2921</v>
      </c>
      <c r="G12" s="66">
        <f t="shared" si="1"/>
        <v>18</v>
      </c>
      <c r="H12" s="65">
        <f>VLOOKUP($A12,'Return Data'!$B$7:$R$2292,11,0)</f>
        <v>6.2240000000000002</v>
      </c>
      <c r="I12" s="66">
        <f t="shared" si="2"/>
        <v>12</v>
      </c>
      <c r="J12" s="65">
        <f>VLOOKUP($A12,'Return Data'!$B$7:$R$2292,12,0)</f>
        <v>11.5541</v>
      </c>
      <c r="K12" s="66">
        <f t="shared" si="3"/>
        <v>6</v>
      </c>
      <c r="L12" s="65">
        <f>VLOOKUP($A12,'Return Data'!$B$7:$R$2292,13,0)</f>
        <v>9.6830999999999996</v>
      </c>
      <c r="M12" s="66">
        <f t="shared" si="4"/>
        <v>7</v>
      </c>
      <c r="N12" s="65">
        <f>VLOOKUP($A12,'Return Data'!$B$7:$R$2292,17,0)</f>
        <v>-21.779599999999999</v>
      </c>
      <c r="O12" s="66">
        <f t="shared" si="6"/>
        <v>17</v>
      </c>
      <c r="P12" s="65">
        <f>VLOOKUP($A12,'Return Data'!$B$7:$R$2292,14,0)</f>
        <v>-30.342700000000001</v>
      </c>
      <c r="Q12" s="66">
        <f t="shared" si="7"/>
        <v>17</v>
      </c>
      <c r="R12" s="65">
        <f>VLOOKUP($A12,'Return Data'!$B$7:$R$2292,16,0)</f>
        <v>-11.7362</v>
      </c>
      <c r="S12" s="67">
        <f t="shared" si="5"/>
        <v>18</v>
      </c>
    </row>
    <row r="13" spans="1:19" x14ac:dyDescent="0.3">
      <c r="A13" s="82" t="s">
        <v>665</v>
      </c>
      <c r="B13" s="64">
        <f>VLOOKUP($A13,'Return Data'!$B$7:$R$2292,3,0)</f>
        <v>44512</v>
      </c>
      <c r="C13" s="65">
        <f>VLOOKUP($A13,'Return Data'!$B$7:$R$2292,4,0)</f>
        <v>30.753799999999998</v>
      </c>
      <c r="D13" s="65">
        <f>VLOOKUP($A13,'Return Data'!$B$7:$R$2292,9,0)</f>
        <v>1.3607</v>
      </c>
      <c r="E13" s="66">
        <f t="shared" si="0"/>
        <v>18</v>
      </c>
      <c r="F13" s="65">
        <f>VLOOKUP($A13,'Return Data'!$B$7:$R$2292,10,0)</f>
        <v>1.167</v>
      </c>
      <c r="G13" s="66">
        <f t="shared" si="1"/>
        <v>19</v>
      </c>
      <c r="H13" s="65">
        <f>VLOOKUP($A13,'Return Data'!$B$7:$R$2292,11,0)</f>
        <v>1.8554999999999999</v>
      </c>
      <c r="I13" s="66">
        <f t="shared" si="2"/>
        <v>19</v>
      </c>
      <c r="J13" s="65">
        <f>VLOOKUP($A13,'Return Data'!$B$7:$R$2292,12,0)</f>
        <v>2.9763000000000002</v>
      </c>
      <c r="K13" s="66">
        <f t="shared" si="3"/>
        <v>19</v>
      </c>
      <c r="L13" s="65">
        <f>VLOOKUP($A13,'Return Data'!$B$7:$R$2292,13,0)</f>
        <v>3.0554000000000001</v>
      </c>
      <c r="M13" s="66">
        <f t="shared" si="4"/>
        <v>16</v>
      </c>
      <c r="N13" s="65">
        <f>VLOOKUP($A13,'Return Data'!$B$7:$R$2292,17,0)</f>
        <v>4.0787000000000004</v>
      </c>
      <c r="O13" s="66">
        <f t="shared" si="6"/>
        <v>13</v>
      </c>
      <c r="P13" s="65">
        <f>VLOOKUP($A13,'Return Data'!$B$7:$R$2292,14,0)</f>
        <v>2.8269000000000002</v>
      </c>
      <c r="Q13" s="66">
        <f t="shared" si="7"/>
        <v>13</v>
      </c>
      <c r="R13" s="65">
        <f>VLOOKUP($A13,'Return Data'!$B$7:$R$2292,16,0)</f>
        <v>6.2554999999999996</v>
      </c>
      <c r="S13" s="67">
        <f t="shared" si="5"/>
        <v>13</v>
      </c>
    </row>
    <row r="14" spans="1:19" x14ac:dyDescent="0.3">
      <c r="A14" s="82" t="s">
        <v>666</v>
      </c>
      <c r="B14" s="64">
        <f>VLOOKUP($A14,'Return Data'!$B$7:$R$2292,3,0)</f>
        <v>44512</v>
      </c>
      <c r="C14" s="65">
        <f>VLOOKUP($A14,'Return Data'!$B$7:$R$2292,4,0)</f>
        <v>22.4361</v>
      </c>
      <c r="D14" s="65">
        <f>VLOOKUP($A14,'Return Data'!$B$7:$R$2292,9,0)</f>
        <v>4.8215000000000003</v>
      </c>
      <c r="E14" s="66">
        <f t="shared" si="0"/>
        <v>9</v>
      </c>
      <c r="F14" s="65">
        <f>VLOOKUP($A14,'Return Data'!$B$7:$R$2292,10,0)</f>
        <v>26.313400000000001</v>
      </c>
      <c r="G14" s="66">
        <f t="shared" si="1"/>
        <v>4</v>
      </c>
      <c r="H14" s="65">
        <f>VLOOKUP($A14,'Return Data'!$B$7:$R$2292,11,0)</f>
        <v>11.352600000000001</v>
      </c>
      <c r="I14" s="66">
        <f t="shared" si="2"/>
        <v>5</v>
      </c>
      <c r="J14" s="65">
        <f>VLOOKUP($A14,'Return Data'!$B$7:$R$2292,12,0)</f>
        <v>15.2804</v>
      </c>
      <c r="K14" s="66">
        <f t="shared" si="3"/>
        <v>5</v>
      </c>
      <c r="L14" s="65">
        <f>VLOOKUP($A14,'Return Data'!$B$7:$R$2292,13,0)</f>
        <v>16.520299999999999</v>
      </c>
      <c r="M14" s="66">
        <f t="shared" si="4"/>
        <v>4</v>
      </c>
      <c r="N14" s="65">
        <f>VLOOKUP($A14,'Return Data'!$B$7:$R$2292,17,0)</f>
        <v>6.3121999999999998</v>
      </c>
      <c r="O14" s="66">
        <f t="shared" si="6"/>
        <v>8</v>
      </c>
      <c r="P14" s="65">
        <f>VLOOKUP($A14,'Return Data'!$B$7:$R$2292,14,0)</f>
        <v>6.2885</v>
      </c>
      <c r="Q14" s="66">
        <f t="shared" si="7"/>
        <v>8</v>
      </c>
      <c r="R14" s="65">
        <f>VLOOKUP($A14,'Return Data'!$B$7:$R$2292,16,0)</f>
        <v>8.4695</v>
      </c>
      <c r="S14" s="67">
        <f t="shared" si="5"/>
        <v>4</v>
      </c>
    </row>
    <row r="15" spans="1:19" x14ac:dyDescent="0.3">
      <c r="A15" s="82" t="s">
        <v>674</v>
      </c>
      <c r="B15" s="64">
        <f>VLOOKUP($A15,'Return Data'!$B$7:$R$2292,3,0)</f>
        <v>44512</v>
      </c>
      <c r="C15" s="65">
        <f>VLOOKUP($A15,'Return Data'!$B$7:$R$2292,4,0)</f>
        <v>19.142800000000001</v>
      </c>
      <c r="D15" s="65">
        <f>VLOOKUP($A15,'Return Data'!$B$7:$R$2292,9,0)</f>
        <v>4.3212999999999999</v>
      </c>
      <c r="E15" s="66">
        <f t="shared" si="0"/>
        <v>11</v>
      </c>
      <c r="F15" s="65">
        <f>VLOOKUP($A15,'Return Data'!$B$7:$R$2292,10,0)</f>
        <v>5.9916999999999998</v>
      </c>
      <c r="G15" s="66">
        <f t="shared" si="1"/>
        <v>12</v>
      </c>
      <c r="H15" s="65">
        <f>VLOOKUP($A15,'Return Data'!$B$7:$R$2292,11,0)</f>
        <v>7.2526999999999999</v>
      </c>
      <c r="I15" s="66">
        <f t="shared" si="2"/>
        <v>10</v>
      </c>
      <c r="J15" s="65">
        <f>VLOOKUP($A15,'Return Data'!$B$7:$R$2292,12,0)</f>
        <v>8.0183999999999997</v>
      </c>
      <c r="K15" s="66">
        <f t="shared" si="3"/>
        <v>10</v>
      </c>
      <c r="L15" s="65">
        <f>VLOOKUP($A15,'Return Data'!$B$7:$R$2292,13,0)</f>
        <v>7.8067000000000002</v>
      </c>
      <c r="M15" s="66">
        <f t="shared" si="4"/>
        <v>8</v>
      </c>
      <c r="N15" s="65">
        <f>VLOOKUP($A15,'Return Data'!$B$7:$R$2292,17,0)</f>
        <v>9.1206999999999994</v>
      </c>
      <c r="O15" s="66">
        <f t="shared" si="6"/>
        <v>2</v>
      </c>
      <c r="P15" s="65">
        <f>VLOOKUP($A15,'Return Data'!$B$7:$R$2292,14,0)</f>
        <v>9.2011000000000003</v>
      </c>
      <c r="Q15" s="66">
        <f t="shared" si="7"/>
        <v>1</v>
      </c>
      <c r="R15" s="65">
        <f>VLOOKUP($A15,'Return Data'!$B$7:$R$2292,16,0)</f>
        <v>8.8695000000000004</v>
      </c>
      <c r="S15" s="67">
        <f t="shared" si="5"/>
        <v>1</v>
      </c>
    </row>
    <row r="16" spans="1:19" x14ac:dyDescent="0.3">
      <c r="A16" s="82" t="s">
        <v>676</v>
      </c>
      <c r="B16" s="64">
        <f>VLOOKUP($A16,'Return Data'!$B$7:$R$2292,3,0)</f>
        <v>44512</v>
      </c>
      <c r="C16" s="65">
        <f>VLOOKUP($A16,'Return Data'!$B$7:$R$2292,4,0)</f>
        <v>24.697399999999998</v>
      </c>
      <c r="D16" s="65">
        <f>VLOOKUP($A16,'Return Data'!$B$7:$R$2292,9,0)</f>
        <v>7.5229999999999997</v>
      </c>
      <c r="E16" s="66">
        <f t="shared" si="0"/>
        <v>5</v>
      </c>
      <c r="F16" s="65">
        <f>VLOOKUP($A16,'Return Data'!$B$7:$R$2292,10,0)</f>
        <v>6.3521999999999998</v>
      </c>
      <c r="G16" s="66">
        <f t="shared" si="1"/>
        <v>10</v>
      </c>
      <c r="H16" s="65">
        <f>VLOOKUP($A16,'Return Data'!$B$7:$R$2292,11,0)</f>
        <v>7.1791</v>
      </c>
      <c r="I16" s="66">
        <f t="shared" si="2"/>
        <v>11</v>
      </c>
      <c r="J16" s="65">
        <f>VLOOKUP($A16,'Return Data'!$B$7:$R$2292,12,0)</f>
        <v>7.2804000000000002</v>
      </c>
      <c r="K16" s="66">
        <f t="shared" si="3"/>
        <v>12</v>
      </c>
      <c r="L16" s="65">
        <f>VLOOKUP($A16,'Return Data'!$B$7:$R$2292,13,0)</f>
        <v>6.8971</v>
      </c>
      <c r="M16" s="66">
        <f t="shared" si="4"/>
        <v>10</v>
      </c>
      <c r="N16" s="65">
        <f>VLOOKUP($A16,'Return Data'!$B$7:$R$2292,17,0)</f>
        <v>8.5106999999999999</v>
      </c>
      <c r="O16" s="66">
        <f t="shared" si="6"/>
        <v>3</v>
      </c>
      <c r="P16" s="65">
        <f>VLOOKUP($A16,'Return Data'!$B$7:$R$2292,14,0)</f>
        <v>8.8125999999999998</v>
      </c>
      <c r="Q16" s="66">
        <f t="shared" si="7"/>
        <v>2</v>
      </c>
      <c r="R16" s="65">
        <f>VLOOKUP($A16,'Return Data'!$B$7:$R$2292,16,0)</f>
        <v>8.6066000000000003</v>
      </c>
      <c r="S16" s="67">
        <f t="shared" si="5"/>
        <v>2</v>
      </c>
    </row>
    <row r="17" spans="1:19" x14ac:dyDescent="0.3">
      <c r="A17" s="82" t="s">
        <v>678</v>
      </c>
      <c r="B17" s="64">
        <f>VLOOKUP($A17,'Return Data'!$B$7:$R$2292,3,0)</f>
        <v>44512</v>
      </c>
      <c r="C17" s="65">
        <f>VLOOKUP($A17,'Return Data'!$B$7:$R$2292,4,0)</f>
        <v>15.085800000000001</v>
      </c>
      <c r="D17" s="65">
        <f>VLOOKUP($A17,'Return Data'!$B$7:$R$2292,9,0)</f>
        <v>7.8174000000000001</v>
      </c>
      <c r="E17" s="66">
        <f t="shared" si="0"/>
        <v>4</v>
      </c>
      <c r="F17" s="65">
        <f>VLOOKUP($A17,'Return Data'!$B$7:$R$2292,10,0)</f>
        <v>47.261400000000002</v>
      </c>
      <c r="G17" s="66">
        <f t="shared" si="1"/>
        <v>2</v>
      </c>
      <c r="H17" s="65">
        <f>VLOOKUP($A17,'Return Data'!$B$7:$R$2292,11,0)</f>
        <v>26.4071</v>
      </c>
      <c r="I17" s="66">
        <f t="shared" si="2"/>
        <v>2</v>
      </c>
      <c r="J17" s="65">
        <f>VLOOKUP($A17,'Return Data'!$B$7:$R$2292,12,0)</f>
        <v>19.775200000000002</v>
      </c>
      <c r="K17" s="66">
        <f t="shared" si="3"/>
        <v>3</v>
      </c>
      <c r="L17" s="65">
        <f>VLOOKUP($A17,'Return Data'!$B$7:$R$2292,13,0)</f>
        <v>16.8581</v>
      </c>
      <c r="M17" s="66">
        <f t="shared" si="4"/>
        <v>3</v>
      </c>
      <c r="N17" s="65">
        <f>VLOOKUP($A17,'Return Data'!$B$7:$R$2292,17,0)</f>
        <v>5.5644999999999998</v>
      </c>
      <c r="O17" s="66">
        <f t="shared" si="6"/>
        <v>11</v>
      </c>
      <c r="P17" s="65">
        <f>VLOOKUP($A17,'Return Data'!$B$7:$R$2292,14,0)</f>
        <v>2.419</v>
      </c>
      <c r="Q17" s="66">
        <f t="shared" si="7"/>
        <v>14</v>
      </c>
      <c r="R17" s="65">
        <f>VLOOKUP($A17,'Return Data'!$B$7:$R$2292,16,0)</f>
        <v>5.484</v>
      </c>
      <c r="S17" s="67">
        <f t="shared" si="5"/>
        <v>15</v>
      </c>
    </row>
    <row r="18" spans="1:19" x14ac:dyDescent="0.3">
      <c r="A18" s="82" t="s">
        <v>681</v>
      </c>
      <c r="B18" s="64">
        <f>VLOOKUP($A18,'Return Data'!$B$7:$R$2292,3,0)</f>
        <v>44512</v>
      </c>
      <c r="C18" s="65">
        <f>VLOOKUP($A18,'Return Data'!$B$7:$R$2292,4,0)</f>
        <v>13.462</v>
      </c>
      <c r="D18" s="65">
        <f>VLOOKUP($A18,'Return Data'!$B$7:$R$2292,9,0)</f>
        <v>3.9842</v>
      </c>
      <c r="E18" s="66">
        <f t="shared" si="0"/>
        <v>13</v>
      </c>
      <c r="F18" s="65">
        <f>VLOOKUP($A18,'Return Data'!$B$7:$R$2292,10,0)</f>
        <v>5.0228000000000002</v>
      </c>
      <c r="G18" s="66">
        <f t="shared" si="1"/>
        <v>14</v>
      </c>
      <c r="H18" s="65">
        <f>VLOOKUP($A18,'Return Data'!$B$7:$R$2292,11,0)</f>
        <v>4.9090999999999996</v>
      </c>
      <c r="I18" s="66">
        <f t="shared" si="2"/>
        <v>17</v>
      </c>
      <c r="J18" s="65">
        <f>VLOOKUP($A18,'Return Data'!$B$7:$R$2292,12,0)</f>
        <v>5.2066999999999997</v>
      </c>
      <c r="K18" s="66">
        <f t="shared" si="3"/>
        <v>17</v>
      </c>
      <c r="L18" s="65">
        <f>VLOOKUP($A18,'Return Data'!$B$7:$R$2292,13,0)</f>
        <v>4.9169999999999998</v>
      </c>
      <c r="M18" s="66">
        <f t="shared" si="4"/>
        <v>15</v>
      </c>
      <c r="N18" s="65">
        <f>VLOOKUP($A18,'Return Data'!$B$7:$R$2292,17,0)</f>
        <v>6.1436999999999999</v>
      </c>
      <c r="O18" s="66">
        <f t="shared" si="6"/>
        <v>9</v>
      </c>
      <c r="P18" s="65">
        <f>VLOOKUP($A18,'Return Data'!$B$7:$R$2292,14,0)</f>
        <v>7.2328000000000001</v>
      </c>
      <c r="Q18" s="66">
        <f t="shared" si="7"/>
        <v>6</v>
      </c>
      <c r="R18" s="65">
        <f>VLOOKUP($A18,'Return Data'!$B$7:$R$2292,16,0)</f>
        <v>6.5315000000000003</v>
      </c>
      <c r="S18" s="67">
        <f t="shared" si="5"/>
        <v>10</v>
      </c>
    </row>
    <row r="19" spans="1:19" x14ac:dyDescent="0.3">
      <c r="A19" s="82" t="s">
        <v>682</v>
      </c>
      <c r="B19" s="64">
        <f>VLOOKUP($A19,'Return Data'!$B$7:$R$2292,3,0)</f>
        <v>44512</v>
      </c>
      <c r="C19" s="65">
        <f>VLOOKUP($A19,'Return Data'!$B$7:$R$2292,4,0)</f>
        <v>1479.2557999999999</v>
      </c>
      <c r="D19" s="65">
        <f>VLOOKUP($A19,'Return Data'!$B$7:$R$2292,9,0)</f>
        <v>2.8399000000000001</v>
      </c>
      <c r="E19" s="66">
        <f t="shared" si="0"/>
        <v>17</v>
      </c>
      <c r="F19" s="65">
        <f>VLOOKUP($A19,'Return Data'!$B$7:$R$2292,10,0)</f>
        <v>3.3344999999999998</v>
      </c>
      <c r="G19" s="66">
        <f t="shared" si="1"/>
        <v>17</v>
      </c>
      <c r="H19" s="65">
        <f>VLOOKUP($A19,'Return Data'!$B$7:$R$2292,11,0)</f>
        <v>3.3871000000000002</v>
      </c>
      <c r="I19" s="66">
        <f t="shared" si="2"/>
        <v>18</v>
      </c>
      <c r="J19" s="65">
        <f>VLOOKUP($A19,'Return Data'!$B$7:$R$2292,12,0)</f>
        <v>4.1836000000000002</v>
      </c>
      <c r="K19" s="66">
        <f t="shared" si="3"/>
        <v>18</v>
      </c>
      <c r="L19" s="65">
        <f>VLOOKUP($A19,'Return Data'!$B$7:$R$2292,13,0)</f>
        <v>3.0240999999999998</v>
      </c>
      <c r="M19" s="66">
        <f t="shared" si="4"/>
        <v>17</v>
      </c>
      <c r="N19" s="65">
        <f>VLOOKUP($A19,'Return Data'!$B$7:$R$2292,17,0)</f>
        <v>5.5153999999999996</v>
      </c>
      <c r="O19" s="66">
        <f t="shared" si="6"/>
        <v>12</v>
      </c>
      <c r="P19" s="65">
        <f>VLOOKUP($A19,'Return Data'!$B$7:$R$2292,14,0)</f>
        <v>2.403</v>
      </c>
      <c r="Q19" s="66">
        <f t="shared" si="7"/>
        <v>15</v>
      </c>
      <c r="R19" s="65">
        <f>VLOOKUP($A19,'Return Data'!$B$7:$R$2292,16,0)</f>
        <v>5.593</v>
      </c>
      <c r="S19" s="67">
        <f t="shared" si="5"/>
        <v>14</v>
      </c>
    </row>
    <row r="20" spans="1:19" x14ac:dyDescent="0.3">
      <c r="A20" s="82" t="s">
        <v>684</v>
      </c>
      <c r="B20" s="64">
        <f>VLOOKUP($A20,'Return Data'!$B$7:$R$2292,3,0)</f>
        <v>44512</v>
      </c>
      <c r="C20" s="65">
        <f>VLOOKUP($A20,'Return Data'!$B$7:$R$2292,4,0)</f>
        <v>24.331099999999999</v>
      </c>
      <c r="D20" s="65">
        <f>VLOOKUP($A20,'Return Data'!$B$7:$R$2292,9,0)</f>
        <v>5.0542999999999996</v>
      </c>
      <c r="E20" s="66">
        <f t="shared" si="0"/>
        <v>8</v>
      </c>
      <c r="F20" s="65">
        <f>VLOOKUP($A20,'Return Data'!$B$7:$R$2292,10,0)</f>
        <v>6.1178999999999997</v>
      </c>
      <c r="G20" s="66">
        <f t="shared" si="1"/>
        <v>11</v>
      </c>
      <c r="H20" s="65">
        <f>VLOOKUP($A20,'Return Data'!$B$7:$R$2292,11,0)</f>
        <v>6.1391999999999998</v>
      </c>
      <c r="I20" s="66">
        <f t="shared" si="2"/>
        <v>13</v>
      </c>
      <c r="J20" s="65">
        <f>VLOOKUP($A20,'Return Data'!$B$7:$R$2292,12,0)</f>
        <v>6.8577000000000004</v>
      </c>
      <c r="K20" s="66">
        <f t="shared" si="3"/>
        <v>14</v>
      </c>
      <c r="L20" s="65">
        <f>VLOOKUP($A20,'Return Data'!$B$7:$R$2292,13,0)</f>
        <v>6.1997</v>
      </c>
      <c r="M20" s="66">
        <f t="shared" si="4"/>
        <v>12</v>
      </c>
      <c r="N20" s="65">
        <f>VLOOKUP($A20,'Return Data'!$B$7:$R$2292,17,0)</f>
        <v>6.3760000000000003</v>
      </c>
      <c r="O20" s="66">
        <f t="shared" si="6"/>
        <v>6</v>
      </c>
      <c r="P20" s="65">
        <f>VLOOKUP($A20,'Return Data'!$B$7:$R$2292,14,0)</f>
        <v>7.3749000000000002</v>
      </c>
      <c r="Q20" s="66">
        <f t="shared" si="7"/>
        <v>5</v>
      </c>
      <c r="R20" s="65">
        <f>VLOOKUP($A20,'Return Data'!$B$7:$R$2292,16,0)</f>
        <v>8.0277999999999992</v>
      </c>
      <c r="S20" s="67">
        <f t="shared" si="5"/>
        <v>5</v>
      </c>
    </row>
    <row r="21" spans="1:19" x14ac:dyDescent="0.3">
      <c r="A21" s="82" t="s">
        <v>686</v>
      </c>
      <c r="B21" s="64">
        <f>VLOOKUP($A21,'Return Data'!$B$7:$R$2292,3,0)</f>
        <v>44512</v>
      </c>
      <c r="C21" s="65">
        <f>VLOOKUP($A21,'Return Data'!$B$7:$R$2292,4,0)</f>
        <v>23.3627</v>
      </c>
      <c r="D21" s="65">
        <f>VLOOKUP($A21,'Return Data'!$B$7:$R$2292,9,0)</f>
        <v>5.8141999999999996</v>
      </c>
      <c r="E21" s="66">
        <f t="shared" si="0"/>
        <v>7</v>
      </c>
      <c r="F21" s="65">
        <f>VLOOKUP($A21,'Return Data'!$B$7:$R$2292,10,0)</f>
        <v>10.8049</v>
      </c>
      <c r="G21" s="66">
        <f t="shared" si="1"/>
        <v>8</v>
      </c>
      <c r="H21" s="65">
        <f>VLOOKUP($A21,'Return Data'!$B$7:$R$2292,11,0)</f>
        <v>7.8460999999999999</v>
      </c>
      <c r="I21" s="66">
        <f t="shared" si="2"/>
        <v>9</v>
      </c>
      <c r="J21" s="65">
        <f>VLOOKUP($A21,'Return Data'!$B$7:$R$2292,12,0)</f>
        <v>7.4001999999999999</v>
      </c>
      <c r="K21" s="66">
        <f t="shared" si="3"/>
        <v>11</v>
      </c>
      <c r="L21" s="65">
        <f>VLOOKUP($A21,'Return Data'!$B$7:$R$2292,13,0)</f>
        <v>5.984</v>
      </c>
      <c r="M21" s="66">
        <f t="shared" si="4"/>
        <v>13</v>
      </c>
      <c r="N21" s="65">
        <f>VLOOKUP($A21,'Return Data'!$B$7:$R$2292,17,0)</f>
        <v>5.7447999999999997</v>
      </c>
      <c r="O21" s="66">
        <f t="shared" si="6"/>
        <v>10</v>
      </c>
      <c r="P21" s="65">
        <f>VLOOKUP($A21,'Return Data'!$B$7:$R$2292,14,0)</f>
        <v>4.6646000000000001</v>
      </c>
      <c r="Q21" s="66">
        <f t="shared" si="7"/>
        <v>10</v>
      </c>
      <c r="R21" s="65">
        <f>VLOOKUP($A21,'Return Data'!$B$7:$R$2292,16,0)</f>
        <v>7.2621000000000002</v>
      </c>
      <c r="S21" s="67">
        <f t="shared" si="5"/>
        <v>9</v>
      </c>
    </row>
    <row r="22" spans="1:19" x14ac:dyDescent="0.3">
      <c r="A22" s="82" t="s">
        <v>688</v>
      </c>
      <c r="B22" s="64">
        <f>VLOOKUP($A22,'Return Data'!$B$7:$R$2292,3,0)</f>
        <v>44512</v>
      </c>
      <c r="C22" s="65">
        <f>VLOOKUP($A22,'Return Data'!$B$7:$R$2292,4,0)</f>
        <v>27.2958</v>
      </c>
      <c r="D22" s="65">
        <f>VLOOKUP($A22,'Return Data'!$B$7:$R$2292,9,0)</f>
        <v>7.0732999999999997</v>
      </c>
      <c r="E22" s="66">
        <f t="shared" si="0"/>
        <v>6</v>
      </c>
      <c r="F22" s="65">
        <f>VLOOKUP($A22,'Return Data'!$B$7:$R$2292,10,0)</f>
        <v>7.1031000000000004</v>
      </c>
      <c r="G22" s="66">
        <f t="shared" si="1"/>
        <v>9</v>
      </c>
      <c r="H22" s="65">
        <f>VLOOKUP($A22,'Return Data'!$B$7:$R$2292,11,0)</f>
        <v>19.518799999999999</v>
      </c>
      <c r="I22" s="66">
        <f t="shared" si="2"/>
        <v>4</v>
      </c>
      <c r="J22" s="65">
        <f>VLOOKUP($A22,'Return Data'!$B$7:$R$2292,12,0)</f>
        <v>15.9693</v>
      </c>
      <c r="K22" s="66">
        <f t="shared" si="3"/>
        <v>4</v>
      </c>
      <c r="L22" s="65">
        <f>VLOOKUP($A22,'Return Data'!$B$7:$R$2292,13,0)</f>
        <v>14.2203</v>
      </c>
      <c r="M22" s="66">
        <f t="shared" si="4"/>
        <v>5</v>
      </c>
      <c r="N22" s="65">
        <f>VLOOKUP($A22,'Return Data'!$B$7:$R$2292,17,0)</f>
        <v>3.0666000000000002</v>
      </c>
      <c r="O22" s="66">
        <f t="shared" si="6"/>
        <v>15</v>
      </c>
      <c r="P22" s="65">
        <f>VLOOKUP($A22,'Return Data'!$B$7:$R$2292,14,0)</f>
        <v>3.1545999999999998</v>
      </c>
      <c r="Q22" s="66">
        <f t="shared" si="7"/>
        <v>12</v>
      </c>
      <c r="R22" s="65">
        <f>VLOOKUP($A22,'Return Data'!$B$7:$R$2292,16,0)</f>
        <v>6.2816999999999998</v>
      </c>
      <c r="S22" s="67">
        <f t="shared" si="5"/>
        <v>12</v>
      </c>
    </row>
    <row r="23" spans="1:19" x14ac:dyDescent="0.3">
      <c r="A23" s="82" t="s">
        <v>690</v>
      </c>
      <c r="B23" s="64">
        <f>VLOOKUP($A23,'Return Data'!$B$7:$R$2292,3,0)</f>
        <v>44512</v>
      </c>
      <c r="C23" s="65">
        <f>VLOOKUP($A23,'Return Data'!$B$7:$R$2292,4,0)</f>
        <v>0.1249</v>
      </c>
      <c r="D23" s="65">
        <f>VLOOKUP($A23,'Return Data'!$B$7:$R$2292,9,0)</f>
        <v>11.422000000000001</v>
      </c>
      <c r="E23" s="66">
        <f t="shared" si="0"/>
        <v>2</v>
      </c>
      <c r="F23" s="65">
        <f>VLOOKUP($A23,'Return Data'!$B$7:$R$2292,10,0)</f>
        <v>11.1022</v>
      </c>
      <c r="G23" s="66">
        <f t="shared" si="1"/>
        <v>6</v>
      </c>
      <c r="H23" s="65">
        <f>VLOOKUP($A23,'Return Data'!$B$7:$R$2292,11,0)</f>
        <v>11.244300000000001</v>
      </c>
      <c r="I23" s="66">
        <f t="shared" si="2"/>
        <v>6</v>
      </c>
      <c r="J23" s="65">
        <f>VLOOKUP($A23,'Return Data'!$B$7:$R$2292,12,0)</f>
        <v>11.5098</v>
      </c>
      <c r="K23" s="66">
        <f t="shared" si="3"/>
        <v>7</v>
      </c>
      <c r="L23" s="65">
        <f>VLOOKUP($A23,'Return Data'!$B$7:$R$2292,13,0)</f>
        <v>-16.286899999999999</v>
      </c>
      <c r="M23" s="66">
        <f t="shared" si="4"/>
        <v>20</v>
      </c>
      <c r="N23" s="65"/>
      <c r="O23" s="66"/>
      <c r="P23" s="65"/>
      <c r="Q23" s="66"/>
      <c r="R23" s="65">
        <f>VLOOKUP($A23,'Return Data'!$B$7:$R$2292,16,0)</f>
        <v>-8.5584000000000007</v>
      </c>
      <c r="S23" s="67">
        <f t="shared" si="5"/>
        <v>17</v>
      </c>
    </row>
    <row r="24" spans="1:19" x14ac:dyDescent="0.3">
      <c r="A24" s="82" t="s">
        <v>695</v>
      </c>
      <c r="B24" s="64">
        <f>VLOOKUP($A24,'Return Data'!$B$7:$R$2292,3,0)</f>
        <v>44512</v>
      </c>
      <c r="C24" s="65">
        <f>VLOOKUP($A24,'Return Data'!$B$7:$R$2292,4,0)</f>
        <v>15.5159</v>
      </c>
      <c r="D24" s="65">
        <f>VLOOKUP($A24,'Return Data'!$B$7:$R$2292,9,0)</f>
        <v>3.3637000000000001</v>
      </c>
      <c r="E24" s="66">
        <f t="shared" si="0"/>
        <v>16</v>
      </c>
      <c r="F24" s="65">
        <f>VLOOKUP($A24,'Return Data'!$B$7:$R$2292,10,0)</f>
        <v>15.0177</v>
      </c>
      <c r="G24" s="66">
        <f t="shared" si="1"/>
        <v>5</v>
      </c>
      <c r="H24" s="65">
        <f>VLOOKUP($A24,'Return Data'!$B$7:$R$2292,11,0)</f>
        <v>9.1804000000000006</v>
      </c>
      <c r="I24" s="66">
        <f t="shared" si="2"/>
        <v>8</v>
      </c>
      <c r="J24" s="65">
        <f>VLOOKUP($A24,'Return Data'!$B$7:$R$2292,12,0)</f>
        <v>9.4985999999999997</v>
      </c>
      <c r="K24" s="66">
        <f t="shared" si="3"/>
        <v>9</v>
      </c>
      <c r="L24" s="65">
        <f>VLOOKUP($A24,'Return Data'!$B$7:$R$2292,13,0)</f>
        <v>10.3188</v>
      </c>
      <c r="M24" s="66">
        <f t="shared" si="4"/>
        <v>6</v>
      </c>
      <c r="N24" s="65">
        <f>VLOOKUP($A24,'Return Data'!$B$7:$R$2292,17,0)</f>
        <v>3.0828000000000002</v>
      </c>
      <c r="O24" s="66">
        <f>RANK(N24,N$8:N$27,0)</f>
        <v>14</v>
      </c>
      <c r="P24" s="65">
        <f>VLOOKUP($A24,'Return Data'!$B$7:$R$2292,14,0)</f>
        <v>3.4268000000000001</v>
      </c>
      <c r="Q24" s="66">
        <f>RANK(P24,P$8:P$27,0)</f>
        <v>11</v>
      </c>
      <c r="R24" s="65">
        <f>VLOOKUP($A24,'Return Data'!$B$7:$R$2292,16,0)</f>
        <v>6.3583999999999996</v>
      </c>
      <c r="S24" s="67">
        <f t="shared" si="5"/>
        <v>11</v>
      </c>
    </row>
    <row r="25" spans="1:19" x14ac:dyDescent="0.3">
      <c r="A25" s="82" t="s">
        <v>701</v>
      </c>
      <c r="B25" s="64">
        <f>VLOOKUP($A25,'Return Data'!$B$7:$R$2292,3,0)</f>
        <v>44512</v>
      </c>
      <c r="C25" s="65">
        <f>VLOOKUP($A25,'Return Data'!$B$7:$R$2292,4,0)</f>
        <v>35.614899999999999</v>
      </c>
      <c r="D25" s="65">
        <f>VLOOKUP($A25,'Return Data'!$B$7:$R$2292,9,0)</f>
        <v>3.7608999999999999</v>
      </c>
      <c r="E25" s="66">
        <f t="shared" si="0"/>
        <v>14</v>
      </c>
      <c r="F25" s="65">
        <f>VLOOKUP($A25,'Return Data'!$B$7:$R$2292,10,0)</f>
        <v>5.0118999999999998</v>
      </c>
      <c r="G25" s="66">
        <f t="shared" si="1"/>
        <v>15</v>
      </c>
      <c r="H25" s="65">
        <f>VLOOKUP($A25,'Return Data'!$B$7:$R$2292,11,0)</f>
        <v>5.8888999999999996</v>
      </c>
      <c r="I25" s="66">
        <f t="shared" si="2"/>
        <v>15</v>
      </c>
      <c r="J25" s="65">
        <f>VLOOKUP($A25,'Return Data'!$B$7:$R$2292,12,0)</f>
        <v>6.3116000000000003</v>
      </c>
      <c r="K25" s="66">
        <f t="shared" si="3"/>
        <v>16</v>
      </c>
      <c r="L25" s="65">
        <f>VLOOKUP($A25,'Return Data'!$B$7:$R$2292,13,0)</f>
        <v>5.5465999999999998</v>
      </c>
      <c r="M25" s="66">
        <f t="shared" si="4"/>
        <v>14</v>
      </c>
      <c r="N25" s="65">
        <f>VLOOKUP($A25,'Return Data'!$B$7:$R$2292,17,0)</f>
        <v>7.3502000000000001</v>
      </c>
      <c r="O25" s="66">
        <f>RANK(N25,N$8:N$27,0)</f>
        <v>5</v>
      </c>
      <c r="P25" s="65">
        <f>VLOOKUP($A25,'Return Data'!$B$7:$R$2292,14,0)</f>
        <v>7.4151999999999996</v>
      </c>
      <c r="Q25" s="66">
        <f>RANK(P25,P$8:P$27,0)</f>
        <v>4</v>
      </c>
      <c r="R25" s="65">
        <f>VLOOKUP($A25,'Return Data'!$B$7:$R$2292,16,0)</f>
        <v>7.5990000000000002</v>
      </c>
      <c r="S25" s="67">
        <f t="shared" si="5"/>
        <v>6</v>
      </c>
    </row>
    <row r="26" spans="1:19" x14ac:dyDescent="0.3">
      <c r="A26" s="82" t="s">
        <v>709</v>
      </c>
      <c r="B26" s="64">
        <f>VLOOKUP($A26,'Return Data'!$B$7:$R$2292,3,0)</f>
        <v>44512</v>
      </c>
      <c r="C26" s="65">
        <f>VLOOKUP($A26,'Return Data'!$B$7:$R$2292,4,0)</f>
        <v>0.60760000000000003</v>
      </c>
      <c r="D26" s="65">
        <f>VLOOKUP($A26,'Return Data'!$B$7:$R$2292,9,0)</f>
        <v>10.7554</v>
      </c>
      <c r="E26" s="66">
        <f t="shared" si="0"/>
        <v>3</v>
      </c>
      <c r="F26" s="65">
        <f>VLOOKUP($A26,'Return Data'!$B$7:$R$2292,10,0)</f>
        <v>10.867699999999999</v>
      </c>
      <c r="G26" s="66">
        <f t="shared" si="1"/>
        <v>7</v>
      </c>
      <c r="H26" s="65">
        <f>VLOOKUP($A26,'Return Data'!$B$7:$R$2292,11,0)</f>
        <v>11.1374</v>
      </c>
      <c r="I26" s="66">
        <f t="shared" si="2"/>
        <v>7</v>
      </c>
      <c r="J26" s="65">
        <f>VLOOKUP($A26,'Return Data'!$B$7:$R$2292,12,0)</f>
        <v>11.4422</v>
      </c>
      <c r="K26" s="66">
        <f t="shared" si="3"/>
        <v>8</v>
      </c>
      <c r="L26" s="65">
        <f>VLOOKUP($A26,'Return Data'!$B$7:$R$2292,13,0)</f>
        <v>-15.972899999999999</v>
      </c>
      <c r="M26" s="66">
        <f t="shared" si="4"/>
        <v>19</v>
      </c>
      <c r="N26" s="65"/>
      <c r="O26" s="66"/>
      <c r="P26" s="65"/>
      <c r="Q26" s="66"/>
      <c r="R26" s="65">
        <f>VLOOKUP($A26,'Return Data'!$B$7:$R$2292,16,0)</f>
        <v>-38.1023</v>
      </c>
      <c r="S26" s="67">
        <f t="shared" si="5"/>
        <v>20</v>
      </c>
    </row>
    <row r="27" spans="1:19" x14ac:dyDescent="0.3">
      <c r="A27" s="82" t="s">
        <v>711</v>
      </c>
      <c r="B27" s="64">
        <f>VLOOKUP($A27,'Return Data'!$B$7:$R$2292,3,0)</f>
        <v>44512</v>
      </c>
      <c r="C27" s="65">
        <f>VLOOKUP($A27,'Return Data'!$B$7:$R$2292,4,0)</f>
        <v>13.6744</v>
      </c>
      <c r="D27" s="65">
        <f>VLOOKUP($A27,'Return Data'!$B$7:$R$2292,9,0)</f>
        <v>12.0562</v>
      </c>
      <c r="E27" s="66">
        <f t="shared" si="0"/>
        <v>1</v>
      </c>
      <c r="F27" s="65">
        <f>VLOOKUP($A27,'Return Data'!$B$7:$R$2292,10,0)</f>
        <v>70.030500000000004</v>
      </c>
      <c r="G27" s="66">
        <f t="shared" si="1"/>
        <v>1</v>
      </c>
      <c r="H27" s="65">
        <f>VLOOKUP($A27,'Return Data'!$B$7:$R$2292,11,0)</f>
        <v>38.072800000000001</v>
      </c>
      <c r="I27" s="66">
        <f t="shared" si="2"/>
        <v>1</v>
      </c>
      <c r="J27" s="65">
        <f>VLOOKUP($A27,'Return Data'!$B$7:$R$2292,12,0)</f>
        <v>28.0792</v>
      </c>
      <c r="K27" s="66">
        <f t="shared" si="3"/>
        <v>1</v>
      </c>
      <c r="L27" s="65">
        <f>VLOOKUP($A27,'Return Data'!$B$7:$R$2292,13,0)</f>
        <v>22.1081</v>
      </c>
      <c r="M27" s="66">
        <f t="shared" si="4"/>
        <v>1</v>
      </c>
      <c r="N27" s="65">
        <f>VLOOKUP($A27,'Return Data'!$B$7:$R$2292,17,0)</f>
        <v>-6.0911999999999997</v>
      </c>
      <c r="O27" s="66">
        <f>RANK(N27,N$8:N$27,0)</f>
        <v>16</v>
      </c>
      <c r="P27" s="65">
        <f>VLOOKUP($A27,'Return Data'!$B$7:$R$2292,14,0)</f>
        <v>-5.5067000000000004</v>
      </c>
      <c r="Q27" s="66">
        <f>RANK(P27,P$8:P$27,0)</f>
        <v>16</v>
      </c>
      <c r="R27" s="65">
        <f>VLOOKUP($A27,'Return Data'!$B$7:$R$2292,16,0)</f>
        <v>3.5438000000000001</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5.2355999999999998</v>
      </c>
      <c r="E29" s="88"/>
      <c r="F29" s="89">
        <f>AVERAGE(F8:F27)</f>
        <v>14.269819999999999</v>
      </c>
      <c r="G29" s="88"/>
      <c r="H29" s="89">
        <f>AVERAGE(H8:H27)</f>
        <v>10.5748</v>
      </c>
      <c r="I29" s="88"/>
      <c r="J29" s="89">
        <f>AVERAGE(J8:J27)</f>
        <v>10.421330000000001</v>
      </c>
      <c r="K29" s="88"/>
      <c r="L29" s="89">
        <f>AVERAGE(L8:L27)</f>
        <v>6.7614350000000005</v>
      </c>
      <c r="M29" s="88"/>
      <c r="N29" s="89">
        <f>AVERAGE(N8:N27)</f>
        <v>3.9470000000000001</v>
      </c>
      <c r="O29" s="88"/>
      <c r="P29" s="89">
        <f>AVERAGE(P8:P27)</f>
        <v>2.9526294117647058</v>
      </c>
      <c r="Q29" s="88"/>
      <c r="R29" s="89">
        <f>AVERAGE(R8:R27)</f>
        <v>2.038815</v>
      </c>
      <c r="S29" s="90"/>
    </row>
    <row r="30" spans="1:19" x14ac:dyDescent="0.3">
      <c r="A30" s="87" t="s">
        <v>28</v>
      </c>
      <c r="B30" s="88"/>
      <c r="C30" s="88"/>
      <c r="D30" s="89">
        <f>MIN(D8:D27)</f>
        <v>0</v>
      </c>
      <c r="E30" s="88"/>
      <c r="F30" s="89">
        <f>MIN(F8:F27)</f>
        <v>0</v>
      </c>
      <c r="G30" s="88"/>
      <c r="H30" s="89">
        <f>MIN(H8:H27)</f>
        <v>0</v>
      </c>
      <c r="I30" s="88"/>
      <c r="J30" s="89">
        <f>MIN(J8:J27)</f>
        <v>0</v>
      </c>
      <c r="K30" s="88"/>
      <c r="L30" s="89">
        <f>MIN(L8:L27)</f>
        <v>-16.286899999999999</v>
      </c>
      <c r="M30" s="88"/>
      <c r="N30" s="89">
        <f>MIN(N8:N27)</f>
        <v>-21.779599999999999</v>
      </c>
      <c r="O30" s="88"/>
      <c r="P30" s="89">
        <f>MIN(P8:P27)</f>
        <v>-30.342700000000001</v>
      </c>
      <c r="Q30" s="88"/>
      <c r="R30" s="89">
        <f>MIN(R8:R27)</f>
        <v>-38.1023</v>
      </c>
      <c r="S30" s="90"/>
    </row>
    <row r="31" spans="1:19" ht="15" thickBot="1" x14ac:dyDescent="0.35">
      <c r="A31" s="91" t="s">
        <v>29</v>
      </c>
      <c r="B31" s="92"/>
      <c r="C31" s="92"/>
      <c r="D31" s="93">
        <f>MAX(D8:D27)</f>
        <v>12.0562</v>
      </c>
      <c r="E31" s="92"/>
      <c r="F31" s="93">
        <f>MAX(F8:F27)</f>
        <v>70.030500000000004</v>
      </c>
      <c r="G31" s="92"/>
      <c r="H31" s="93">
        <f>MAX(H8:H27)</f>
        <v>38.072800000000001</v>
      </c>
      <c r="I31" s="92"/>
      <c r="J31" s="93">
        <f>MAX(J8:J27)</f>
        <v>28.0792</v>
      </c>
      <c r="K31" s="92"/>
      <c r="L31" s="93">
        <f>MAX(L8:L27)</f>
        <v>22.1081</v>
      </c>
      <c r="M31" s="92"/>
      <c r="N31" s="93">
        <f>MAX(N8:N27)</f>
        <v>10.3706</v>
      </c>
      <c r="O31" s="92"/>
      <c r="P31" s="93">
        <f>MAX(P8:P27)</f>
        <v>9.2011000000000003</v>
      </c>
      <c r="Q31" s="92"/>
      <c r="R31" s="93">
        <f>MAX(R8:R27)</f>
        <v>8.8695000000000004</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Data'!$B$7:$R$2292,3,0)</f>
        <v>44512</v>
      </c>
      <c r="C8" s="65">
        <f>VLOOKUP($A8,'Return Data'!$B$7:$R$2292,4,0)</f>
        <v>89.755099999999999</v>
      </c>
      <c r="D8" s="65">
        <f>VLOOKUP($A8,'Return Data'!$B$7:$R$2292,9,0)</f>
        <v>3.1739000000000002</v>
      </c>
      <c r="E8" s="66">
        <f t="shared" ref="E8:E26" si="0">RANK(D8,D$8:D$26,0)</f>
        <v>12</v>
      </c>
      <c r="F8" s="65">
        <f>VLOOKUP($A8,'Return Data'!$B$7:$R$2292,10,0)</f>
        <v>4.0338000000000003</v>
      </c>
      <c r="G8" s="66">
        <f t="shared" ref="G8:G26" si="1">RANK(F8,F$8:F$26,0)</f>
        <v>10</v>
      </c>
      <c r="H8" s="65">
        <f>VLOOKUP($A8,'Return Data'!$B$7:$R$2292,11,0)</f>
        <v>4.6512000000000002</v>
      </c>
      <c r="I8" s="66">
        <f t="shared" ref="I8:I26" si="2">RANK(H8,H$8:H$26,0)</f>
        <v>8</v>
      </c>
      <c r="J8" s="65">
        <f>VLOOKUP($A8,'Return Data'!$B$7:$R$2292,12,0)</f>
        <v>5.7819000000000003</v>
      </c>
      <c r="K8" s="66">
        <f t="shared" ref="K8:K26" si="3">RANK(J8,J$8:J$26,0)</f>
        <v>8</v>
      </c>
      <c r="L8" s="65">
        <f>VLOOKUP($A8,'Return Data'!$B$7:$R$2292,13,0)</f>
        <v>4.8129</v>
      </c>
      <c r="M8" s="66">
        <f t="shared" ref="M8:M26" si="4">RANK(L8,L$8:L$26,0)</f>
        <v>8</v>
      </c>
      <c r="N8" s="65">
        <f>VLOOKUP($A8,'Return Data'!$B$7:$R$2292,17,0)</f>
        <v>8.2910000000000004</v>
      </c>
      <c r="O8" s="66">
        <f t="shared" ref="O8:O23" si="5">RANK(N8,N$8:N$26,0)</f>
        <v>4</v>
      </c>
      <c r="P8" s="65">
        <f>VLOOKUP($A8,'Return Data'!$B$7:$R$2292,14,0)</f>
        <v>9.0808999999999997</v>
      </c>
      <c r="Q8" s="66">
        <f>RANK(P8,P$8:P$26,0)</f>
        <v>5</v>
      </c>
      <c r="R8" s="65">
        <f>VLOOKUP($A8,'Return Data'!$B$7:$R$2292,16,0)</f>
        <v>8.7895000000000003</v>
      </c>
      <c r="S8" s="67">
        <f t="shared" ref="S8:S26" si="6">RANK(R8,R$8:R$26,0)</f>
        <v>5</v>
      </c>
    </row>
    <row r="9" spans="1:19" x14ac:dyDescent="0.3">
      <c r="A9" s="82" t="s">
        <v>613</v>
      </c>
      <c r="B9" s="64">
        <f>VLOOKUP($A9,'Return Data'!$B$7:$R$2292,3,0)</f>
        <v>44512</v>
      </c>
      <c r="C9" s="65">
        <f>VLOOKUP($A9,'Return Data'!$B$7:$R$2292,4,0)</f>
        <v>14.026300000000001</v>
      </c>
      <c r="D9" s="65">
        <f>VLOOKUP($A9,'Return Data'!$B$7:$R$2292,9,0)</f>
        <v>3.0550999999999999</v>
      </c>
      <c r="E9" s="66">
        <f t="shared" si="0"/>
        <v>13</v>
      </c>
      <c r="F9" s="65">
        <f>VLOOKUP($A9,'Return Data'!$B$7:$R$2292,10,0)</f>
        <v>4.4447999999999999</v>
      </c>
      <c r="G9" s="66">
        <f t="shared" si="1"/>
        <v>7</v>
      </c>
      <c r="H9" s="65">
        <f>VLOOKUP($A9,'Return Data'!$B$7:$R$2292,11,0)</f>
        <v>4.6135000000000002</v>
      </c>
      <c r="I9" s="66">
        <f t="shared" si="2"/>
        <v>9</v>
      </c>
      <c r="J9" s="65">
        <f>VLOOKUP($A9,'Return Data'!$B$7:$R$2292,12,0)</f>
        <v>5.5444000000000004</v>
      </c>
      <c r="K9" s="66">
        <f t="shared" si="3"/>
        <v>11</v>
      </c>
      <c r="L9" s="65">
        <f>VLOOKUP($A9,'Return Data'!$B$7:$R$2292,13,0)</f>
        <v>4.8483999999999998</v>
      </c>
      <c r="M9" s="66">
        <f t="shared" si="4"/>
        <v>6</v>
      </c>
      <c r="N9" s="65">
        <f>VLOOKUP($A9,'Return Data'!$B$7:$R$2292,17,0)</f>
        <v>8.5340000000000007</v>
      </c>
      <c r="O9" s="66">
        <f t="shared" si="5"/>
        <v>2</v>
      </c>
      <c r="P9" s="65">
        <f>VLOOKUP($A9,'Return Data'!$B$7:$R$2292,14,0)</f>
        <v>8.2974999999999994</v>
      </c>
      <c r="Q9" s="66">
        <f>RANK(P9,P$8:P$26,0)</f>
        <v>12</v>
      </c>
      <c r="R9" s="65">
        <f>VLOOKUP($A9,'Return Data'!$B$7:$R$2292,16,0)</f>
        <v>8.1138999999999992</v>
      </c>
      <c r="S9" s="67">
        <f t="shared" si="6"/>
        <v>14</v>
      </c>
    </row>
    <row r="10" spans="1:19" x14ac:dyDescent="0.3">
      <c r="A10" s="82" t="s">
        <v>616</v>
      </c>
      <c r="B10" s="64">
        <f>VLOOKUP($A10,'Return Data'!$B$7:$R$2292,3,0)</f>
        <v>44512</v>
      </c>
      <c r="C10" s="65">
        <f>VLOOKUP($A10,'Return Data'!$B$7:$R$2292,4,0)</f>
        <v>23.2684</v>
      </c>
      <c r="D10" s="65">
        <f>VLOOKUP($A10,'Return Data'!$B$7:$R$2292,9,0)</f>
        <v>4.1079999999999997</v>
      </c>
      <c r="E10" s="66">
        <f t="shared" si="0"/>
        <v>6</v>
      </c>
      <c r="F10" s="65">
        <f>VLOOKUP($A10,'Return Data'!$B$7:$R$2292,10,0)</f>
        <v>3.1882999999999999</v>
      </c>
      <c r="G10" s="66">
        <f t="shared" si="1"/>
        <v>17</v>
      </c>
      <c r="H10" s="65">
        <f>VLOOKUP($A10,'Return Data'!$B$7:$R$2292,11,0)</f>
        <v>4.0052000000000003</v>
      </c>
      <c r="I10" s="66">
        <f t="shared" si="2"/>
        <v>17</v>
      </c>
      <c r="J10" s="65">
        <f>VLOOKUP($A10,'Return Data'!$B$7:$R$2292,12,0)</f>
        <v>4.5064000000000002</v>
      </c>
      <c r="K10" s="66">
        <f t="shared" si="3"/>
        <v>18</v>
      </c>
      <c r="L10" s="65">
        <f>VLOOKUP($A10,'Return Data'!$B$7:$R$2292,13,0)</f>
        <v>3.4666000000000001</v>
      </c>
      <c r="M10" s="66">
        <f t="shared" si="4"/>
        <v>19</v>
      </c>
      <c r="N10" s="65">
        <f>VLOOKUP($A10,'Return Data'!$B$7:$R$2292,17,0)</f>
        <v>6.7427000000000001</v>
      </c>
      <c r="O10" s="66">
        <f t="shared" si="5"/>
        <v>18</v>
      </c>
      <c r="P10" s="65">
        <f>VLOOKUP($A10,'Return Data'!$B$7:$R$2292,14,0)</f>
        <v>5.4302000000000001</v>
      </c>
      <c r="Q10" s="66">
        <f>RANK(P10,P$8:P$26,0)</f>
        <v>15</v>
      </c>
      <c r="R10" s="65">
        <f>VLOOKUP($A10,'Return Data'!$B$7:$R$2292,16,0)</f>
        <v>7.3352000000000004</v>
      </c>
      <c r="S10" s="67">
        <f t="shared" si="6"/>
        <v>18</v>
      </c>
    </row>
    <row r="11" spans="1:19" x14ac:dyDescent="0.3">
      <c r="A11" s="82" t="s">
        <v>617</v>
      </c>
      <c r="B11" s="64">
        <f>VLOOKUP($A11,'Return Data'!$B$7:$R$2292,3,0)</f>
        <v>44512</v>
      </c>
      <c r="C11" s="65">
        <f>VLOOKUP($A11,'Return Data'!$B$7:$R$2292,4,0)</f>
        <v>18.613800000000001</v>
      </c>
      <c r="D11" s="65">
        <f>VLOOKUP($A11,'Return Data'!$B$7:$R$2292,9,0)</f>
        <v>2.8216000000000001</v>
      </c>
      <c r="E11" s="66">
        <f t="shared" si="0"/>
        <v>15</v>
      </c>
      <c r="F11" s="65">
        <f>VLOOKUP($A11,'Return Data'!$B$7:$R$2292,10,0)</f>
        <v>3.1732999999999998</v>
      </c>
      <c r="G11" s="66">
        <f t="shared" si="1"/>
        <v>18</v>
      </c>
      <c r="H11" s="65">
        <f>VLOOKUP($A11,'Return Data'!$B$7:$R$2292,11,0)</f>
        <v>3.8601999999999999</v>
      </c>
      <c r="I11" s="66">
        <f t="shared" si="2"/>
        <v>18</v>
      </c>
      <c r="J11" s="65">
        <f>VLOOKUP($A11,'Return Data'!$B$7:$R$2292,12,0)</f>
        <v>4.8864000000000001</v>
      </c>
      <c r="K11" s="66">
        <f t="shared" si="3"/>
        <v>17</v>
      </c>
      <c r="L11" s="65">
        <f>VLOOKUP($A11,'Return Data'!$B$7:$R$2292,13,0)</f>
        <v>3.8849999999999998</v>
      </c>
      <c r="M11" s="66">
        <f t="shared" si="4"/>
        <v>16</v>
      </c>
      <c r="N11" s="65">
        <f>VLOOKUP($A11,'Return Data'!$B$7:$R$2292,17,0)</f>
        <v>7.0739000000000001</v>
      </c>
      <c r="O11" s="66">
        <f t="shared" si="5"/>
        <v>16</v>
      </c>
      <c r="P11" s="65">
        <f>VLOOKUP($A11,'Return Data'!$B$7:$R$2292,14,0)</f>
        <v>8.4466000000000001</v>
      </c>
      <c r="Q11" s="66">
        <f>RANK(P11,P$8:P$26,0)</f>
        <v>10</v>
      </c>
      <c r="R11" s="65">
        <f>VLOOKUP($A11,'Return Data'!$B$7:$R$2292,16,0)</f>
        <v>8.3279999999999994</v>
      </c>
      <c r="S11" s="67">
        <f t="shared" si="6"/>
        <v>11</v>
      </c>
    </row>
    <row r="12" spans="1:19" x14ac:dyDescent="0.3">
      <c r="A12" s="82" t="s">
        <v>619</v>
      </c>
      <c r="B12" s="64">
        <f>VLOOKUP($A12,'Return Data'!$B$7:$R$2292,3,0)</f>
        <v>44512</v>
      </c>
      <c r="C12" s="65">
        <f>VLOOKUP($A12,'Return Data'!$B$7:$R$2292,4,0)</f>
        <v>13.1111</v>
      </c>
      <c r="D12" s="65">
        <f>VLOOKUP($A12,'Return Data'!$B$7:$R$2292,9,0)</f>
        <v>3.3321000000000001</v>
      </c>
      <c r="E12" s="66">
        <f t="shared" si="0"/>
        <v>9</v>
      </c>
      <c r="F12" s="65">
        <f>VLOOKUP($A12,'Return Data'!$B$7:$R$2292,10,0)</f>
        <v>3.5291000000000001</v>
      </c>
      <c r="G12" s="66">
        <f t="shared" si="1"/>
        <v>16</v>
      </c>
      <c r="H12" s="65">
        <f>VLOOKUP($A12,'Return Data'!$B$7:$R$2292,11,0)</f>
        <v>3.7429000000000001</v>
      </c>
      <c r="I12" s="66">
        <f t="shared" si="2"/>
        <v>19</v>
      </c>
      <c r="J12" s="65">
        <f>VLOOKUP($A12,'Return Data'!$B$7:$R$2292,12,0)</f>
        <v>4.2301000000000002</v>
      </c>
      <c r="K12" s="66">
        <f t="shared" si="3"/>
        <v>19</v>
      </c>
      <c r="L12" s="65">
        <f>VLOOKUP($A12,'Return Data'!$B$7:$R$2292,13,0)</f>
        <v>3.8149000000000002</v>
      </c>
      <c r="M12" s="66">
        <f t="shared" si="4"/>
        <v>17</v>
      </c>
      <c r="N12" s="65">
        <f>VLOOKUP($A12,'Return Data'!$B$7:$R$2292,17,0)</f>
        <v>6.7876000000000003</v>
      </c>
      <c r="O12" s="66">
        <f t="shared" si="5"/>
        <v>17</v>
      </c>
      <c r="P12" s="65"/>
      <c r="Q12" s="66"/>
      <c r="R12" s="65">
        <f>VLOOKUP($A12,'Return Data'!$B$7:$R$2292,16,0)</f>
        <v>8.9049999999999994</v>
      </c>
      <c r="S12" s="67">
        <f t="shared" si="6"/>
        <v>4</v>
      </c>
    </row>
    <row r="13" spans="1:19" x14ac:dyDescent="0.3">
      <c r="A13" s="82" t="s">
        <v>624</v>
      </c>
      <c r="B13" s="64">
        <f>VLOOKUP($A13,'Return Data'!$B$7:$R$2292,3,0)</f>
        <v>44512</v>
      </c>
      <c r="C13" s="65">
        <f>VLOOKUP($A13,'Return Data'!$B$7:$R$2292,4,0)</f>
        <v>84.290400000000005</v>
      </c>
      <c r="D13" s="65">
        <f>VLOOKUP($A13,'Return Data'!$B$7:$R$2292,9,0)</f>
        <v>3.6206</v>
      </c>
      <c r="E13" s="66">
        <f t="shared" si="0"/>
        <v>7</v>
      </c>
      <c r="F13" s="65">
        <f>VLOOKUP($A13,'Return Data'!$B$7:$R$2292,10,0)</f>
        <v>4.3357000000000001</v>
      </c>
      <c r="G13" s="66">
        <f t="shared" si="1"/>
        <v>8</v>
      </c>
      <c r="H13" s="65">
        <f>VLOOKUP($A13,'Return Data'!$B$7:$R$2292,11,0)</f>
        <v>4.4612999999999996</v>
      </c>
      <c r="I13" s="66">
        <f t="shared" si="2"/>
        <v>11</v>
      </c>
      <c r="J13" s="65">
        <f>VLOOKUP($A13,'Return Data'!$B$7:$R$2292,12,0)</f>
        <v>5.5479000000000003</v>
      </c>
      <c r="K13" s="66">
        <f t="shared" si="3"/>
        <v>10</v>
      </c>
      <c r="L13" s="65">
        <f>VLOOKUP($A13,'Return Data'!$B$7:$R$2292,13,0)</f>
        <v>4.8182999999999998</v>
      </c>
      <c r="M13" s="66">
        <f t="shared" si="4"/>
        <v>7</v>
      </c>
      <c r="N13" s="65">
        <f>VLOOKUP($A13,'Return Data'!$B$7:$R$2292,17,0)</f>
        <v>7.2720000000000002</v>
      </c>
      <c r="O13" s="66">
        <f t="shared" si="5"/>
        <v>14</v>
      </c>
      <c r="P13" s="65">
        <f>VLOOKUP($A13,'Return Data'!$B$7:$R$2292,14,0)</f>
        <v>8.6751000000000005</v>
      </c>
      <c r="Q13" s="66">
        <f t="shared" ref="Q13:Q21" si="7">RANK(P13,P$8:P$26,0)</f>
        <v>7</v>
      </c>
      <c r="R13" s="65">
        <f>VLOOKUP($A13,'Return Data'!$B$7:$R$2292,16,0)</f>
        <v>9.1058000000000003</v>
      </c>
      <c r="S13" s="67">
        <f t="shared" si="6"/>
        <v>2</v>
      </c>
    </row>
    <row r="14" spans="1:19" x14ac:dyDescent="0.3">
      <c r="A14" s="82" t="s">
        <v>627</v>
      </c>
      <c r="B14" s="64">
        <f>VLOOKUP($A14,'Return Data'!$B$7:$R$2292,3,0)</f>
        <v>44512</v>
      </c>
      <c r="C14" s="65">
        <f>VLOOKUP($A14,'Return Data'!$B$7:$R$2292,4,0)</f>
        <v>26.147400000000001</v>
      </c>
      <c r="D14" s="65">
        <f>VLOOKUP($A14,'Return Data'!$B$7:$R$2292,9,0)</f>
        <v>4.8289</v>
      </c>
      <c r="E14" s="66">
        <f t="shared" si="0"/>
        <v>4</v>
      </c>
      <c r="F14" s="65">
        <f>VLOOKUP($A14,'Return Data'!$B$7:$R$2292,10,0)</f>
        <v>5.5979000000000001</v>
      </c>
      <c r="G14" s="66">
        <f t="shared" si="1"/>
        <v>4</v>
      </c>
      <c r="H14" s="65">
        <f>VLOOKUP($A14,'Return Data'!$B$7:$R$2292,11,0)</f>
        <v>5.4607000000000001</v>
      </c>
      <c r="I14" s="66">
        <f t="shared" si="2"/>
        <v>5</v>
      </c>
      <c r="J14" s="65">
        <f>VLOOKUP($A14,'Return Data'!$B$7:$R$2292,12,0)</f>
        <v>6.0781000000000001</v>
      </c>
      <c r="K14" s="66">
        <f t="shared" si="3"/>
        <v>4</v>
      </c>
      <c r="L14" s="65">
        <f>VLOOKUP($A14,'Return Data'!$B$7:$R$2292,13,0)</f>
        <v>5.0518000000000001</v>
      </c>
      <c r="M14" s="66">
        <f t="shared" si="4"/>
        <v>5</v>
      </c>
      <c r="N14" s="65">
        <f>VLOOKUP($A14,'Return Data'!$B$7:$R$2292,17,0)</f>
        <v>8.4306999999999999</v>
      </c>
      <c r="O14" s="66">
        <f t="shared" si="5"/>
        <v>3</v>
      </c>
      <c r="P14" s="65">
        <f>VLOOKUP($A14,'Return Data'!$B$7:$R$2292,14,0)</f>
        <v>9.3955000000000002</v>
      </c>
      <c r="Q14" s="66">
        <f t="shared" si="7"/>
        <v>3</v>
      </c>
      <c r="R14" s="65">
        <f>VLOOKUP($A14,'Return Data'!$B$7:$R$2292,16,0)</f>
        <v>8.7265999999999995</v>
      </c>
      <c r="S14" s="67">
        <f t="shared" si="6"/>
        <v>6</v>
      </c>
    </row>
    <row r="15" spans="1:19" x14ac:dyDescent="0.3">
      <c r="A15" s="82" t="s">
        <v>629</v>
      </c>
      <c r="B15" s="64">
        <f>VLOOKUP($A15,'Return Data'!$B$7:$R$2292,3,0)</f>
        <v>44512</v>
      </c>
      <c r="C15" s="65">
        <f>VLOOKUP($A15,'Return Data'!$B$7:$R$2292,4,0)</f>
        <v>24.3386</v>
      </c>
      <c r="D15" s="65">
        <f>VLOOKUP($A15,'Return Data'!$B$7:$R$2292,9,0)</f>
        <v>6.0293999999999999</v>
      </c>
      <c r="E15" s="66">
        <f t="shared" si="0"/>
        <v>2</v>
      </c>
      <c r="F15" s="65">
        <f>VLOOKUP($A15,'Return Data'!$B$7:$R$2292,10,0)</f>
        <v>6.3715999999999999</v>
      </c>
      <c r="G15" s="66">
        <f t="shared" si="1"/>
        <v>3</v>
      </c>
      <c r="H15" s="65">
        <f>VLOOKUP($A15,'Return Data'!$B$7:$R$2292,11,0)</f>
        <v>5.4688999999999997</v>
      </c>
      <c r="I15" s="66">
        <f t="shared" si="2"/>
        <v>4</v>
      </c>
      <c r="J15" s="65">
        <f>VLOOKUP($A15,'Return Data'!$B$7:$R$2292,12,0)</f>
        <v>5.7447999999999997</v>
      </c>
      <c r="K15" s="66">
        <f t="shared" si="3"/>
        <v>9</v>
      </c>
      <c r="L15" s="65">
        <f>VLOOKUP($A15,'Return Data'!$B$7:$R$2292,13,0)</f>
        <v>5.0867000000000004</v>
      </c>
      <c r="M15" s="66">
        <f t="shared" si="4"/>
        <v>3</v>
      </c>
      <c r="N15" s="65">
        <f>VLOOKUP($A15,'Return Data'!$B$7:$R$2292,17,0)</f>
        <v>7.9589999999999996</v>
      </c>
      <c r="O15" s="66">
        <f t="shared" si="5"/>
        <v>6</v>
      </c>
      <c r="P15" s="65">
        <f>VLOOKUP($A15,'Return Data'!$B$7:$R$2292,14,0)</f>
        <v>8.8554999999999993</v>
      </c>
      <c r="Q15" s="66">
        <f t="shared" si="7"/>
        <v>6</v>
      </c>
      <c r="R15" s="65">
        <f>VLOOKUP($A15,'Return Data'!$B$7:$R$2292,16,0)</f>
        <v>8.7129999999999992</v>
      </c>
      <c r="S15" s="67">
        <f t="shared" si="6"/>
        <v>7</v>
      </c>
    </row>
    <row r="16" spans="1:19" x14ac:dyDescent="0.3">
      <c r="A16" s="82" t="s">
        <v>630</v>
      </c>
      <c r="B16" s="64">
        <f>VLOOKUP($A16,'Return Data'!$B$7:$R$2292,3,0)</f>
        <v>44512</v>
      </c>
      <c r="C16" s="65">
        <f>VLOOKUP($A16,'Return Data'!$B$7:$R$2292,4,0)</f>
        <v>15.811400000000001</v>
      </c>
      <c r="D16" s="65">
        <f>VLOOKUP($A16,'Return Data'!$B$7:$R$2292,9,0)</f>
        <v>2.7467999999999999</v>
      </c>
      <c r="E16" s="66">
        <f t="shared" si="0"/>
        <v>16</v>
      </c>
      <c r="F16" s="65">
        <f>VLOOKUP($A16,'Return Data'!$B$7:$R$2292,10,0)</f>
        <v>3.7639999999999998</v>
      </c>
      <c r="G16" s="66">
        <f t="shared" si="1"/>
        <v>13</v>
      </c>
      <c r="H16" s="65">
        <f>VLOOKUP($A16,'Return Data'!$B$7:$R$2292,11,0)</f>
        <v>4.5338000000000003</v>
      </c>
      <c r="I16" s="66">
        <f t="shared" si="2"/>
        <v>10</v>
      </c>
      <c r="J16" s="65">
        <f>VLOOKUP($A16,'Return Data'!$B$7:$R$2292,12,0)</f>
        <v>5.8185000000000002</v>
      </c>
      <c r="K16" s="66">
        <f t="shared" si="3"/>
        <v>7</v>
      </c>
      <c r="L16" s="65">
        <f>VLOOKUP($A16,'Return Data'!$B$7:$R$2292,13,0)</f>
        <v>4.5548000000000002</v>
      </c>
      <c r="M16" s="66">
        <f t="shared" si="4"/>
        <v>10</v>
      </c>
      <c r="N16" s="65">
        <f>VLOOKUP($A16,'Return Data'!$B$7:$R$2292,17,0)</f>
        <v>8.0713000000000008</v>
      </c>
      <c r="O16" s="66">
        <f t="shared" si="5"/>
        <v>5</v>
      </c>
      <c r="P16" s="65">
        <f>VLOOKUP($A16,'Return Data'!$B$7:$R$2292,14,0)</f>
        <v>8.6137999999999995</v>
      </c>
      <c r="Q16" s="66">
        <f t="shared" si="7"/>
        <v>8</v>
      </c>
      <c r="R16" s="65">
        <f>VLOOKUP($A16,'Return Data'!$B$7:$R$2292,16,0)</f>
        <v>8.1632999999999996</v>
      </c>
      <c r="S16" s="67">
        <f t="shared" si="6"/>
        <v>13</v>
      </c>
    </row>
    <row r="17" spans="1:19" x14ac:dyDescent="0.3">
      <c r="A17" s="82" t="s">
        <v>633</v>
      </c>
      <c r="B17" s="64">
        <f>VLOOKUP($A17,'Return Data'!$B$7:$R$2292,3,0)</f>
        <v>44512</v>
      </c>
      <c r="C17" s="65">
        <f>VLOOKUP($A17,'Return Data'!$B$7:$R$2292,4,0)</f>
        <v>2696.3557000000001</v>
      </c>
      <c r="D17" s="65">
        <f>VLOOKUP($A17,'Return Data'!$B$7:$R$2292,9,0)</f>
        <v>2.8626</v>
      </c>
      <c r="E17" s="66">
        <f t="shared" si="0"/>
        <v>14</v>
      </c>
      <c r="F17" s="65">
        <f>VLOOKUP($A17,'Return Data'!$B$7:$R$2292,10,0)</f>
        <v>3.5480999999999998</v>
      </c>
      <c r="G17" s="66">
        <f t="shared" si="1"/>
        <v>15</v>
      </c>
      <c r="H17" s="65">
        <f>VLOOKUP($A17,'Return Data'!$B$7:$R$2292,11,0)</f>
        <v>4.2264999999999997</v>
      </c>
      <c r="I17" s="66">
        <f t="shared" si="2"/>
        <v>14</v>
      </c>
      <c r="J17" s="65">
        <f>VLOOKUP($A17,'Return Data'!$B$7:$R$2292,12,0)</f>
        <v>5.2693000000000003</v>
      </c>
      <c r="K17" s="66">
        <f t="shared" si="3"/>
        <v>14</v>
      </c>
      <c r="L17" s="65">
        <f>VLOOKUP($A17,'Return Data'!$B$7:$R$2292,13,0)</f>
        <v>4.1684999999999999</v>
      </c>
      <c r="M17" s="66">
        <f t="shared" si="4"/>
        <v>13</v>
      </c>
      <c r="N17" s="65">
        <f>VLOOKUP($A17,'Return Data'!$B$7:$R$2292,17,0)</f>
        <v>7.2895000000000003</v>
      </c>
      <c r="O17" s="66">
        <f t="shared" si="5"/>
        <v>13</v>
      </c>
      <c r="P17" s="65">
        <f>VLOOKUP($A17,'Return Data'!$B$7:$R$2292,14,0)</f>
        <v>9.1023999999999994</v>
      </c>
      <c r="Q17" s="66">
        <f t="shared" si="7"/>
        <v>4</v>
      </c>
      <c r="R17" s="65">
        <f>VLOOKUP($A17,'Return Data'!$B$7:$R$2292,16,0)</f>
        <v>7.867</v>
      </c>
      <c r="S17" s="67">
        <f t="shared" si="6"/>
        <v>17</v>
      </c>
    </row>
    <row r="18" spans="1:19" x14ac:dyDescent="0.3">
      <c r="A18" s="82" t="s">
        <v>635</v>
      </c>
      <c r="B18" s="64">
        <f>VLOOKUP($A18,'Return Data'!$B$7:$R$2292,3,0)</f>
        <v>44512</v>
      </c>
      <c r="C18" s="65">
        <f>VLOOKUP($A18,'Return Data'!$B$7:$R$2292,4,0)</f>
        <v>3091.2428</v>
      </c>
      <c r="D18" s="65">
        <f>VLOOKUP($A18,'Return Data'!$B$7:$R$2292,9,0)</f>
        <v>3.6065999999999998</v>
      </c>
      <c r="E18" s="66">
        <f t="shared" si="0"/>
        <v>8</v>
      </c>
      <c r="F18" s="65">
        <f>VLOOKUP($A18,'Return Data'!$B$7:$R$2292,10,0)</f>
        <v>5.1962000000000002</v>
      </c>
      <c r="G18" s="66">
        <f t="shared" si="1"/>
        <v>5</v>
      </c>
      <c r="H18" s="65">
        <f>VLOOKUP($A18,'Return Data'!$B$7:$R$2292,11,0)</f>
        <v>5.2808000000000002</v>
      </c>
      <c r="I18" s="66">
        <f t="shared" si="2"/>
        <v>6</v>
      </c>
      <c r="J18" s="65">
        <f>VLOOKUP($A18,'Return Data'!$B$7:$R$2292,12,0)</f>
        <v>5.8849</v>
      </c>
      <c r="K18" s="66">
        <f t="shared" si="3"/>
        <v>6</v>
      </c>
      <c r="L18" s="65">
        <f>VLOOKUP($A18,'Return Data'!$B$7:$R$2292,13,0)</f>
        <v>4.7786</v>
      </c>
      <c r="M18" s="66">
        <f t="shared" si="4"/>
        <v>9</v>
      </c>
      <c r="N18" s="65">
        <f>VLOOKUP($A18,'Return Data'!$B$7:$R$2292,17,0)</f>
        <v>7.2591999999999999</v>
      </c>
      <c r="O18" s="66">
        <f t="shared" si="5"/>
        <v>15</v>
      </c>
      <c r="P18" s="65">
        <f>VLOOKUP($A18,'Return Data'!$B$7:$R$2292,14,0)</f>
        <v>8.3919999999999995</v>
      </c>
      <c r="Q18" s="66">
        <f t="shared" si="7"/>
        <v>11</v>
      </c>
      <c r="R18" s="65">
        <f>VLOOKUP($A18,'Return Data'!$B$7:$R$2292,16,0)</f>
        <v>8.5734999999999992</v>
      </c>
      <c r="S18" s="67">
        <f t="shared" si="6"/>
        <v>9</v>
      </c>
    </row>
    <row r="19" spans="1:19" x14ac:dyDescent="0.3">
      <c r="A19" s="82" t="s">
        <v>636</v>
      </c>
      <c r="B19" s="64">
        <f>VLOOKUP($A19,'Return Data'!$B$7:$R$2292,3,0)</f>
        <v>44512</v>
      </c>
      <c r="C19" s="65">
        <f>VLOOKUP($A19,'Return Data'!$B$7:$R$2292,4,0)</f>
        <v>62.183399999999999</v>
      </c>
      <c r="D19" s="65">
        <f>VLOOKUP($A19,'Return Data'!$B$7:$R$2292,9,0)</f>
        <v>5.8246000000000002</v>
      </c>
      <c r="E19" s="66">
        <f t="shared" si="0"/>
        <v>3</v>
      </c>
      <c r="F19" s="65">
        <f>VLOOKUP($A19,'Return Data'!$B$7:$R$2292,10,0)</f>
        <v>8.3674999999999997</v>
      </c>
      <c r="G19" s="66">
        <f t="shared" si="1"/>
        <v>2</v>
      </c>
      <c r="H19" s="65">
        <f>VLOOKUP($A19,'Return Data'!$B$7:$R$2292,11,0)</f>
        <v>6.0331000000000001</v>
      </c>
      <c r="I19" s="66">
        <f t="shared" si="2"/>
        <v>2</v>
      </c>
      <c r="J19" s="65">
        <f>VLOOKUP($A19,'Return Data'!$B$7:$R$2292,12,0)</f>
        <v>6.6266999999999996</v>
      </c>
      <c r="K19" s="66">
        <f t="shared" si="3"/>
        <v>2</v>
      </c>
      <c r="L19" s="65">
        <f>VLOOKUP($A19,'Return Data'!$B$7:$R$2292,13,0)</f>
        <v>4.5110999999999999</v>
      </c>
      <c r="M19" s="66">
        <f t="shared" si="4"/>
        <v>11</v>
      </c>
      <c r="N19" s="65">
        <f>VLOOKUP($A19,'Return Data'!$B$7:$R$2292,17,0)</f>
        <v>8.9923000000000002</v>
      </c>
      <c r="O19" s="66">
        <f t="shared" si="5"/>
        <v>1</v>
      </c>
      <c r="P19" s="65">
        <f>VLOOKUP($A19,'Return Data'!$B$7:$R$2292,14,0)</f>
        <v>10.640700000000001</v>
      </c>
      <c r="Q19" s="66">
        <f t="shared" si="7"/>
        <v>1</v>
      </c>
      <c r="R19" s="65">
        <f>VLOOKUP($A19,'Return Data'!$B$7:$R$2292,16,0)</f>
        <v>8.2947000000000006</v>
      </c>
      <c r="S19" s="67">
        <f t="shared" si="6"/>
        <v>12</v>
      </c>
    </row>
    <row r="20" spans="1:19" x14ac:dyDescent="0.3">
      <c r="A20" s="117" t="s">
        <v>1769</v>
      </c>
      <c r="B20" s="64">
        <f>VLOOKUP($A20,'Return Data'!$B$7:$R$2292,3,0)</f>
        <v>44512</v>
      </c>
      <c r="C20" s="65">
        <f>VLOOKUP($A20,'Return Data'!$B$7:$R$2292,4,0)</f>
        <v>48.708399999999997</v>
      </c>
      <c r="D20" s="65">
        <f>VLOOKUP($A20,'Return Data'!$B$7:$R$2292,9,0)</f>
        <v>4.1554000000000002</v>
      </c>
      <c r="E20" s="66">
        <f t="shared" si="0"/>
        <v>5</v>
      </c>
      <c r="F20" s="65">
        <f>VLOOKUP($A20,'Return Data'!$B$7:$R$2292,10,0)</f>
        <v>4.7628000000000004</v>
      </c>
      <c r="G20" s="66">
        <f t="shared" si="1"/>
        <v>6</v>
      </c>
      <c r="H20" s="65">
        <f>VLOOKUP($A20,'Return Data'!$B$7:$R$2292,11,0)</f>
        <v>5.6266999999999996</v>
      </c>
      <c r="I20" s="66">
        <f t="shared" si="2"/>
        <v>3</v>
      </c>
      <c r="J20" s="65">
        <f>VLOOKUP($A20,'Return Data'!$B$7:$R$2292,12,0)</f>
        <v>6.4404000000000003</v>
      </c>
      <c r="K20" s="66">
        <f t="shared" si="3"/>
        <v>3</v>
      </c>
      <c r="L20" s="65">
        <f>VLOOKUP($A20,'Return Data'!$B$7:$R$2292,13,0)</f>
        <v>5.5202999999999998</v>
      </c>
      <c r="M20" s="66">
        <f t="shared" si="4"/>
        <v>2</v>
      </c>
      <c r="N20" s="65">
        <f>VLOOKUP($A20,'Return Data'!$B$7:$R$2292,17,0)</f>
        <v>7.8864000000000001</v>
      </c>
      <c r="O20" s="66">
        <f t="shared" si="5"/>
        <v>7</v>
      </c>
      <c r="P20" s="65">
        <f>VLOOKUP($A20,'Return Data'!$B$7:$R$2292,14,0)</f>
        <v>8.1006</v>
      </c>
      <c r="Q20" s="66">
        <f t="shared" si="7"/>
        <v>13</v>
      </c>
      <c r="R20" s="65">
        <f>VLOOKUP($A20,'Return Data'!$B$7:$R$2292,16,0)</f>
        <v>8.3727</v>
      </c>
      <c r="S20" s="67">
        <f t="shared" si="6"/>
        <v>10</v>
      </c>
    </row>
    <row r="21" spans="1:19" x14ac:dyDescent="0.3">
      <c r="A21" s="82" t="s">
        <v>639</v>
      </c>
      <c r="B21" s="64">
        <f>VLOOKUP($A21,'Return Data'!$B$7:$R$2292,3,0)</f>
        <v>44512</v>
      </c>
      <c r="C21" s="65">
        <f>VLOOKUP($A21,'Return Data'!$B$7:$R$2292,4,0)</f>
        <v>37.826500000000003</v>
      </c>
      <c r="D21" s="65">
        <f>VLOOKUP($A21,'Return Data'!$B$7:$R$2292,9,0)</f>
        <v>2.2642000000000002</v>
      </c>
      <c r="E21" s="66">
        <f t="shared" si="0"/>
        <v>18</v>
      </c>
      <c r="F21" s="65">
        <f>VLOOKUP($A21,'Return Data'!$B$7:$R$2292,10,0)</f>
        <v>4.3098000000000001</v>
      </c>
      <c r="G21" s="66">
        <f t="shared" si="1"/>
        <v>9</v>
      </c>
      <c r="H21" s="65">
        <f>VLOOKUP($A21,'Return Data'!$B$7:$R$2292,11,0)</f>
        <v>5.0094000000000003</v>
      </c>
      <c r="I21" s="66">
        <f t="shared" si="2"/>
        <v>7</v>
      </c>
      <c r="J21" s="65">
        <f>VLOOKUP($A21,'Return Data'!$B$7:$R$2292,12,0)</f>
        <v>5.9455</v>
      </c>
      <c r="K21" s="66">
        <f t="shared" si="3"/>
        <v>5</v>
      </c>
      <c r="L21" s="65">
        <f>VLOOKUP($A21,'Return Data'!$B$7:$R$2292,13,0)</f>
        <v>5.0590000000000002</v>
      </c>
      <c r="M21" s="66">
        <f t="shared" si="4"/>
        <v>4</v>
      </c>
      <c r="N21" s="65">
        <f>VLOOKUP($A21,'Return Data'!$B$7:$R$2292,17,0)</f>
        <v>7.7899000000000003</v>
      </c>
      <c r="O21" s="66">
        <f t="shared" si="5"/>
        <v>8</v>
      </c>
      <c r="P21" s="65">
        <f>VLOOKUP($A21,'Return Data'!$B$7:$R$2292,14,0)</f>
        <v>8.5534999999999997</v>
      </c>
      <c r="Q21" s="66">
        <f t="shared" si="7"/>
        <v>9</v>
      </c>
      <c r="R21" s="65">
        <f>VLOOKUP($A21,'Return Data'!$B$7:$R$2292,16,0)</f>
        <v>7.9960000000000004</v>
      </c>
      <c r="S21" s="67">
        <f t="shared" si="6"/>
        <v>16</v>
      </c>
    </row>
    <row r="22" spans="1:19" x14ac:dyDescent="0.3">
      <c r="A22" s="82" t="s">
        <v>640</v>
      </c>
      <c r="B22" s="64">
        <f>VLOOKUP($A22,'Return Data'!$B$7:$R$2292,3,0)</f>
        <v>44512</v>
      </c>
      <c r="C22" s="65">
        <f>VLOOKUP($A22,'Return Data'!$B$7:$R$2292,4,0)</f>
        <v>12.6012</v>
      </c>
      <c r="D22" s="65">
        <f>VLOOKUP($A22,'Return Data'!$B$7:$R$2292,9,0)</f>
        <v>3.2324000000000002</v>
      </c>
      <c r="E22" s="66">
        <f t="shared" si="0"/>
        <v>11</v>
      </c>
      <c r="F22" s="65">
        <f>VLOOKUP($A22,'Return Data'!$B$7:$R$2292,10,0)</f>
        <v>4.0007000000000001</v>
      </c>
      <c r="G22" s="66">
        <f t="shared" si="1"/>
        <v>11</v>
      </c>
      <c r="H22" s="65">
        <f>VLOOKUP($A22,'Return Data'!$B$7:$R$2292,11,0)</f>
        <v>4.3170999999999999</v>
      </c>
      <c r="I22" s="66">
        <f t="shared" si="2"/>
        <v>13</v>
      </c>
      <c r="J22" s="65">
        <f>VLOOKUP($A22,'Return Data'!$B$7:$R$2292,12,0)</f>
        <v>5.0209999999999999</v>
      </c>
      <c r="K22" s="66">
        <f t="shared" si="3"/>
        <v>16</v>
      </c>
      <c r="L22" s="65">
        <f>VLOOKUP($A22,'Return Data'!$B$7:$R$2292,13,0)</f>
        <v>3.9712000000000001</v>
      </c>
      <c r="M22" s="66">
        <f t="shared" si="4"/>
        <v>15</v>
      </c>
      <c r="N22" s="65">
        <f>VLOOKUP($A22,'Return Data'!$B$7:$R$2292,17,0)</f>
        <v>7.37</v>
      </c>
      <c r="O22" s="66">
        <f t="shared" si="5"/>
        <v>11</v>
      </c>
      <c r="P22" s="65"/>
      <c r="Q22" s="66"/>
      <c r="R22" s="65">
        <f>VLOOKUP($A22,'Return Data'!$B$7:$R$2292,16,0)</f>
        <v>8.6698000000000004</v>
      </c>
      <c r="S22" s="67">
        <f t="shared" si="6"/>
        <v>8</v>
      </c>
    </row>
    <row r="23" spans="1:19" x14ac:dyDescent="0.3">
      <c r="A23" s="82" t="s">
        <v>643</v>
      </c>
      <c r="B23" s="64">
        <f>VLOOKUP($A23,'Return Data'!$B$7:$R$2292,3,0)</f>
        <v>44512</v>
      </c>
      <c r="C23" s="65">
        <f>VLOOKUP($A23,'Return Data'!$B$7:$R$2292,4,0)</f>
        <v>32.993899999999996</v>
      </c>
      <c r="D23" s="65">
        <f>VLOOKUP($A23,'Return Data'!$B$7:$R$2292,9,0)</f>
        <v>2.4817999999999998</v>
      </c>
      <c r="E23" s="66">
        <f t="shared" si="0"/>
        <v>17</v>
      </c>
      <c r="F23" s="65">
        <f>VLOOKUP($A23,'Return Data'!$B$7:$R$2292,10,0)</f>
        <v>2.8058000000000001</v>
      </c>
      <c r="G23" s="66">
        <f t="shared" si="1"/>
        <v>19</v>
      </c>
      <c r="H23" s="65">
        <f>VLOOKUP($A23,'Return Data'!$B$7:$R$2292,11,0)</f>
        <v>4.0441000000000003</v>
      </c>
      <c r="I23" s="66">
        <f t="shared" si="2"/>
        <v>15</v>
      </c>
      <c r="J23" s="65">
        <f>VLOOKUP($A23,'Return Data'!$B$7:$R$2292,12,0)</f>
        <v>5.3654999999999999</v>
      </c>
      <c r="K23" s="66">
        <f t="shared" si="3"/>
        <v>12</v>
      </c>
      <c r="L23" s="65">
        <f>VLOOKUP($A23,'Return Data'!$B$7:$R$2292,13,0)</f>
        <v>4.2306999999999997</v>
      </c>
      <c r="M23" s="66">
        <f t="shared" si="4"/>
        <v>12</v>
      </c>
      <c r="N23" s="65">
        <f>VLOOKUP($A23,'Return Data'!$B$7:$R$2292,17,0)</f>
        <v>7.5949</v>
      </c>
      <c r="O23" s="66">
        <f t="shared" si="5"/>
        <v>10</v>
      </c>
      <c r="P23" s="65">
        <f>VLOOKUP($A23,'Return Data'!$B$7:$R$2292,14,0)</f>
        <v>9.4730000000000008</v>
      </c>
      <c r="Q23" s="66">
        <f>RANK(P23,P$8:P$26,0)</f>
        <v>2</v>
      </c>
      <c r="R23" s="65">
        <f>VLOOKUP($A23,'Return Data'!$B$7:$R$2292,16,0)</f>
        <v>8.0998999999999999</v>
      </c>
      <c r="S23" s="67">
        <f t="shared" si="6"/>
        <v>15</v>
      </c>
    </row>
    <row r="24" spans="1:19" x14ac:dyDescent="0.3">
      <c r="A24" s="82" t="s">
        <v>644</v>
      </c>
      <c r="B24" s="64">
        <f>VLOOKUP($A24,'Return Data'!$B$7:$R$2292,3,0)</f>
        <v>44512</v>
      </c>
      <c r="C24" s="65">
        <f>VLOOKUP($A24,'Return Data'!$B$7:$R$2292,4,0)</f>
        <v>431.07369999999997</v>
      </c>
      <c r="D24" s="65">
        <f>VLOOKUP($A24,'Return Data'!$B$7:$R$2292,9,0)</f>
        <v>37.330399999999997</v>
      </c>
      <c r="E24" s="66">
        <f t="shared" si="0"/>
        <v>1</v>
      </c>
      <c r="F24" s="65">
        <f>VLOOKUP($A24,'Return Data'!$B$7:$R$2292,10,0)</f>
        <v>457.59649999999999</v>
      </c>
      <c r="G24" s="66">
        <f t="shared" si="1"/>
        <v>1</v>
      </c>
      <c r="H24" s="65">
        <f>VLOOKUP($A24,'Return Data'!$B$7:$R$2292,11,0)</f>
        <v>228.79820000000001</v>
      </c>
      <c r="I24" s="66">
        <f t="shared" si="2"/>
        <v>1</v>
      </c>
      <c r="J24" s="65">
        <f>VLOOKUP($A24,'Return Data'!$B$7:$R$2292,12,0)</f>
        <v>154.20830000000001</v>
      </c>
      <c r="K24" s="66">
        <f t="shared" si="3"/>
        <v>1</v>
      </c>
      <c r="L24" s="65">
        <f>VLOOKUP($A24,'Return Data'!$B$7:$R$2292,13,0)</f>
        <v>115.3394</v>
      </c>
      <c r="M24" s="66">
        <f t="shared" si="4"/>
        <v>1</v>
      </c>
      <c r="N24" s="65"/>
      <c r="O24" s="66"/>
      <c r="P24" s="65"/>
      <c r="Q24" s="66"/>
      <c r="R24" s="65">
        <f>VLOOKUP($A24,'Return Data'!$B$7:$R$2292,16,0)</f>
        <v>24.885999999999999</v>
      </c>
      <c r="S24" s="67">
        <f t="shared" si="6"/>
        <v>1</v>
      </c>
    </row>
    <row r="25" spans="1:19" x14ac:dyDescent="0.3">
      <c r="A25" s="82" t="s">
        <v>646</v>
      </c>
      <c r="B25" s="64">
        <f>VLOOKUP($A25,'Return Data'!$B$7:$R$2292,3,0)</f>
        <v>44512</v>
      </c>
      <c r="C25" s="65">
        <f>VLOOKUP($A25,'Return Data'!$B$7:$R$2292,4,0)</f>
        <v>12.4999</v>
      </c>
      <c r="D25" s="65">
        <f>VLOOKUP($A25,'Return Data'!$B$7:$R$2292,9,0)</f>
        <v>3.2776000000000001</v>
      </c>
      <c r="E25" s="66">
        <f t="shared" si="0"/>
        <v>10</v>
      </c>
      <c r="F25" s="65">
        <f>VLOOKUP($A25,'Return Data'!$B$7:$R$2292,10,0)</f>
        <v>3.8974000000000002</v>
      </c>
      <c r="G25" s="66">
        <f t="shared" si="1"/>
        <v>12</v>
      </c>
      <c r="H25" s="65">
        <f>VLOOKUP($A25,'Return Data'!$B$7:$R$2292,11,0)</f>
        <v>4.0186999999999999</v>
      </c>
      <c r="I25" s="66">
        <f t="shared" si="2"/>
        <v>16</v>
      </c>
      <c r="J25" s="65">
        <f>VLOOKUP($A25,'Return Data'!$B$7:$R$2292,12,0)</f>
        <v>5.2027999999999999</v>
      </c>
      <c r="K25" s="66">
        <f t="shared" si="3"/>
        <v>15</v>
      </c>
      <c r="L25" s="65">
        <f>VLOOKUP($A25,'Return Data'!$B$7:$R$2292,13,0)</f>
        <v>3.7111999999999998</v>
      </c>
      <c r="M25" s="66">
        <f t="shared" si="4"/>
        <v>18</v>
      </c>
      <c r="N25" s="65">
        <f>VLOOKUP($A25,'Return Data'!$B$7:$R$2292,17,0)</f>
        <v>7.3066000000000004</v>
      </c>
      <c r="O25" s="66">
        <f>RANK(N25,N$8:N$26,0)</f>
        <v>12</v>
      </c>
      <c r="P25" s="65">
        <f>VLOOKUP($A25,'Return Data'!$B$7:$R$2292,14,0)</f>
        <v>6.7519</v>
      </c>
      <c r="Q25" s="66">
        <f t="shared" ref="Q25" si="8">RANK(P25,P$8:P$26,0)</f>
        <v>14</v>
      </c>
      <c r="R25" s="65">
        <f>VLOOKUP($A25,'Return Data'!$B$7:$R$2292,16,0)</f>
        <v>6.6391999999999998</v>
      </c>
      <c r="S25" s="67">
        <f t="shared" si="6"/>
        <v>19</v>
      </c>
    </row>
    <row r="26" spans="1:19" x14ac:dyDescent="0.3">
      <c r="A26" s="82" t="s">
        <v>648</v>
      </c>
      <c r="B26" s="64">
        <f>VLOOKUP($A26,'Return Data'!$B$7:$R$2292,3,0)</f>
        <v>44512</v>
      </c>
      <c r="C26" s="65">
        <f>VLOOKUP($A26,'Return Data'!$B$7:$R$2292,4,0)</f>
        <v>13.214700000000001</v>
      </c>
      <c r="D26" s="65">
        <f>VLOOKUP($A26,'Return Data'!$B$7:$R$2292,9,0)</f>
        <v>2.2496</v>
      </c>
      <c r="E26" s="66">
        <f t="shared" si="0"/>
        <v>19</v>
      </c>
      <c r="F26" s="65">
        <f>VLOOKUP($A26,'Return Data'!$B$7:$R$2292,10,0)</f>
        <v>3.7336</v>
      </c>
      <c r="G26" s="66">
        <f t="shared" si="1"/>
        <v>14</v>
      </c>
      <c r="H26" s="65">
        <f>VLOOKUP($A26,'Return Data'!$B$7:$R$2292,11,0)</f>
        <v>4.3803999999999998</v>
      </c>
      <c r="I26" s="66">
        <f t="shared" si="2"/>
        <v>12</v>
      </c>
      <c r="J26" s="65">
        <f>VLOOKUP($A26,'Return Data'!$B$7:$R$2292,12,0)</f>
        <v>5.2718999999999996</v>
      </c>
      <c r="K26" s="66">
        <f t="shared" si="3"/>
        <v>13</v>
      </c>
      <c r="L26" s="65">
        <f>VLOOKUP($A26,'Return Data'!$B$7:$R$2292,13,0)</f>
        <v>4.1668000000000003</v>
      </c>
      <c r="M26" s="66">
        <f t="shared" si="4"/>
        <v>14</v>
      </c>
      <c r="N26" s="65">
        <f>VLOOKUP($A26,'Return Data'!$B$7:$R$2292,17,0)</f>
        <v>7.6940999999999997</v>
      </c>
      <c r="O26" s="66">
        <f>RANK(N26,N$8:N$26,0)</f>
        <v>9</v>
      </c>
      <c r="P26" s="65"/>
      <c r="Q26" s="66"/>
      <c r="R26" s="65">
        <f>VLOOKUP($A26,'Return Data'!$B$7:$R$2292,16,0)</f>
        <v>8.9101999999999997</v>
      </c>
      <c r="S26" s="67">
        <f t="shared" si="6"/>
        <v>3</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5.3158736842105272</v>
      </c>
      <c r="E28" s="88"/>
      <c r="F28" s="89">
        <f>AVERAGE(F8:F26)</f>
        <v>28.245099999999997</v>
      </c>
      <c r="G28" s="88"/>
      <c r="H28" s="89">
        <f>AVERAGE(H8:H26)</f>
        <v>16.449089473684211</v>
      </c>
      <c r="I28" s="88"/>
      <c r="J28" s="89">
        <f>AVERAGE(J8:J26)</f>
        <v>13.335515789473684</v>
      </c>
      <c r="K28" s="88"/>
      <c r="L28" s="89">
        <f>AVERAGE(L8:L26)</f>
        <v>10.305063157894736</v>
      </c>
      <c r="M28" s="88"/>
      <c r="N28" s="89">
        <f>AVERAGE(N8:N26)</f>
        <v>7.6858388888888891</v>
      </c>
      <c r="O28" s="88"/>
      <c r="P28" s="89">
        <f>AVERAGE(P8:P26)</f>
        <v>8.5206133333333334</v>
      </c>
      <c r="Q28" s="88"/>
      <c r="R28" s="89">
        <f>AVERAGE(R8:R26)</f>
        <v>9.1836473684210507</v>
      </c>
      <c r="S28" s="90"/>
    </row>
    <row r="29" spans="1:19" x14ac:dyDescent="0.3">
      <c r="A29" s="87" t="s">
        <v>28</v>
      </c>
      <c r="B29" s="88"/>
      <c r="C29" s="88"/>
      <c r="D29" s="89">
        <f>MIN(D8:D26)</f>
        <v>2.2496</v>
      </c>
      <c r="E29" s="88"/>
      <c r="F29" s="89">
        <f>MIN(F8:F26)</f>
        <v>2.8058000000000001</v>
      </c>
      <c r="G29" s="88"/>
      <c r="H29" s="89">
        <f>MIN(H8:H26)</f>
        <v>3.7429000000000001</v>
      </c>
      <c r="I29" s="88"/>
      <c r="J29" s="89">
        <f>MIN(J8:J26)</f>
        <v>4.2301000000000002</v>
      </c>
      <c r="K29" s="88"/>
      <c r="L29" s="89">
        <f>MIN(L8:L26)</f>
        <v>3.4666000000000001</v>
      </c>
      <c r="M29" s="88"/>
      <c r="N29" s="89">
        <f>MIN(N8:N26)</f>
        <v>6.7427000000000001</v>
      </c>
      <c r="O29" s="88"/>
      <c r="P29" s="89">
        <f>MIN(P8:P26)</f>
        <v>5.4302000000000001</v>
      </c>
      <c r="Q29" s="88"/>
      <c r="R29" s="89">
        <f>MIN(R8:R26)</f>
        <v>6.6391999999999998</v>
      </c>
      <c r="S29" s="90"/>
    </row>
    <row r="30" spans="1:19" ht="15" thickBot="1" x14ac:dyDescent="0.35">
      <c r="A30" s="91" t="s">
        <v>29</v>
      </c>
      <c r="B30" s="92"/>
      <c r="C30" s="92"/>
      <c r="D30" s="93">
        <f>MAX(D8:D26)</f>
        <v>37.330399999999997</v>
      </c>
      <c r="E30" s="92"/>
      <c r="F30" s="93">
        <f>MAX(F8:F26)</f>
        <v>457.59649999999999</v>
      </c>
      <c r="G30" s="92"/>
      <c r="H30" s="93">
        <f>MAX(H8:H26)</f>
        <v>228.79820000000001</v>
      </c>
      <c r="I30" s="92"/>
      <c r="J30" s="93">
        <f>MAX(J8:J26)</f>
        <v>154.20830000000001</v>
      </c>
      <c r="K30" s="92"/>
      <c r="L30" s="93">
        <f>MAX(L8:L26)</f>
        <v>115.3394</v>
      </c>
      <c r="M30" s="92"/>
      <c r="N30" s="93">
        <f>MAX(N8:N26)</f>
        <v>8.9923000000000002</v>
      </c>
      <c r="O30" s="92"/>
      <c r="P30" s="93">
        <f>MAX(P8:P26)</f>
        <v>10.640700000000001</v>
      </c>
      <c r="Q30" s="92"/>
      <c r="R30" s="93">
        <f>MAX(R8:R26)</f>
        <v>24.885999999999999</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Data'!$B$7:$R$2292,3,0)</f>
        <v>44512</v>
      </c>
      <c r="C8" s="65">
        <f>VLOOKUP($A8,'Return Data'!$B$7:$R$2292,4,0)</f>
        <v>88.809700000000007</v>
      </c>
      <c r="D8" s="65">
        <f>VLOOKUP($A8,'Return Data'!$B$7:$R$2292,9,0)</f>
        <v>3.0131999999999999</v>
      </c>
      <c r="E8" s="66">
        <f t="shared" ref="E8:E26" si="0">RANK(D8,D$8:D$26,0)</f>
        <v>10</v>
      </c>
      <c r="F8" s="65">
        <f>VLOOKUP($A8,'Return Data'!$B$7:$R$2292,10,0)</f>
        <v>3.8731</v>
      </c>
      <c r="G8" s="66">
        <f t="shared" ref="G8:G26" si="1">RANK(F8,F$8:F$26,0)</f>
        <v>7</v>
      </c>
      <c r="H8" s="65">
        <f>VLOOKUP($A8,'Return Data'!$B$7:$R$2292,11,0)</f>
        <v>4.4867999999999997</v>
      </c>
      <c r="I8" s="66">
        <f t="shared" ref="I8:I26" si="2">RANK(H8,H$8:H$26,0)</f>
        <v>7</v>
      </c>
      <c r="J8" s="65">
        <f>VLOOKUP($A8,'Return Data'!$B$7:$R$2292,12,0)</f>
        <v>5.6146000000000003</v>
      </c>
      <c r="K8" s="66">
        <f t="shared" ref="K8:K26" si="3">RANK(J8,J$8:J$26,0)</f>
        <v>5</v>
      </c>
      <c r="L8" s="65">
        <f>VLOOKUP($A8,'Return Data'!$B$7:$R$2292,13,0)</f>
        <v>4.6477000000000004</v>
      </c>
      <c r="M8" s="66">
        <f t="shared" ref="M8:M26" si="4">RANK(L8,L$8:L$26,0)</f>
        <v>5</v>
      </c>
      <c r="N8" s="65">
        <f>VLOOKUP($A8,'Return Data'!$B$7:$R$2292,17,0)</f>
        <v>8.1249000000000002</v>
      </c>
      <c r="O8" s="66">
        <f t="shared" ref="O8:O23" si="5">RANK(N8,N$8:N$26,0)</f>
        <v>3</v>
      </c>
      <c r="P8" s="65">
        <f>VLOOKUP($A8,'Return Data'!$B$7:$R$2292,14,0)</f>
        <v>8.9270999999999994</v>
      </c>
      <c r="Q8" s="66">
        <f>RANK(P8,P$8:P$26,0)</f>
        <v>4</v>
      </c>
      <c r="R8" s="65">
        <f>VLOOKUP($A8,'Return Data'!$B$7:$R$2292,16,0)</f>
        <v>9.2395999999999994</v>
      </c>
      <c r="S8" s="67">
        <f t="shared" ref="S8:S26" si="6">RANK(R8,R$8:R$26,0)</f>
        <v>2</v>
      </c>
    </row>
    <row r="9" spans="1:19" x14ac:dyDescent="0.3">
      <c r="A9" s="82" t="s">
        <v>614</v>
      </c>
      <c r="B9" s="64">
        <f>VLOOKUP($A9,'Return Data'!$B$7:$R$2292,3,0)</f>
        <v>44512</v>
      </c>
      <c r="C9" s="65">
        <f>VLOOKUP($A9,'Return Data'!$B$7:$R$2292,4,0)</f>
        <v>13.5656</v>
      </c>
      <c r="D9" s="65">
        <f>VLOOKUP($A9,'Return Data'!$B$7:$R$2292,9,0)</f>
        <v>2.383</v>
      </c>
      <c r="E9" s="66">
        <f t="shared" si="0"/>
        <v>15</v>
      </c>
      <c r="F9" s="65">
        <f>VLOOKUP($A9,'Return Data'!$B$7:$R$2292,10,0)</f>
        <v>3.7732000000000001</v>
      </c>
      <c r="G9" s="66">
        <f t="shared" si="1"/>
        <v>9</v>
      </c>
      <c r="H9" s="65">
        <f>VLOOKUP($A9,'Return Data'!$B$7:$R$2292,11,0)</f>
        <v>3.931</v>
      </c>
      <c r="I9" s="66">
        <f t="shared" si="2"/>
        <v>11</v>
      </c>
      <c r="J9" s="65">
        <f>VLOOKUP($A9,'Return Data'!$B$7:$R$2292,12,0)</f>
        <v>4.8440000000000003</v>
      </c>
      <c r="K9" s="66">
        <f t="shared" si="3"/>
        <v>15</v>
      </c>
      <c r="L9" s="65">
        <f>VLOOKUP($A9,'Return Data'!$B$7:$R$2292,13,0)</f>
        <v>4.1481000000000003</v>
      </c>
      <c r="M9" s="66">
        <f t="shared" si="4"/>
        <v>10</v>
      </c>
      <c r="N9" s="65">
        <f>VLOOKUP($A9,'Return Data'!$B$7:$R$2292,17,0)</f>
        <v>7.7770000000000001</v>
      </c>
      <c r="O9" s="66">
        <f t="shared" si="5"/>
        <v>4</v>
      </c>
      <c r="P9" s="65">
        <f>VLOOKUP($A9,'Return Data'!$B$7:$R$2292,14,0)</f>
        <v>7.5204000000000004</v>
      </c>
      <c r="Q9" s="66">
        <f>RANK(P9,P$8:P$26,0)</f>
        <v>13</v>
      </c>
      <c r="R9" s="65">
        <f>VLOOKUP($A9,'Return Data'!$B$7:$R$2292,16,0)</f>
        <v>7.2845000000000004</v>
      </c>
      <c r="S9" s="67">
        <f t="shared" si="6"/>
        <v>13</v>
      </c>
    </row>
    <row r="10" spans="1:19" x14ac:dyDescent="0.3">
      <c r="A10" s="82" t="s">
        <v>615</v>
      </c>
      <c r="B10" s="64">
        <f>VLOOKUP($A10,'Return Data'!$B$7:$R$2292,3,0)</f>
        <v>44512</v>
      </c>
      <c r="C10" s="65">
        <f>VLOOKUP($A10,'Return Data'!$B$7:$R$2292,4,0)</f>
        <v>22.174800000000001</v>
      </c>
      <c r="D10" s="65">
        <f>VLOOKUP($A10,'Return Data'!$B$7:$R$2292,9,0)</f>
        <v>3.5415999999999999</v>
      </c>
      <c r="E10" s="66">
        <f t="shared" si="0"/>
        <v>6</v>
      </c>
      <c r="F10" s="65">
        <f>VLOOKUP($A10,'Return Data'!$B$7:$R$2292,10,0)</f>
        <v>2.4754</v>
      </c>
      <c r="G10" s="66">
        <f t="shared" si="1"/>
        <v>19</v>
      </c>
      <c r="H10" s="65">
        <f>VLOOKUP($A10,'Return Data'!$B$7:$R$2292,11,0)</f>
        <v>3.2532999999999999</v>
      </c>
      <c r="I10" s="66">
        <f t="shared" si="2"/>
        <v>18</v>
      </c>
      <c r="J10" s="65">
        <f>VLOOKUP($A10,'Return Data'!$B$7:$R$2292,12,0)</f>
        <v>3.7385999999999999</v>
      </c>
      <c r="K10" s="66">
        <f t="shared" si="3"/>
        <v>19</v>
      </c>
      <c r="L10" s="65">
        <f>VLOOKUP($A10,'Return Data'!$B$7:$R$2292,13,0)</f>
        <v>2.7648000000000001</v>
      </c>
      <c r="M10" s="66">
        <f t="shared" si="4"/>
        <v>19</v>
      </c>
      <c r="N10" s="65">
        <f>VLOOKUP($A10,'Return Data'!$B$7:$R$2292,17,0)</f>
        <v>6.1597</v>
      </c>
      <c r="O10" s="66">
        <f t="shared" si="5"/>
        <v>18</v>
      </c>
      <c r="P10" s="65">
        <f>VLOOKUP($A10,'Return Data'!$B$7:$R$2292,14,0)</f>
        <v>4.8952999999999998</v>
      </c>
      <c r="Q10" s="66">
        <f>RANK(P10,P$8:P$26,0)</f>
        <v>15</v>
      </c>
      <c r="R10" s="65">
        <f>VLOOKUP($A10,'Return Data'!$B$7:$R$2292,16,0)</f>
        <v>6.3079000000000001</v>
      </c>
      <c r="S10" s="67">
        <f t="shared" si="6"/>
        <v>18</v>
      </c>
    </row>
    <row r="11" spans="1:19" x14ac:dyDescent="0.3">
      <c r="A11" s="82" t="s">
        <v>618</v>
      </c>
      <c r="B11" s="64">
        <f>VLOOKUP($A11,'Return Data'!$B$7:$R$2292,3,0)</f>
        <v>44512</v>
      </c>
      <c r="C11" s="65">
        <f>VLOOKUP($A11,'Return Data'!$B$7:$R$2292,4,0)</f>
        <v>17.7821</v>
      </c>
      <c r="D11" s="65">
        <f>VLOOKUP($A11,'Return Data'!$B$7:$R$2292,9,0)</f>
        <v>2.1890999999999998</v>
      </c>
      <c r="E11" s="66">
        <f t="shared" si="0"/>
        <v>17</v>
      </c>
      <c r="F11" s="65">
        <f>VLOOKUP($A11,'Return Data'!$B$7:$R$2292,10,0)</f>
        <v>2.5350000000000001</v>
      </c>
      <c r="G11" s="66">
        <f t="shared" si="1"/>
        <v>18</v>
      </c>
      <c r="H11" s="65">
        <f>VLOOKUP($A11,'Return Data'!$B$7:$R$2292,11,0)</f>
        <v>3.2138</v>
      </c>
      <c r="I11" s="66">
        <f t="shared" si="2"/>
        <v>19</v>
      </c>
      <c r="J11" s="65">
        <f>VLOOKUP($A11,'Return Data'!$B$7:$R$2292,12,0)</f>
        <v>4.2488999999999999</v>
      </c>
      <c r="K11" s="66">
        <f t="shared" si="3"/>
        <v>17</v>
      </c>
      <c r="L11" s="65">
        <f>VLOOKUP($A11,'Return Data'!$B$7:$R$2292,13,0)</f>
        <v>3.2431999999999999</v>
      </c>
      <c r="M11" s="66">
        <f t="shared" si="4"/>
        <v>18</v>
      </c>
      <c r="N11" s="65">
        <f>VLOOKUP($A11,'Return Data'!$B$7:$R$2292,17,0)</f>
        <v>6.3753000000000002</v>
      </c>
      <c r="O11" s="66">
        <f t="shared" si="5"/>
        <v>17</v>
      </c>
      <c r="P11" s="65">
        <f>VLOOKUP($A11,'Return Data'!$B$7:$R$2292,14,0)</f>
        <v>7.7088000000000001</v>
      </c>
      <c r="Q11" s="66">
        <f>RANK(P11,P$8:P$26,0)</f>
        <v>10</v>
      </c>
      <c r="R11" s="65">
        <f>VLOOKUP($A11,'Return Data'!$B$7:$R$2292,16,0)</f>
        <v>7.6923000000000004</v>
      </c>
      <c r="S11" s="67">
        <f t="shared" si="6"/>
        <v>10</v>
      </c>
    </row>
    <row r="12" spans="1:19" x14ac:dyDescent="0.3">
      <c r="A12" s="82" t="s">
        <v>620</v>
      </c>
      <c r="B12" s="64">
        <f>VLOOKUP($A12,'Return Data'!$B$7:$R$2292,3,0)</f>
        <v>44512</v>
      </c>
      <c r="C12" s="65">
        <f>VLOOKUP($A12,'Return Data'!$B$7:$R$2292,4,0)</f>
        <v>13.0061</v>
      </c>
      <c r="D12" s="65">
        <f>VLOOKUP($A12,'Return Data'!$B$7:$R$2292,9,0)</f>
        <v>3.0859999999999999</v>
      </c>
      <c r="E12" s="66">
        <f t="shared" si="0"/>
        <v>9</v>
      </c>
      <c r="F12" s="65">
        <f>VLOOKUP($A12,'Return Data'!$B$7:$R$2292,10,0)</f>
        <v>3.2786</v>
      </c>
      <c r="G12" s="66">
        <f t="shared" si="1"/>
        <v>15</v>
      </c>
      <c r="H12" s="65">
        <f>VLOOKUP($A12,'Return Data'!$B$7:$R$2292,11,0)</f>
        <v>3.4857999999999998</v>
      </c>
      <c r="I12" s="66">
        <f t="shared" si="2"/>
        <v>17</v>
      </c>
      <c r="J12" s="65">
        <f>VLOOKUP($A12,'Return Data'!$B$7:$R$2292,12,0)</f>
        <v>3.9661</v>
      </c>
      <c r="K12" s="66">
        <f t="shared" si="3"/>
        <v>18</v>
      </c>
      <c r="L12" s="65">
        <f>VLOOKUP($A12,'Return Data'!$B$7:$R$2292,13,0)</f>
        <v>3.5501</v>
      </c>
      <c r="M12" s="66">
        <f t="shared" si="4"/>
        <v>15</v>
      </c>
      <c r="N12" s="65">
        <f>VLOOKUP($A12,'Return Data'!$B$7:$R$2292,17,0)</f>
        <v>6.5152999999999999</v>
      </c>
      <c r="O12" s="66">
        <f t="shared" si="5"/>
        <v>16</v>
      </c>
      <c r="P12" s="65"/>
      <c r="Q12" s="66"/>
      <c r="R12" s="65">
        <f>VLOOKUP($A12,'Return Data'!$B$7:$R$2292,16,0)</f>
        <v>8.6295000000000002</v>
      </c>
      <c r="S12" s="67">
        <f t="shared" si="6"/>
        <v>5</v>
      </c>
    </row>
    <row r="13" spans="1:19" x14ac:dyDescent="0.3">
      <c r="A13" s="82" t="s">
        <v>623</v>
      </c>
      <c r="B13" s="64">
        <f>VLOOKUP($A13,'Return Data'!$B$7:$R$2292,3,0)</f>
        <v>44512</v>
      </c>
      <c r="C13" s="65">
        <f>VLOOKUP($A13,'Return Data'!$B$7:$R$2292,4,0)</f>
        <v>79.396199999999993</v>
      </c>
      <c r="D13" s="65">
        <f>VLOOKUP($A13,'Return Data'!$B$7:$R$2292,9,0)</f>
        <v>3.0985999999999998</v>
      </c>
      <c r="E13" s="66">
        <f t="shared" si="0"/>
        <v>8</v>
      </c>
      <c r="F13" s="65">
        <f>VLOOKUP($A13,'Return Data'!$B$7:$R$2292,10,0)</f>
        <v>3.8094000000000001</v>
      </c>
      <c r="G13" s="66">
        <f t="shared" si="1"/>
        <v>8</v>
      </c>
      <c r="H13" s="65">
        <f>VLOOKUP($A13,'Return Data'!$B$7:$R$2292,11,0)</f>
        <v>3.9287000000000001</v>
      </c>
      <c r="I13" s="66">
        <f t="shared" si="2"/>
        <v>12</v>
      </c>
      <c r="J13" s="65">
        <f>VLOOKUP($A13,'Return Data'!$B$7:$R$2292,12,0)</f>
        <v>4.9924999999999997</v>
      </c>
      <c r="K13" s="66">
        <f t="shared" si="3"/>
        <v>11</v>
      </c>
      <c r="L13" s="65">
        <f>VLOOKUP($A13,'Return Data'!$B$7:$R$2292,13,0)</f>
        <v>4.2527999999999997</v>
      </c>
      <c r="M13" s="66">
        <f t="shared" si="4"/>
        <v>8</v>
      </c>
      <c r="N13" s="65">
        <f>VLOOKUP($A13,'Return Data'!$B$7:$R$2292,17,0)</f>
        <v>6.6768999999999998</v>
      </c>
      <c r="O13" s="66">
        <f t="shared" si="5"/>
        <v>15</v>
      </c>
      <c r="P13" s="65">
        <f>VLOOKUP($A13,'Return Data'!$B$7:$R$2292,14,0)</f>
        <v>8.0738000000000003</v>
      </c>
      <c r="Q13" s="66">
        <f t="shared" ref="Q13:Q21" si="7">RANK(P13,P$8:P$26,0)</f>
        <v>8</v>
      </c>
      <c r="R13" s="65">
        <f>VLOOKUP($A13,'Return Data'!$B$7:$R$2292,16,0)</f>
        <v>8.8600999999999992</v>
      </c>
      <c r="S13" s="67">
        <f t="shared" si="6"/>
        <v>3</v>
      </c>
    </row>
    <row r="14" spans="1:19" x14ac:dyDescent="0.3">
      <c r="A14" s="82" t="s">
        <v>626</v>
      </c>
      <c r="B14" s="64">
        <f>VLOOKUP($A14,'Return Data'!$B$7:$R$2292,3,0)</f>
        <v>44512</v>
      </c>
      <c r="C14" s="65">
        <f>VLOOKUP($A14,'Return Data'!$B$7:$R$2292,4,0)</f>
        <v>25.832899999999999</v>
      </c>
      <c r="D14" s="65">
        <f>VLOOKUP($A14,'Return Data'!$B$7:$R$2292,9,0)</f>
        <v>4.5204000000000004</v>
      </c>
      <c r="E14" s="66">
        <f t="shared" si="0"/>
        <v>4</v>
      </c>
      <c r="F14" s="65">
        <f>VLOOKUP($A14,'Return Data'!$B$7:$R$2292,10,0)</f>
        <v>5.2866</v>
      </c>
      <c r="G14" s="66">
        <f t="shared" si="1"/>
        <v>4</v>
      </c>
      <c r="H14" s="65">
        <f>VLOOKUP($A14,'Return Data'!$B$7:$R$2292,11,0)</f>
        <v>5.1452</v>
      </c>
      <c r="I14" s="66">
        <f t="shared" si="2"/>
        <v>5</v>
      </c>
      <c r="J14" s="65">
        <f>VLOOKUP($A14,'Return Data'!$B$7:$R$2292,12,0)</f>
        <v>5.7584999999999997</v>
      </c>
      <c r="K14" s="66">
        <f t="shared" si="3"/>
        <v>4</v>
      </c>
      <c r="L14" s="65">
        <f>VLOOKUP($A14,'Return Data'!$B$7:$R$2292,13,0)</f>
        <v>4.7312000000000003</v>
      </c>
      <c r="M14" s="66">
        <f t="shared" si="4"/>
        <v>4</v>
      </c>
      <c r="N14" s="65">
        <f>VLOOKUP($A14,'Return Data'!$B$7:$R$2292,17,0)</f>
        <v>8.1435999999999993</v>
      </c>
      <c r="O14" s="66">
        <f t="shared" si="5"/>
        <v>2</v>
      </c>
      <c r="P14" s="65">
        <f>VLOOKUP($A14,'Return Data'!$B$7:$R$2292,14,0)</f>
        <v>9.1655999999999995</v>
      </c>
      <c r="Q14" s="66">
        <f t="shared" si="7"/>
        <v>3</v>
      </c>
      <c r="R14" s="65">
        <f>VLOOKUP($A14,'Return Data'!$B$7:$R$2292,16,0)</f>
        <v>8.6966999999999999</v>
      </c>
      <c r="S14" s="67">
        <f t="shared" si="6"/>
        <v>4</v>
      </c>
    </row>
    <row r="15" spans="1:19" x14ac:dyDescent="0.3">
      <c r="A15" s="82" t="s">
        <v>628</v>
      </c>
      <c r="B15" s="64">
        <f>VLOOKUP($A15,'Return Data'!$B$7:$R$2292,3,0)</f>
        <v>44512</v>
      </c>
      <c r="C15" s="65">
        <f>VLOOKUP($A15,'Return Data'!$B$7:$R$2292,4,0)</f>
        <v>23.445399999999999</v>
      </c>
      <c r="D15" s="65">
        <f>VLOOKUP($A15,'Return Data'!$B$7:$R$2292,9,0)</f>
        <v>5.7123999999999997</v>
      </c>
      <c r="E15" s="66">
        <f t="shared" si="0"/>
        <v>2</v>
      </c>
      <c r="F15" s="65">
        <f>VLOOKUP($A15,'Return Data'!$B$7:$R$2292,10,0)</f>
        <v>6.0542999999999996</v>
      </c>
      <c r="G15" s="66">
        <f t="shared" si="1"/>
        <v>3</v>
      </c>
      <c r="H15" s="65">
        <f>VLOOKUP($A15,'Return Data'!$B$7:$R$2292,11,0)</f>
        <v>5.1466000000000003</v>
      </c>
      <c r="I15" s="66">
        <f t="shared" si="2"/>
        <v>4</v>
      </c>
      <c r="J15" s="65">
        <f>VLOOKUP($A15,'Return Data'!$B$7:$R$2292,12,0)</f>
        <v>5.4187000000000003</v>
      </c>
      <c r="K15" s="66">
        <f t="shared" si="3"/>
        <v>8</v>
      </c>
      <c r="L15" s="65">
        <f>VLOOKUP($A15,'Return Data'!$B$7:$R$2292,13,0)</f>
        <v>4.7576999999999998</v>
      </c>
      <c r="M15" s="66">
        <f t="shared" si="4"/>
        <v>3</v>
      </c>
      <c r="N15" s="65">
        <f>VLOOKUP($A15,'Return Data'!$B$7:$R$2292,17,0)</f>
        <v>7.6223999999999998</v>
      </c>
      <c r="O15" s="66">
        <f t="shared" si="5"/>
        <v>6</v>
      </c>
      <c r="P15" s="65">
        <f>VLOOKUP($A15,'Return Data'!$B$7:$R$2292,14,0)</f>
        <v>8.5183</v>
      </c>
      <c r="Q15" s="66">
        <f t="shared" si="7"/>
        <v>6</v>
      </c>
      <c r="R15" s="65">
        <f>VLOOKUP($A15,'Return Data'!$B$7:$R$2292,16,0)</f>
        <v>7.1955</v>
      </c>
      <c r="S15" s="67">
        <f t="shared" si="6"/>
        <v>14</v>
      </c>
    </row>
    <row r="16" spans="1:19" x14ac:dyDescent="0.3">
      <c r="A16" s="82" t="s">
        <v>631</v>
      </c>
      <c r="B16" s="64">
        <f>VLOOKUP($A16,'Return Data'!$B$7:$R$2292,3,0)</f>
        <v>44512</v>
      </c>
      <c r="C16" s="65">
        <f>VLOOKUP($A16,'Return Data'!$B$7:$R$2292,4,0)</f>
        <v>15.5291</v>
      </c>
      <c r="D16" s="65">
        <f>VLOOKUP($A16,'Return Data'!$B$7:$R$2292,9,0)</f>
        <v>2.4464999999999999</v>
      </c>
      <c r="E16" s="66">
        <f t="shared" si="0"/>
        <v>14</v>
      </c>
      <c r="F16" s="65">
        <f>VLOOKUP($A16,'Return Data'!$B$7:$R$2292,10,0)</f>
        <v>3.4636</v>
      </c>
      <c r="G16" s="66">
        <f t="shared" si="1"/>
        <v>13</v>
      </c>
      <c r="H16" s="65">
        <f>VLOOKUP($A16,'Return Data'!$B$7:$R$2292,11,0)</f>
        <v>4.2270000000000003</v>
      </c>
      <c r="I16" s="66">
        <f t="shared" si="2"/>
        <v>9</v>
      </c>
      <c r="J16" s="65">
        <f>VLOOKUP($A16,'Return Data'!$B$7:$R$2292,12,0)</f>
        <v>5.5049000000000001</v>
      </c>
      <c r="K16" s="66">
        <f t="shared" si="3"/>
        <v>7</v>
      </c>
      <c r="L16" s="65">
        <f>VLOOKUP($A16,'Return Data'!$B$7:$R$2292,13,0)</f>
        <v>4.2389000000000001</v>
      </c>
      <c r="M16" s="66">
        <f t="shared" si="4"/>
        <v>9</v>
      </c>
      <c r="N16" s="65">
        <f>VLOOKUP($A16,'Return Data'!$B$7:$R$2292,17,0)</f>
        <v>7.7435</v>
      </c>
      <c r="O16" s="66">
        <f t="shared" si="5"/>
        <v>5</v>
      </c>
      <c r="P16" s="65">
        <f>VLOOKUP($A16,'Return Data'!$B$7:$R$2292,14,0)</f>
        <v>8.2815999999999992</v>
      </c>
      <c r="Q16" s="66">
        <f t="shared" si="7"/>
        <v>7</v>
      </c>
      <c r="R16" s="65">
        <f>VLOOKUP($A16,'Return Data'!$B$7:$R$2292,16,0)</f>
        <v>7.83</v>
      </c>
      <c r="S16" s="67">
        <f t="shared" si="6"/>
        <v>9</v>
      </c>
    </row>
    <row r="17" spans="1:19" x14ac:dyDescent="0.3">
      <c r="A17" s="82" t="s">
        <v>632</v>
      </c>
      <c r="B17" s="64">
        <f>VLOOKUP($A17,'Return Data'!$B$7:$R$2292,3,0)</f>
        <v>44512</v>
      </c>
      <c r="C17" s="65">
        <f>VLOOKUP($A17,'Return Data'!$B$7:$R$2292,4,0)</f>
        <v>2551.1590000000001</v>
      </c>
      <c r="D17" s="65">
        <f>VLOOKUP($A17,'Return Data'!$B$7:$R$2292,9,0)</f>
        <v>2.4617</v>
      </c>
      <c r="E17" s="66">
        <f t="shared" si="0"/>
        <v>13</v>
      </c>
      <c r="F17" s="65">
        <f>VLOOKUP($A17,'Return Data'!$B$7:$R$2292,10,0)</f>
        <v>3.1446999999999998</v>
      </c>
      <c r="G17" s="66">
        <f t="shared" si="1"/>
        <v>16</v>
      </c>
      <c r="H17" s="65">
        <f>VLOOKUP($A17,'Return Data'!$B$7:$R$2292,11,0)</f>
        <v>3.8184</v>
      </c>
      <c r="I17" s="66">
        <f t="shared" si="2"/>
        <v>14</v>
      </c>
      <c r="J17" s="65">
        <f>VLOOKUP($A17,'Return Data'!$B$7:$R$2292,12,0)</f>
        <v>4.8543000000000003</v>
      </c>
      <c r="K17" s="66">
        <f t="shared" si="3"/>
        <v>14</v>
      </c>
      <c r="L17" s="65">
        <f>VLOOKUP($A17,'Return Data'!$B$7:$R$2292,13,0)</f>
        <v>3.7528000000000001</v>
      </c>
      <c r="M17" s="66">
        <f t="shared" si="4"/>
        <v>14</v>
      </c>
      <c r="N17" s="65">
        <f>VLOOKUP($A17,'Return Data'!$B$7:$R$2292,17,0)</f>
        <v>6.8615000000000004</v>
      </c>
      <c r="O17" s="66">
        <f t="shared" si="5"/>
        <v>13</v>
      </c>
      <c r="P17" s="65">
        <f>VLOOKUP($A17,'Return Data'!$B$7:$R$2292,14,0)</f>
        <v>8.6486000000000001</v>
      </c>
      <c r="Q17" s="66">
        <f t="shared" si="7"/>
        <v>5</v>
      </c>
      <c r="R17" s="65">
        <f>VLOOKUP($A17,'Return Data'!$B$7:$R$2292,16,0)</f>
        <v>6.7732000000000001</v>
      </c>
      <c r="S17" s="67">
        <f t="shared" si="6"/>
        <v>17</v>
      </c>
    </row>
    <row r="18" spans="1:19" x14ac:dyDescent="0.3">
      <c r="A18" s="82" t="s">
        <v>634</v>
      </c>
      <c r="B18" s="64">
        <f>VLOOKUP($A18,'Return Data'!$B$7:$R$2292,3,0)</f>
        <v>44512</v>
      </c>
      <c r="C18" s="65">
        <f>VLOOKUP($A18,'Return Data'!$B$7:$R$2292,4,0)</f>
        <v>2997.6673000000001</v>
      </c>
      <c r="D18" s="65">
        <f>VLOOKUP($A18,'Return Data'!$B$7:$R$2292,9,0)</f>
        <v>3.2566000000000002</v>
      </c>
      <c r="E18" s="66">
        <f t="shared" si="0"/>
        <v>7</v>
      </c>
      <c r="F18" s="65">
        <f>VLOOKUP($A18,'Return Data'!$B$7:$R$2292,10,0)</f>
        <v>4.8457999999999997</v>
      </c>
      <c r="G18" s="66">
        <f t="shared" si="1"/>
        <v>5</v>
      </c>
      <c r="H18" s="65">
        <f>VLOOKUP($A18,'Return Data'!$B$7:$R$2292,11,0)</f>
        <v>4.9249000000000001</v>
      </c>
      <c r="I18" s="66">
        <f t="shared" si="2"/>
        <v>6</v>
      </c>
      <c r="J18" s="65">
        <f>VLOOKUP($A18,'Return Data'!$B$7:$R$2292,12,0)</f>
        <v>5.5101000000000004</v>
      </c>
      <c r="K18" s="66">
        <f t="shared" si="3"/>
        <v>6</v>
      </c>
      <c r="L18" s="65">
        <f>VLOOKUP($A18,'Return Data'!$B$7:$R$2292,13,0)</f>
        <v>4.4124999999999996</v>
      </c>
      <c r="M18" s="66">
        <f t="shared" si="4"/>
        <v>6</v>
      </c>
      <c r="N18" s="65">
        <f>VLOOKUP($A18,'Return Data'!$B$7:$R$2292,17,0)</f>
        <v>6.9160000000000004</v>
      </c>
      <c r="O18" s="66">
        <f t="shared" si="5"/>
        <v>12</v>
      </c>
      <c r="P18" s="65">
        <f>VLOOKUP($A18,'Return Data'!$B$7:$R$2292,14,0)</f>
        <v>8.0629000000000008</v>
      </c>
      <c r="Q18" s="66">
        <f t="shared" si="7"/>
        <v>9</v>
      </c>
      <c r="R18" s="65">
        <f>VLOOKUP($A18,'Return Data'!$B$7:$R$2292,16,0)</f>
        <v>8.0654000000000003</v>
      </c>
      <c r="S18" s="67">
        <f t="shared" si="6"/>
        <v>8</v>
      </c>
    </row>
    <row r="19" spans="1:19" x14ac:dyDescent="0.3">
      <c r="A19" s="82" t="s">
        <v>637</v>
      </c>
      <c r="B19" s="64">
        <f>VLOOKUP($A19,'Return Data'!$B$7:$R$2292,3,0)</f>
        <v>44512</v>
      </c>
      <c r="C19" s="65">
        <f>VLOOKUP($A19,'Return Data'!$B$7:$R$2292,4,0)</f>
        <v>59.100700000000003</v>
      </c>
      <c r="D19" s="65">
        <f>VLOOKUP($A19,'Return Data'!$B$7:$R$2292,9,0)</f>
        <v>5.4821</v>
      </c>
      <c r="E19" s="66">
        <f t="shared" si="0"/>
        <v>3</v>
      </c>
      <c r="F19" s="65">
        <f>VLOOKUP($A19,'Return Data'!$B$7:$R$2292,10,0)</f>
        <v>8.0204000000000004</v>
      </c>
      <c r="G19" s="66">
        <f t="shared" si="1"/>
        <v>2</v>
      </c>
      <c r="H19" s="65">
        <f>VLOOKUP($A19,'Return Data'!$B$7:$R$2292,11,0)</f>
        <v>5.6829999999999998</v>
      </c>
      <c r="I19" s="66">
        <f t="shared" si="2"/>
        <v>2</v>
      </c>
      <c r="J19" s="65">
        <f>VLOOKUP($A19,'Return Data'!$B$7:$R$2292,12,0)</f>
        <v>6.2664</v>
      </c>
      <c r="K19" s="66">
        <f t="shared" si="3"/>
        <v>2</v>
      </c>
      <c r="L19" s="65">
        <f>VLOOKUP($A19,'Return Data'!$B$7:$R$2292,13,0)</f>
        <v>4.1467999999999998</v>
      </c>
      <c r="M19" s="66">
        <f t="shared" si="4"/>
        <v>11</v>
      </c>
      <c r="N19" s="65">
        <f>VLOOKUP($A19,'Return Data'!$B$7:$R$2292,17,0)</f>
        <v>8.6278000000000006</v>
      </c>
      <c r="O19" s="66">
        <f t="shared" si="5"/>
        <v>1</v>
      </c>
      <c r="P19" s="65">
        <f>VLOOKUP($A19,'Return Data'!$B$7:$R$2292,14,0)</f>
        <v>10.2743</v>
      </c>
      <c r="Q19" s="66">
        <f t="shared" si="7"/>
        <v>1</v>
      </c>
      <c r="R19" s="65">
        <f>VLOOKUP($A19,'Return Data'!$B$7:$R$2292,16,0)</f>
        <v>7.4782000000000002</v>
      </c>
      <c r="S19" s="67">
        <f t="shared" si="6"/>
        <v>12</v>
      </c>
    </row>
    <row r="20" spans="1:19" x14ac:dyDescent="0.3">
      <c r="A20" s="116" t="s">
        <v>1768</v>
      </c>
      <c r="B20" s="64">
        <f>VLOOKUP($A20,'Return Data'!$B$7:$R$2292,3,0)</f>
        <v>44512</v>
      </c>
      <c r="C20" s="65">
        <f>VLOOKUP($A20,'Return Data'!$B$7:$R$2292,4,0)</f>
        <v>47.025300000000001</v>
      </c>
      <c r="D20" s="65">
        <f>VLOOKUP($A20,'Return Data'!$B$7:$R$2292,9,0)</f>
        <v>3.7551000000000001</v>
      </c>
      <c r="E20" s="66">
        <f t="shared" si="0"/>
        <v>5</v>
      </c>
      <c r="F20" s="65">
        <f>VLOOKUP($A20,'Return Data'!$B$7:$R$2292,10,0)</f>
        <v>4.3577000000000004</v>
      </c>
      <c r="G20" s="66">
        <f t="shared" si="1"/>
        <v>6</v>
      </c>
      <c r="H20" s="65">
        <f>VLOOKUP($A20,'Return Data'!$B$7:$R$2292,11,0)</f>
        <v>5.2154999999999996</v>
      </c>
      <c r="I20" s="66">
        <f t="shared" si="2"/>
        <v>3</v>
      </c>
      <c r="J20" s="65">
        <f>VLOOKUP($A20,'Return Data'!$B$7:$R$2292,12,0)</f>
        <v>6.0217000000000001</v>
      </c>
      <c r="K20" s="66">
        <f t="shared" si="3"/>
        <v>3</v>
      </c>
      <c r="L20" s="65">
        <f>VLOOKUP($A20,'Return Data'!$B$7:$R$2292,13,0)</f>
        <v>5.0990000000000002</v>
      </c>
      <c r="M20" s="66">
        <f t="shared" si="4"/>
        <v>2</v>
      </c>
      <c r="N20" s="65">
        <f>VLOOKUP($A20,'Return Data'!$B$7:$R$2292,17,0)</f>
        <v>7.4564000000000004</v>
      </c>
      <c r="O20" s="66">
        <f t="shared" si="5"/>
        <v>7</v>
      </c>
      <c r="P20" s="65">
        <f>VLOOKUP($A20,'Return Data'!$B$7:$R$2292,14,0)</f>
        <v>7.6699000000000002</v>
      </c>
      <c r="Q20" s="66">
        <f t="shared" si="7"/>
        <v>12</v>
      </c>
      <c r="R20" s="65">
        <f>VLOOKUP($A20,'Return Data'!$B$7:$R$2292,16,0)</f>
        <v>7.5846999999999998</v>
      </c>
      <c r="S20" s="67">
        <f t="shared" si="6"/>
        <v>11</v>
      </c>
    </row>
    <row r="21" spans="1:19" x14ac:dyDescent="0.3">
      <c r="A21" s="82" t="s">
        <v>638</v>
      </c>
      <c r="B21" s="64">
        <f>VLOOKUP($A21,'Return Data'!$B$7:$R$2292,3,0)</f>
        <v>44512</v>
      </c>
      <c r="C21" s="65">
        <f>VLOOKUP($A21,'Return Data'!$B$7:$R$2292,4,0)</f>
        <v>34.861499999999999</v>
      </c>
      <c r="D21" s="65">
        <f>VLOOKUP($A21,'Return Data'!$B$7:$R$2292,9,0)</f>
        <v>1.4913000000000001</v>
      </c>
      <c r="E21" s="66">
        <f t="shared" si="0"/>
        <v>19</v>
      </c>
      <c r="F21" s="65">
        <f>VLOOKUP($A21,'Return Data'!$B$7:$R$2292,10,0)</f>
        <v>3.6255999999999999</v>
      </c>
      <c r="G21" s="66">
        <f t="shared" si="1"/>
        <v>10</v>
      </c>
      <c r="H21" s="65">
        <f>VLOOKUP($A21,'Return Data'!$B$7:$R$2292,11,0)</f>
        <v>4.4208999999999996</v>
      </c>
      <c r="I21" s="66">
        <f t="shared" si="2"/>
        <v>8</v>
      </c>
      <c r="J21" s="65">
        <f>VLOOKUP($A21,'Return Data'!$B$7:$R$2292,12,0)</f>
        <v>5.3536999999999999</v>
      </c>
      <c r="K21" s="66">
        <f t="shared" si="3"/>
        <v>9</v>
      </c>
      <c r="L21" s="65">
        <f>VLOOKUP($A21,'Return Data'!$B$7:$R$2292,13,0)</f>
        <v>4.3967000000000001</v>
      </c>
      <c r="M21" s="66">
        <f t="shared" si="4"/>
        <v>7</v>
      </c>
      <c r="N21" s="65">
        <f>VLOOKUP($A21,'Return Data'!$B$7:$R$2292,17,0)</f>
        <v>7.0153999999999996</v>
      </c>
      <c r="O21" s="66">
        <f t="shared" si="5"/>
        <v>10</v>
      </c>
      <c r="P21" s="65">
        <f>VLOOKUP($A21,'Return Data'!$B$7:$R$2292,14,0)</f>
        <v>7.702</v>
      </c>
      <c r="Q21" s="66">
        <f t="shared" si="7"/>
        <v>11</v>
      </c>
      <c r="R21" s="65">
        <f>VLOOKUP($A21,'Return Data'!$B$7:$R$2292,16,0)</f>
        <v>6.8692000000000002</v>
      </c>
      <c r="S21" s="67">
        <f t="shared" si="6"/>
        <v>16</v>
      </c>
    </row>
    <row r="22" spans="1:19" x14ac:dyDescent="0.3">
      <c r="A22" s="82" t="s">
        <v>641</v>
      </c>
      <c r="B22" s="64">
        <f>VLOOKUP($A22,'Return Data'!$B$7:$R$2292,3,0)</f>
        <v>44512</v>
      </c>
      <c r="C22" s="65">
        <f>VLOOKUP($A22,'Return Data'!$B$7:$R$2292,4,0)</f>
        <v>12.4297</v>
      </c>
      <c r="D22" s="65">
        <f>VLOOKUP($A22,'Return Data'!$B$7:$R$2292,9,0)</f>
        <v>2.782</v>
      </c>
      <c r="E22" s="66">
        <f t="shared" si="0"/>
        <v>12</v>
      </c>
      <c r="F22" s="65">
        <f>VLOOKUP($A22,'Return Data'!$B$7:$R$2292,10,0)</f>
        <v>3.5455999999999999</v>
      </c>
      <c r="G22" s="66">
        <f t="shared" si="1"/>
        <v>12</v>
      </c>
      <c r="H22" s="65">
        <f>VLOOKUP($A22,'Return Data'!$B$7:$R$2292,11,0)</f>
        <v>3.8542000000000001</v>
      </c>
      <c r="I22" s="66">
        <f t="shared" si="2"/>
        <v>13</v>
      </c>
      <c r="J22" s="65">
        <f>VLOOKUP($A22,'Return Data'!$B$7:$R$2292,12,0)</f>
        <v>4.5468000000000002</v>
      </c>
      <c r="K22" s="66">
        <f t="shared" si="3"/>
        <v>16</v>
      </c>
      <c r="L22" s="65">
        <f>VLOOKUP($A22,'Return Data'!$B$7:$R$2292,13,0)</f>
        <v>3.4946000000000002</v>
      </c>
      <c r="M22" s="66">
        <f t="shared" si="4"/>
        <v>16</v>
      </c>
      <c r="N22" s="65">
        <f>VLOOKUP($A22,'Return Data'!$B$7:$R$2292,17,0)</f>
        <v>6.8516000000000004</v>
      </c>
      <c r="O22" s="66">
        <f t="shared" si="5"/>
        <v>14</v>
      </c>
      <c r="P22" s="65"/>
      <c r="Q22" s="66"/>
      <c r="R22" s="65">
        <f>VLOOKUP($A22,'Return Data'!$B$7:$R$2292,16,0)</f>
        <v>8.1356000000000002</v>
      </c>
      <c r="S22" s="67">
        <f t="shared" si="6"/>
        <v>7</v>
      </c>
    </row>
    <row r="23" spans="1:19" x14ac:dyDescent="0.3">
      <c r="A23" s="82" t="s">
        <v>642</v>
      </c>
      <c r="B23" s="64">
        <f>VLOOKUP($A23,'Return Data'!$B$7:$R$2292,3,0)</f>
        <v>44512</v>
      </c>
      <c r="C23" s="65">
        <f>VLOOKUP($A23,'Return Data'!$B$7:$R$2292,4,0)</f>
        <v>32.174799999999998</v>
      </c>
      <c r="D23" s="65">
        <f>VLOOKUP($A23,'Return Data'!$B$7:$R$2292,9,0)</f>
        <v>2.2254999999999998</v>
      </c>
      <c r="E23" s="66">
        <f t="shared" si="0"/>
        <v>16</v>
      </c>
      <c r="F23" s="65">
        <f>VLOOKUP($A23,'Return Data'!$B$7:$R$2292,10,0)</f>
        <v>2.5489999999999999</v>
      </c>
      <c r="G23" s="66">
        <f t="shared" si="1"/>
        <v>17</v>
      </c>
      <c r="H23" s="65">
        <f>VLOOKUP($A23,'Return Data'!$B$7:$R$2292,11,0)</f>
        <v>3.7848999999999999</v>
      </c>
      <c r="I23" s="66">
        <f t="shared" si="2"/>
        <v>15</v>
      </c>
      <c r="J23" s="65">
        <f>VLOOKUP($A23,'Return Data'!$B$7:$R$2292,12,0)</f>
        <v>5.0986000000000002</v>
      </c>
      <c r="K23" s="66">
        <f t="shared" si="3"/>
        <v>10</v>
      </c>
      <c r="L23" s="65">
        <f>VLOOKUP($A23,'Return Data'!$B$7:$R$2292,13,0)</f>
        <v>3.9670999999999998</v>
      </c>
      <c r="M23" s="66">
        <f t="shared" si="4"/>
        <v>12</v>
      </c>
      <c r="N23" s="65">
        <f>VLOOKUP($A23,'Return Data'!$B$7:$R$2292,17,0)</f>
        <v>7.3442999999999996</v>
      </c>
      <c r="O23" s="66">
        <f t="shared" si="5"/>
        <v>9</v>
      </c>
      <c r="P23" s="65">
        <f>VLOOKUP($A23,'Return Data'!$B$7:$R$2292,14,0)</f>
        <v>9.2272999999999996</v>
      </c>
      <c r="Q23" s="66">
        <f>RANK(P23,P$8:P$26,0)</f>
        <v>2</v>
      </c>
      <c r="R23" s="65">
        <f>VLOOKUP($A23,'Return Data'!$B$7:$R$2292,16,0)</f>
        <v>7.1684999999999999</v>
      </c>
      <c r="S23" s="67">
        <f t="shared" si="6"/>
        <v>15</v>
      </c>
    </row>
    <row r="24" spans="1:19" x14ac:dyDescent="0.3">
      <c r="A24" s="82" t="s">
        <v>645</v>
      </c>
      <c r="B24" s="64">
        <f>VLOOKUP($A24,'Return Data'!$B$7:$R$2292,3,0)</f>
        <v>44512</v>
      </c>
      <c r="C24" s="65">
        <f>VLOOKUP($A24,'Return Data'!$B$7:$R$2292,4,0)</f>
        <v>413.5059</v>
      </c>
      <c r="D24" s="65">
        <f>VLOOKUP($A24,'Return Data'!$B$7:$R$2292,9,0)</f>
        <v>37.330599999999997</v>
      </c>
      <c r="E24" s="66">
        <f t="shared" si="0"/>
        <v>1</v>
      </c>
      <c r="F24" s="65">
        <f>VLOOKUP($A24,'Return Data'!$B$7:$R$2292,10,0)</f>
        <v>457.59649999999999</v>
      </c>
      <c r="G24" s="66">
        <f t="shared" si="1"/>
        <v>1</v>
      </c>
      <c r="H24" s="65">
        <f>VLOOKUP($A24,'Return Data'!$B$7:$R$2292,11,0)</f>
        <v>228.79830000000001</v>
      </c>
      <c r="I24" s="66">
        <f t="shared" si="2"/>
        <v>1</v>
      </c>
      <c r="J24" s="65">
        <f>VLOOKUP($A24,'Return Data'!$B$7:$R$2292,12,0)</f>
        <v>154.20830000000001</v>
      </c>
      <c r="K24" s="66">
        <f t="shared" si="3"/>
        <v>1</v>
      </c>
      <c r="L24" s="65">
        <f>VLOOKUP($A24,'Return Data'!$B$7:$R$2292,13,0)</f>
        <v>115.3394</v>
      </c>
      <c r="M24" s="66">
        <f t="shared" si="4"/>
        <v>1</v>
      </c>
      <c r="N24" s="65"/>
      <c r="O24" s="66"/>
      <c r="P24" s="65"/>
      <c r="Q24" s="66"/>
      <c r="R24" s="65">
        <f>VLOOKUP($A24,'Return Data'!$B$7:$R$2292,16,0)</f>
        <v>24.885999999999999</v>
      </c>
      <c r="S24" s="67">
        <f t="shared" si="6"/>
        <v>1</v>
      </c>
    </row>
    <row r="25" spans="1:19" x14ac:dyDescent="0.3">
      <c r="A25" s="82" t="s">
        <v>647</v>
      </c>
      <c r="B25" s="64">
        <f>VLOOKUP($A25,'Return Data'!$B$7:$R$2292,3,0)</f>
        <v>44512</v>
      </c>
      <c r="C25" s="65">
        <f>VLOOKUP($A25,'Return Data'!$B$7:$R$2292,4,0)</f>
        <v>12.361700000000001</v>
      </c>
      <c r="D25" s="65">
        <f>VLOOKUP($A25,'Return Data'!$B$7:$R$2292,9,0)</f>
        <v>2.9984000000000002</v>
      </c>
      <c r="E25" s="66">
        <f t="shared" si="0"/>
        <v>11</v>
      </c>
      <c r="F25" s="65">
        <f>VLOOKUP($A25,'Return Data'!$B$7:$R$2292,10,0)</f>
        <v>3.5882000000000001</v>
      </c>
      <c r="G25" s="66">
        <f t="shared" si="1"/>
        <v>11</v>
      </c>
      <c r="H25" s="65">
        <f>VLOOKUP($A25,'Return Data'!$B$7:$R$2292,11,0)</f>
        <v>3.6758999999999999</v>
      </c>
      <c r="I25" s="66">
        <f t="shared" si="2"/>
        <v>16</v>
      </c>
      <c r="J25" s="65">
        <f>VLOOKUP($A25,'Return Data'!$B$7:$R$2292,12,0)</f>
        <v>4.8985000000000003</v>
      </c>
      <c r="K25" s="66">
        <f t="shared" si="3"/>
        <v>13</v>
      </c>
      <c r="L25" s="65">
        <f>VLOOKUP($A25,'Return Data'!$B$7:$R$2292,13,0)</f>
        <v>3.4434999999999998</v>
      </c>
      <c r="M25" s="66">
        <f t="shared" si="4"/>
        <v>17</v>
      </c>
      <c r="N25" s="65">
        <f>VLOOKUP($A25,'Return Data'!$B$7:$R$2292,17,0)</f>
        <v>6.9993999999999996</v>
      </c>
      <c r="O25" s="66">
        <f>RANK(N25,N$8:N$26,0)</f>
        <v>11</v>
      </c>
      <c r="P25" s="65">
        <f>VLOOKUP($A25,'Return Data'!$B$7:$R$2292,14,0)</f>
        <v>6.4188999999999998</v>
      </c>
      <c r="Q25" s="66">
        <f>RANK(P25,P$8:P$26,0)</f>
        <v>14</v>
      </c>
      <c r="R25" s="65">
        <f>VLOOKUP($A25,'Return Data'!$B$7:$R$2292,16,0)</f>
        <v>6.2981999999999996</v>
      </c>
      <c r="S25" s="67">
        <f t="shared" si="6"/>
        <v>19</v>
      </c>
    </row>
    <row r="26" spans="1:19" x14ac:dyDescent="0.3">
      <c r="A26" s="82" t="s">
        <v>649</v>
      </c>
      <c r="B26" s="64">
        <f>VLOOKUP($A26,'Return Data'!$B$7:$R$2292,3,0)</f>
        <v>44512</v>
      </c>
      <c r="C26" s="65">
        <f>VLOOKUP($A26,'Return Data'!$B$7:$R$2292,4,0)</f>
        <v>13.080399999999999</v>
      </c>
      <c r="D26" s="65">
        <f>VLOOKUP($A26,'Return Data'!$B$7:$R$2292,9,0)</f>
        <v>1.9114</v>
      </c>
      <c r="E26" s="66">
        <f t="shared" si="0"/>
        <v>18</v>
      </c>
      <c r="F26" s="65">
        <f>VLOOKUP($A26,'Return Data'!$B$7:$R$2292,10,0)</f>
        <v>3.3894000000000002</v>
      </c>
      <c r="G26" s="66">
        <f t="shared" si="1"/>
        <v>14</v>
      </c>
      <c r="H26" s="65">
        <f>VLOOKUP($A26,'Return Data'!$B$7:$R$2292,11,0)</f>
        <v>4.0308999999999999</v>
      </c>
      <c r="I26" s="66">
        <f t="shared" si="2"/>
        <v>10</v>
      </c>
      <c r="J26" s="65">
        <f>VLOOKUP($A26,'Return Data'!$B$7:$R$2292,12,0)</f>
        <v>4.9368999999999996</v>
      </c>
      <c r="K26" s="66">
        <f t="shared" si="3"/>
        <v>12</v>
      </c>
      <c r="L26" s="65">
        <f>VLOOKUP($A26,'Return Data'!$B$7:$R$2292,13,0)</f>
        <v>3.8431999999999999</v>
      </c>
      <c r="M26" s="66">
        <f t="shared" si="4"/>
        <v>13</v>
      </c>
      <c r="N26" s="65">
        <f>VLOOKUP($A26,'Return Data'!$B$7:$R$2292,17,0)</f>
        <v>7.3832000000000004</v>
      </c>
      <c r="O26" s="66">
        <f>RANK(N26,N$8:N$26,0)</f>
        <v>8</v>
      </c>
      <c r="P26" s="65"/>
      <c r="Q26" s="66"/>
      <c r="R26" s="65">
        <f>VLOOKUP($A26,'Return Data'!$B$7:$R$2292,16,0)</f>
        <v>8.5701000000000001</v>
      </c>
      <c r="S26" s="67">
        <f t="shared" si="6"/>
        <v>6</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4.9308157894736846</v>
      </c>
      <c r="E28" s="88"/>
      <c r="F28" s="89">
        <f>AVERAGE(F8:F26)</f>
        <v>27.853268421052636</v>
      </c>
      <c r="G28" s="88"/>
      <c r="H28" s="89">
        <f>AVERAGE(H8:H26)</f>
        <v>16.053952631578948</v>
      </c>
      <c r="I28" s="88"/>
      <c r="J28" s="89">
        <f>AVERAGE(J8:J26)</f>
        <v>12.935900000000002</v>
      </c>
      <c r="K28" s="88"/>
      <c r="L28" s="89">
        <f>AVERAGE(L8:L26)</f>
        <v>9.9068473684210527</v>
      </c>
      <c r="M28" s="88"/>
      <c r="N28" s="89">
        <f>AVERAGE(N8:N26)</f>
        <v>7.255233333333333</v>
      </c>
      <c r="O28" s="88"/>
      <c r="P28" s="89">
        <f>AVERAGE(P8:P26)</f>
        <v>8.0729866666666652</v>
      </c>
      <c r="Q28" s="88"/>
      <c r="R28" s="89">
        <f>AVERAGE(R8:R26)</f>
        <v>8.6086947368421054</v>
      </c>
      <c r="S28" s="90"/>
    </row>
    <row r="29" spans="1:19" x14ac:dyDescent="0.3">
      <c r="A29" s="87" t="s">
        <v>28</v>
      </c>
      <c r="B29" s="88"/>
      <c r="C29" s="88"/>
      <c r="D29" s="89">
        <f>MIN(D8:D26)</f>
        <v>1.4913000000000001</v>
      </c>
      <c r="E29" s="88"/>
      <c r="F29" s="89">
        <f>MIN(F8:F26)</f>
        <v>2.4754</v>
      </c>
      <c r="G29" s="88"/>
      <c r="H29" s="89">
        <f>MIN(H8:H26)</f>
        <v>3.2138</v>
      </c>
      <c r="I29" s="88"/>
      <c r="J29" s="89">
        <f>MIN(J8:J26)</f>
        <v>3.7385999999999999</v>
      </c>
      <c r="K29" s="88"/>
      <c r="L29" s="89">
        <f>MIN(L8:L26)</f>
        <v>2.7648000000000001</v>
      </c>
      <c r="M29" s="88"/>
      <c r="N29" s="89">
        <f>MIN(N8:N26)</f>
        <v>6.1597</v>
      </c>
      <c r="O29" s="88"/>
      <c r="P29" s="89">
        <f>MIN(P8:P26)</f>
        <v>4.8952999999999998</v>
      </c>
      <c r="Q29" s="88"/>
      <c r="R29" s="89">
        <f>MIN(R8:R26)</f>
        <v>6.2981999999999996</v>
      </c>
      <c r="S29" s="90"/>
    </row>
    <row r="30" spans="1:19" ht="15" thickBot="1" x14ac:dyDescent="0.35">
      <c r="A30" s="91" t="s">
        <v>29</v>
      </c>
      <c r="B30" s="92"/>
      <c r="C30" s="92"/>
      <c r="D30" s="93">
        <f>MAX(D8:D26)</f>
        <v>37.330599999999997</v>
      </c>
      <c r="E30" s="92"/>
      <c r="F30" s="93">
        <f>MAX(F8:F26)</f>
        <v>457.59649999999999</v>
      </c>
      <c r="G30" s="92"/>
      <c r="H30" s="93">
        <f>MAX(H8:H26)</f>
        <v>228.79830000000001</v>
      </c>
      <c r="I30" s="92"/>
      <c r="J30" s="93">
        <f>MAX(J8:J26)</f>
        <v>154.20830000000001</v>
      </c>
      <c r="K30" s="92"/>
      <c r="L30" s="93">
        <f>MAX(L8:L26)</f>
        <v>115.3394</v>
      </c>
      <c r="M30" s="92"/>
      <c r="N30" s="93">
        <f>MAX(N8:N26)</f>
        <v>8.6278000000000006</v>
      </c>
      <c r="O30" s="92"/>
      <c r="P30" s="93">
        <f>MAX(P8:P26)</f>
        <v>10.2743</v>
      </c>
      <c r="Q30" s="92"/>
      <c r="R30" s="93">
        <f>MAX(R8:R26)</f>
        <v>24.885999999999999</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948</v>
      </c>
      <c r="B8" s="64">
        <f>VLOOKUP($A8,'Return Data'!$B$7:$R$2292,3,0)</f>
        <v>44512</v>
      </c>
      <c r="C8" s="65">
        <f>VLOOKUP($A8,'Return Data'!$B$7:$R$2292,4,0)</f>
        <v>356.11</v>
      </c>
      <c r="D8" s="65">
        <f>VLOOKUP($A8,'Return Data'!$B$7:$R$2292,10,0)</f>
        <v>10.5966</v>
      </c>
      <c r="E8" s="66">
        <f t="shared" ref="E8:E36" si="0">RANK(D8,D$8:D$36,0)</f>
        <v>16</v>
      </c>
      <c r="F8" s="65">
        <f>VLOOKUP($A8,'Return Data'!$B$7:$R$2292,11,0)</f>
        <v>25.298200000000001</v>
      </c>
      <c r="G8" s="66">
        <f t="shared" ref="G8:G36" si="1">RANK(F8,F$8:F$36,0)</f>
        <v>8</v>
      </c>
      <c r="H8" s="65">
        <f>VLOOKUP($A8,'Return Data'!$B$7:$R$2292,12,0)</f>
        <v>23.315300000000001</v>
      </c>
      <c r="I8" s="66">
        <f t="shared" ref="I8:I36" si="2">RANK(H8,H$8:H$36,0)</f>
        <v>6</v>
      </c>
      <c r="J8" s="65">
        <f>VLOOKUP($A8,'Return Data'!$B$7:$R$2292,13,0)</f>
        <v>48.422499999999999</v>
      </c>
      <c r="K8" s="66">
        <f t="shared" ref="K8:K36" si="3">RANK(J8,J$8:J$36,0)</f>
        <v>9</v>
      </c>
      <c r="L8" s="65">
        <f>VLOOKUP($A8,'Return Data'!$B$7:$R$2292,17,0)</f>
        <v>24.488900000000001</v>
      </c>
      <c r="M8" s="66">
        <f t="shared" ref="M8:M36" si="4">RANK(L8,L$8:L$36,0)</f>
        <v>10</v>
      </c>
      <c r="N8" s="65">
        <f>VLOOKUP($A8,'Return Data'!$B$7:$R$2292,14,0)</f>
        <v>19.4939</v>
      </c>
      <c r="O8" s="66">
        <f t="shared" ref="O8:O26" si="5">RANK(N8,N$8:N$36,0)</f>
        <v>20</v>
      </c>
      <c r="P8" s="65">
        <f>VLOOKUP($A8,'Return Data'!$B$7:$R$2292,15,0)</f>
        <v>15.2423</v>
      </c>
      <c r="Q8" s="66">
        <f t="shared" ref="Q8:Q26" si="6">RANK(P8,P$8:P$36,0)</f>
        <v>17</v>
      </c>
      <c r="R8" s="65">
        <f>VLOOKUP($A8,'Return Data'!$B$7:$R$2292,16,0)</f>
        <v>20.432200000000002</v>
      </c>
      <c r="S8" s="67">
        <f t="shared" ref="S8:S36" si="7">RANK(R8,R$8:R$36,0)</f>
        <v>2</v>
      </c>
    </row>
    <row r="9" spans="1:20" x14ac:dyDescent="0.3">
      <c r="A9" s="63" t="s">
        <v>951</v>
      </c>
      <c r="B9" s="64">
        <f>VLOOKUP($A9,'Return Data'!$B$7:$R$2292,3,0)</f>
        <v>44512</v>
      </c>
      <c r="C9" s="65">
        <f>VLOOKUP($A9,'Return Data'!$B$7:$R$2292,4,0)</f>
        <v>48.48</v>
      </c>
      <c r="D9" s="65">
        <f>VLOOKUP($A9,'Return Data'!$B$7:$R$2292,10,0)</f>
        <v>11.371499999999999</v>
      </c>
      <c r="E9" s="66">
        <f t="shared" si="0"/>
        <v>8</v>
      </c>
      <c r="F9" s="65">
        <f>VLOOKUP($A9,'Return Data'!$B$7:$R$2292,11,0)</f>
        <v>24.9163</v>
      </c>
      <c r="G9" s="66">
        <f t="shared" si="1"/>
        <v>11</v>
      </c>
      <c r="H9" s="65">
        <f>VLOOKUP($A9,'Return Data'!$B$7:$R$2292,12,0)</f>
        <v>20.417300000000001</v>
      </c>
      <c r="I9" s="66">
        <f t="shared" si="2"/>
        <v>16</v>
      </c>
      <c r="J9" s="65">
        <f>VLOOKUP($A9,'Return Data'!$B$7:$R$2292,13,0)</f>
        <v>40.196599999999997</v>
      </c>
      <c r="K9" s="66">
        <f t="shared" si="3"/>
        <v>23</v>
      </c>
      <c r="L9" s="65">
        <f>VLOOKUP($A9,'Return Data'!$B$7:$R$2292,17,0)</f>
        <v>23.8873</v>
      </c>
      <c r="M9" s="66">
        <f t="shared" si="4"/>
        <v>13</v>
      </c>
      <c r="N9" s="65">
        <f>VLOOKUP($A9,'Return Data'!$B$7:$R$2292,14,0)</f>
        <v>23.8414</v>
      </c>
      <c r="O9" s="66">
        <f t="shared" si="5"/>
        <v>2</v>
      </c>
      <c r="P9" s="65">
        <f>VLOOKUP($A9,'Return Data'!$B$7:$R$2292,15,0)</f>
        <v>20.239899999999999</v>
      </c>
      <c r="Q9" s="66">
        <f t="shared" si="6"/>
        <v>1</v>
      </c>
      <c r="R9" s="65">
        <f>VLOOKUP($A9,'Return Data'!$B$7:$R$2292,16,0)</f>
        <v>14.2361</v>
      </c>
      <c r="S9" s="67">
        <f t="shared" si="7"/>
        <v>16</v>
      </c>
    </row>
    <row r="10" spans="1:20" x14ac:dyDescent="0.3">
      <c r="A10" s="63" t="s">
        <v>952</v>
      </c>
      <c r="B10" s="64">
        <f>VLOOKUP($A10,'Return Data'!$B$7:$R$2292,3,0)</f>
        <v>44512</v>
      </c>
      <c r="C10" s="65">
        <f>VLOOKUP($A10,'Return Data'!$B$7:$R$2292,4,0)</f>
        <v>22.85</v>
      </c>
      <c r="D10" s="65">
        <f>VLOOKUP($A10,'Return Data'!$B$7:$R$2292,10,0)</f>
        <v>8.3965999999999994</v>
      </c>
      <c r="E10" s="66">
        <f t="shared" si="0"/>
        <v>26</v>
      </c>
      <c r="F10" s="65">
        <f>VLOOKUP($A10,'Return Data'!$B$7:$R$2292,11,0)</f>
        <v>22.062000000000001</v>
      </c>
      <c r="G10" s="66">
        <f t="shared" si="1"/>
        <v>24</v>
      </c>
      <c r="H10" s="65">
        <f>VLOOKUP($A10,'Return Data'!$B$7:$R$2292,12,0)</f>
        <v>19.1967</v>
      </c>
      <c r="I10" s="66">
        <f t="shared" si="2"/>
        <v>22</v>
      </c>
      <c r="J10" s="65">
        <f>VLOOKUP($A10,'Return Data'!$B$7:$R$2292,13,0)</f>
        <v>41.4861</v>
      </c>
      <c r="K10" s="66">
        <f t="shared" si="3"/>
        <v>21</v>
      </c>
      <c r="L10" s="65">
        <f>VLOOKUP($A10,'Return Data'!$B$7:$R$2292,17,0)</f>
        <v>22.661200000000001</v>
      </c>
      <c r="M10" s="66">
        <f t="shared" si="4"/>
        <v>19</v>
      </c>
      <c r="N10" s="65">
        <f>VLOOKUP($A10,'Return Data'!$B$7:$R$2292,14,0)</f>
        <v>19.749400000000001</v>
      </c>
      <c r="O10" s="66">
        <f t="shared" si="5"/>
        <v>16</v>
      </c>
      <c r="P10" s="65">
        <f>VLOOKUP($A10,'Return Data'!$B$7:$R$2292,15,0)</f>
        <v>13.9215</v>
      </c>
      <c r="Q10" s="66">
        <f t="shared" si="6"/>
        <v>24</v>
      </c>
      <c r="R10" s="65">
        <f>VLOOKUP($A10,'Return Data'!$B$7:$R$2292,16,0)</f>
        <v>7.5179999999999998</v>
      </c>
      <c r="S10" s="67">
        <f t="shared" si="7"/>
        <v>29</v>
      </c>
    </row>
    <row r="11" spans="1:20" x14ac:dyDescent="0.3">
      <c r="A11" s="63" t="s">
        <v>954</v>
      </c>
      <c r="B11" s="64">
        <f>VLOOKUP($A11,'Return Data'!$B$7:$R$2292,3,0)</f>
        <v>44512</v>
      </c>
      <c r="C11" s="65">
        <f>VLOOKUP($A11,'Return Data'!$B$7:$R$2292,4,0)</f>
        <v>146.01</v>
      </c>
      <c r="D11" s="65">
        <f>VLOOKUP($A11,'Return Data'!$B$7:$R$2292,10,0)</f>
        <v>10.6388</v>
      </c>
      <c r="E11" s="66">
        <f t="shared" si="0"/>
        <v>15</v>
      </c>
      <c r="F11" s="65">
        <f>VLOOKUP($A11,'Return Data'!$B$7:$R$2292,11,0)</f>
        <v>23.6325</v>
      </c>
      <c r="G11" s="66">
        <f t="shared" si="1"/>
        <v>17</v>
      </c>
      <c r="H11" s="65">
        <f>VLOOKUP($A11,'Return Data'!$B$7:$R$2292,12,0)</f>
        <v>18.939399999999999</v>
      </c>
      <c r="I11" s="66">
        <f t="shared" si="2"/>
        <v>24</v>
      </c>
      <c r="J11" s="65">
        <f>VLOOKUP($A11,'Return Data'!$B$7:$R$2292,13,0)</f>
        <v>40.556399999999996</v>
      </c>
      <c r="K11" s="66">
        <f t="shared" si="3"/>
        <v>22</v>
      </c>
      <c r="L11" s="65">
        <f>VLOOKUP($A11,'Return Data'!$B$7:$R$2292,17,0)</f>
        <v>22.943200000000001</v>
      </c>
      <c r="M11" s="66">
        <f t="shared" si="4"/>
        <v>18</v>
      </c>
      <c r="N11" s="65">
        <f>VLOOKUP($A11,'Return Data'!$B$7:$R$2292,14,0)</f>
        <v>22.338000000000001</v>
      </c>
      <c r="O11" s="66">
        <f t="shared" si="5"/>
        <v>5</v>
      </c>
      <c r="P11" s="65">
        <f>VLOOKUP($A11,'Return Data'!$B$7:$R$2292,15,0)</f>
        <v>16.7</v>
      </c>
      <c r="Q11" s="66">
        <f t="shared" si="6"/>
        <v>9</v>
      </c>
      <c r="R11" s="65">
        <f>VLOOKUP($A11,'Return Data'!$B$7:$R$2292,16,0)</f>
        <v>16.9236</v>
      </c>
      <c r="S11" s="67">
        <f t="shared" si="7"/>
        <v>10</v>
      </c>
    </row>
    <row r="12" spans="1:20" x14ac:dyDescent="0.3">
      <c r="A12" s="63" t="s">
        <v>957</v>
      </c>
      <c r="B12" s="64">
        <f>VLOOKUP($A12,'Return Data'!$B$7:$R$2292,3,0)</f>
        <v>44512</v>
      </c>
      <c r="C12" s="65">
        <f>VLOOKUP($A12,'Return Data'!$B$7:$R$2292,4,0)</f>
        <v>43.31</v>
      </c>
      <c r="D12" s="65">
        <f>VLOOKUP($A12,'Return Data'!$B$7:$R$2292,10,0)</f>
        <v>9.5345999999999993</v>
      </c>
      <c r="E12" s="66">
        <f t="shared" si="0"/>
        <v>23</v>
      </c>
      <c r="F12" s="65">
        <f>VLOOKUP($A12,'Return Data'!$B$7:$R$2292,11,0)</f>
        <v>22.900099999999998</v>
      </c>
      <c r="G12" s="66">
        <f t="shared" si="1"/>
        <v>22</v>
      </c>
      <c r="H12" s="65">
        <f>VLOOKUP($A12,'Return Data'!$B$7:$R$2292,12,0)</f>
        <v>19.41</v>
      </c>
      <c r="I12" s="66">
        <f t="shared" si="2"/>
        <v>21</v>
      </c>
      <c r="J12" s="65">
        <f>VLOOKUP($A12,'Return Data'!$B$7:$R$2292,13,0)</f>
        <v>42.984499999999997</v>
      </c>
      <c r="K12" s="66">
        <f t="shared" si="3"/>
        <v>18</v>
      </c>
      <c r="L12" s="65">
        <f>VLOOKUP($A12,'Return Data'!$B$7:$R$2292,17,0)</f>
        <v>27.468</v>
      </c>
      <c r="M12" s="66">
        <f t="shared" si="4"/>
        <v>2</v>
      </c>
      <c r="N12" s="65">
        <f>VLOOKUP($A12,'Return Data'!$B$7:$R$2292,14,0)</f>
        <v>24.058599999999998</v>
      </c>
      <c r="O12" s="66">
        <f t="shared" si="5"/>
        <v>1</v>
      </c>
      <c r="P12" s="65">
        <f>VLOOKUP($A12,'Return Data'!$B$7:$R$2292,15,0)</f>
        <v>19.186699999999998</v>
      </c>
      <c r="Q12" s="66">
        <f t="shared" si="6"/>
        <v>2</v>
      </c>
      <c r="R12" s="65">
        <f>VLOOKUP($A12,'Return Data'!$B$7:$R$2292,16,0)</f>
        <v>13.9316</v>
      </c>
      <c r="S12" s="67">
        <f t="shared" si="7"/>
        <v>17</v>
      </c>
    </row>
    <row r="13" spans="1:20" x14ac:dyDescent="0.3">
      <c r="A13" s="63" t="s">
        <v>959</v>
      </c>
      <c r="B13" s="64">
        <f>VLOOKUP($A13,'Return Data'!$B$7:$R$2292,3,0)</f>
        <v>44512</v>
      </c>
      <c r="C13" s="65">
        <f>VLOOKUP($A13,'Return Data'!$B$7:$R$2292,4,0)</f>
        <v>304.44900000000001</v>
      </c>
      <c r="D13" s="65">
        <f>VLOOKUP($A13,'Return Data'!$B$7:$R$2292,10,0)</f>
        <v>6.0602</v>
      </c>
      <c r="E13" s="66">
        <f t="shared" si="0"/>
        <v>29</v>
      </c>
      <c r="F13" s="65">
        <f>VLOOKUP($A13,'Return Data'!$B$7:$R$2292,11,0)</f>
        <v>18.268000000000001</v>
      </c>
      <c r="G13" s="66">
        <f t="shared" si="1"/>
        <v>28</v>
      </c>
      <c r="H13" s="65">
        <f>VLOOKUP($A13,'Return Data'!$B$7:$R$2292,12,0)</f>
        <v>17.229700000000001</v>
      </c>
      <c r="I13" s="66">
        <f t="shared" si="2"/>
        <v>28</v>
      </c>
      <c r="J13" s="65">
        <f>VLOOKUP($A13,'Return Data'!$B$7:$R$2292,13,0)</f>
        <v>37.635199999999998</v>
      </c>
      <c r="K13" s="66">
        <f t="shared" si="3"/>
        <v>26</v>
      </c>
      <c r="L13" s="65">
        <f>VLOOKUP($A13,'Return Data'!$B$7:$R$2292,17,0)</f>
        <v>17.286899999999999</v>
      </c>
      <c r="M13" s="66">
        <f t="shared" si="4"/>
        <v>28</v>
      </c>
      <c r="N13" s="65">
        <f>VLOOKUP($A13,'Return Data'!$B$7:$R$2292,14,0)</f>
        <v>17.693100000000001</v>
      </c>
      <c r="O13" s="66">
        <f t="shared" si="5"/>
        <v>23</v>
      </c>
      <c r="P13" s="65">
        <f>VLOOKUP($A13,'Return Data'!$B$7:$R$2292,15,0)</f>
        <v>12.5928</v>
      </c>
      <c r="Q13" s="66">
        <f t="shared" si="6"/>
        <v>26</v>
      </c>
      <c r="R13" s="65">
        <f>VLOOKUP($A13,'Return Data'!$B$7:$R$2292,16,0)</f>
        <v>20.053000000000001</v>
      </c>
      <c r="S13" s="67">
        <f t="shared" si="7"/>
        <v>7</v>
      </c>
    </row>
    <row r="14" spans="1:20" x14ac:dyDescent="0.3">
      <c r="A14" s="63" t="s">
        <v>960</v>
      </c>
      <c r="B14" s="64">
        <f>VLOOKUP($A14,'Return Data'!$B$7:$R$2292,3,0)</f>
        <v>44512</v>
      </c>
      <c r="C14" s="65">
        <f>VLOOKUP($A14,'Return Data'!$B$7:$R$2292,4,0)</f>
        <v>56.63</v>
      </c>
      <c r="D14" s="65">
        <f>VLOOKUP($A14,'Return Data'!$B$7:$R$2292,10,0)</f>
        <v>9.0927000000000007</v>
      </c>
      <c r="E14" s="66">
        <f t="shared" si="0"/>
        <v>25</v>
      </c>
      <c r="F14" s="65">
        <f>VLOOKUP($A14,'Return Data'!$B$7:$R$2292,11,0)</f>
        <v>22.575800000000001</v>
      </c>
      <c r="G14" s="66">
        <f t="shared" si="1"/>
        <v>23</v>
      </c>
      <c r="H14" s="65">
        <f>VLOOKUP($A14,'Return Data'!$B$7:$R$2292,12,0)</f>
        <v>19.120699999999999</v>
      </c>
      <c r="I14" s="66">
        <f t="shared" si="2"/>
        <v>23</v>
      </c>
      <c r="J14" s="65">
        <f>VLOOKUP($A14,'Return Data'!$B$7:$R$2292,13,0)</f>
        <v>41.575000000000003</v>
      </c>
      <c r="K14" s="66">
        <f t="shared" si="3"/>
        <v>20</v>
      </c>
      <c r="L14" s="65">
        <f>VLOOKUP($A14,'Return Data'!$B$7:$R$2292,17,0)</f>
        <v>23.2121</v>
      </c>
      <c r="M14" s="66">
        <f t="shared" si="4"/>
        <v>15</v>
      </c>
      <c r="N14" s="65">
        <f>VLOOKUP($A14,'Return Data'!$B$7:$R$2292,14,0)</f>
        <v>20.288900000000002</v>
      </c>
      <c r="O14" s="66">
        <f t="shared" si="5"/>
        <v>14</v>
      </c>
      <c r="P14" s="65">
        <f>VLOOKUP($A14,'Return Data'!$B$7:$R$2292,15,0)</f>
        <v>17.015699999999999</v>
      </c>
      <c r="Q14" s="66">
        <f t="shared" si="6"/>
        <v>5</v>
      </c>
      <c r="R14" s="65">
        <f>VLOOKUP($A14,'Return Data'!$B$7:$R$2292,16,0)</f>
        <v>14.891999999999999</v>
      </c>
      <c r="S14" s="67">
        <f t="shared" si="7"/>
        <v>14</v>
      </c>
    </row>
    <row r="15" spans="1:20" x14ac:dyDescent="0.3">
      <c r="A15" s="63" t="s">
        <v>962</v>
      </c>
      <c r="B15" s="64">
        <f>VLOOKUP($A15,'Return Data'!$B$7:$R$2292,3,0)</f>
        <v>44512</v>
      </c>
      <c r="C15" s="65">
        <f>VLOOKUP($A15,'Return Data'!$B$7:$R$2292,4,0)</f>
        <v>1787.9489748753699</v>
      </c>
      <c r="D15" s="65">
        <f>VLOOKUP($A15,'Return Data'!$B$7:$R$2292,10,0)</f>
        <v>10.5694</v>
      </c>
      <c r="E15" s="66">
        <f t="shared" si="0"/>
        <v>17</v>
      </c>
      <c r="F15" s="65">
        <f>VLOOKUP($A15,'Return Data'!$B$7:$R$2292,11,0)</f>
        <v>20.738600000000002</v>
      </c>
      <c r="G15" s="66">
        <f t="shared" si="1"/>
        <v>26</v>
      </c>
      <c r="H15" s="65">
        <f>VLOOKUP($A15,'Return Data'!$B$7:$R$2292,12,0)</f>
        <v>21.733499999999999</v>
      </c>
      <c r="I15" s="66">
        <f t="shared" si="2"/>
        <v>11</v>
      </c>
      <c r="J15" s="65">
        <f>VLOOKUP($A15,'Return Data'!$B$7:$R$2292,13,0)</f>
        <v>51.982999999999997</v>
      </c>
      <c r="K15" s="66">
        <f t="shared" si="3"/>
        <v>2</v>
      </c>
      <c r="L15" s="65">
        <f>VLOOKUP($A15,'Return Data'!$B$7:$R$2292,17,0)</f>
        <v>27.192900000000002</v>
      </c>
      <c r="M15" s="66">
        <f t="shared" si="4"/>
        <v>3</v>
      </c>
      <c r="N15" s="65">
        <f>VLOOKUP($A15,'Return Data'!$B$7:$R$2292,14,0)</f>
        <v>19.502700000000001</v>
      </c>
      <c r="O15" s="66">
        <f t="shared" si="5"/>
        <v>18</v>
      </c>
      <c r="P15" s="65">
        <f>VLOOKUP($A15,'Return Data'!$B$7:$R$2292,15,0)</f>
        <v>14.626300000000001</v>
      </c>
      <c r="Q15" s="66">
        <f t="shared" si="6"/>
        <v>21</v>
      </c>
      <c r="R15" s="65">
        <f>VLOOKUP($A15,'Return Data'!$B$7:$R$2292,16,0)</f>
        <v>20.3749</v>
      </c>
      <c r="S15" s="67">
        <f t="shared" si="7"/>
        <v>4</v>
      </c>
    </row>
    <row r="16" spans="1:20" x14ac:dyDescent="0.3">
      <c r="A16" s="63" t="s">
        <v>964</v>
      </c>
      <c r="B16" s="64">
        <f>VLOOKUP($A16,'Return Data'!$B$7:$R$2292,3,0)</f>
        <v>44512</v>
      </c>
      <c r="C16" s="65">
        <f>VLOOKUP($A16,'Return Data'!$B$7:$R$2292,4,0)</f>
        <v>877.52938193853197</v>
      </c>
      <c r="D16" s="65">
        <f>VLOOKUP($A16,'Return Data'!$B$7:$R$2292,10,0)</f>
        <v>11.3598</v>
      </c>
      <c r="E16" s="66">
        <f t="shared" si="0"/>
        <v>9</v>
      </c>
      <c r="F16" s="65">
        <f>VLOOKUP($A16,'Return Data'!$B$7:$R$2292,11,0)</f>
        <v>21.513999999999999</v>
      </c>
      <c r="G16" s="66">
        <f t="shared" si="1"/>
        <v>25</v>
      </c>
      <c r="H16" s="65">
        <f>VLOOKUP($A16,'Return Data'!$B$7:$R$2292,12,0)</f>
        <v>20.3264</v>
      </c>
      <c r="I16" s="66">
        <f t="shared" si="2"/>
        <v>17</v>
      </c>
      <c r="J16" s="65">
        <f>VLOOKUP($A16,'Return Data'!$B$7:$R$2292,13,0)</f>
        <v>49.663499999999999</v>
      </c>
      <c r="K16" s="66">
        <f t="shared" si="3"/>
        <v>7</v>
      </c>
      <c r="L16" s="65">
        <f>VLOOKUP($A16,'Return Data'!$B$7:$R$2292,17,0)</f>
        <v>20.010000000000002</v>
      </c>
      <c r="M16" s="66">
        <f t="shared" si="4"/>
        <v>26</v>
      </c>
      <c r="N16" s="65">
        <f>VLOOKUP($A16,'Return Data'!$B$7:$R$2292,14,0)</f>
        <v>16.571999999999999</v>
      </c>
      <c r="O16" s="66">
        <f t="shared" si="5"/>
        <v>26</v>
      </c>
      <c r="P16" s="65">
        <f>VLOOKUP($A16,'Return Data'!$B$7:$R$2292,15,0)</f>
        <v>14.5822</v>
      </c>
      <c r="Q16" s="66">
        <f t="shared" si="6"/>
        <v>22</v>
      </c>
      <c r="R16" s="65">
        <f>VLOOKUP($A16,'Return Data'!$B$7:$R$2292,16,0)</f>
        <v>19.423100000000002</v>
      </c>
      <c r="S16" s="67">
        <f t="shared" si="7"/>
        <v>8</v>
      </c>
    </row>
    <row r="17" spans="1:19" x14ac:dyDescent="0.3">
      <c r="A17" s="63" t="s">
        <v>966</v>
      </c>
      <c r="B17" s="64">
        <f>VLOOKUP($A17,'Return Data'!$B$7:$R$2292,3,0)</f>
        <v>44512</v>
      </c>
      <c r="C17" s="65">
        <f>VLOOKUP($A17,'Return Data'!$B$7:$R$2292,4,0)</f>
        <v>330.45010000000002</v>
      </c>
      <c r="D17" s="65">
        <f>VLOOKUP($A17,'Return Data'!$B$7:$R$2292,10,0)</f>
        <v>10.102499999999999</v>
      </c>
      <c r="E17" s="66">
        <f t="shared" si="0"/>
        <v>22</v>
      </c>
      <c r="F17" s="65">
        <f>VLOOKUP($A17,'Return Data'!$B$7:$R$2292,11,0)</f>
        <v>23.211200000000002</v>
      </c>
      <c r="G17" s="66">
        <f t="shared" si="1"/>
        <v>18</v>
      </c>
      <c r="H17" s="65">
        <f>VLOOKUP($A17,'Return Data'!$B$7:$R$2292,12,0)</f>
        <v>16.1158</v>
      </c>
      <c r="I17" s="66">
        <f t="shared" si="2"/>
        <v>29</v>
      </c>
      <c r="J17" s="65">
        <f>VLOOKUP($A17,'Return Data'!$B$7:$R$2292,13,0)</f>
        <v>38.676200000000001</v>
      </c>
      <c r="K17" s="66">
        <f t="shared" si="3"/>
        <v>25</v>
      </c>
      <c r="L17" s="65">
        <f>VLOOKUP($A17,'Return Data'!$B$7:$R$2292,17,0)</f>
        <v>21.962299999999999</v>
      </c>
      <c r="M17" s="66">
        <f t="shared" si="4"/>
        <v>24</v>
      </c>
      <c r="N17" s="65">
        <f>VLOOKUP($A17,'Return Data'!$B$7:$R$2292,14,0)</f>
        <v>19.652000000000001</v>
      </c>
      <c r="O17" s="66">
        <f t="shared" si="5"/>
        <v>17</v>
      </c>
      <c r="P17" s="65">
        <f>VLOOKUP($A17,'Return Data'!$B$7:$R$2292,15,0)</f>
        <v>15.669600000000001</v>
      </c>
      <c r="Q17" s="66">
        <f t="shared" si="6"/>
        <v>15</v>
      </c>
      <c r="R17" s="65">
        <f>VLOOKUP($A17,'Return Data'!$B$7:$R$2292,16,0)</f>
        <v>20.287099999999999</v>
      </c>
      <c r="S17" s="67">
        <f t="shared" si="7"/>
        <v>5</v>
      </c>
    </row>
    <row r="18" spans="1:19" x14ac:dyDescent="0.3">
      <c r="A18" s="63" t="s">
        <v>968</v>
      </c>
      <c r="B18" s="64">
        <f>VLOOKUP($A18,'Return Data'!$B$7:$R$2292,3,0)</f>
        <v>44512</v>
      </c>
      <c r="C18" s="65">
        <f>VLOOKUP($A18,'Return Data'!$B$7:$R$2292,4,0)</f>
        <v>67.89</v>
      </c>
      <c r="D18" s="65">
        <f>VLOOKUP($A18,'Return Data'!$B$7:$R$2292,10,0)</f>
        <v>11.2768</v>
      </c>
      <c r="E18" s="66">
        <f t="shared" si="0"/>
        <v>10</v>
      </c>
      <c r="F18" s="65">
        <f>VLOOKUP($A18,'Return Data'!$B$7:$R$2292,11,0)</f>
        <v>24.5688</v>
      </c>
      <c r="G18" s="66">
        <f t="shared" si="1"/>
        <v>13</v>
      </c>
      <c r="H18" s="65">
        <f>VLOOKUP($A18,'Return Data'!$B$7:$R$2292,12,0)</f>
        <v>22.900099999999998</v>
      </c>
      <c r="I18" s="66">
        <f t="shared" si="2"/>
        <v>9</v>
      </c>
      <c r="J18" s="65">
        <f>VLOOKUP($A18,'Return Data'!$B$7:$R$2292,13,0)</f>
        <v>47.619</v>
      </c>
      <c r="K18" s="66">
        <f t="shared" si="3"/>
        <v>11</v>
      </c>
      <c r="L18" s="65">
        <f>VLOOKUP($A18,'Return Data'!$B$7:$R$2292,17,0)</f>
        <v>24.7516</v>
      </c>
      <c r="M18" s="66">
        <f t="shared" si="4"/>
        <v>9</v>
      </c>
      <c r="N18" s="65">
        <f>VLOOKUP($A18,'Return Data'!$B$7:$R$2292,14,0)</f>
        <v>19.8767</v>
      </c>
      <c r="O18" s="66">
        <f t="shared" si="5"/>
        <v>15</v>
      </c>
      <c r="P18" s="65">
        <f>VLOOKUP($A18,'Return Data'!$B$7:$R$2292,15,0)</f>
        <v>16.721499999999999</v>
      </c>
      <c r="Q18" s="66">
        <f t="shared" si="6"/>
        <v>8</v>
      </c>
      <c r="R18" s="65">
        <f>VLOOKUP($A18,'Return Data'!$B$7:$R$2292,16,0)</f>
        <v>15.264799999999999</v>
      </c>
      <c r="S18" s="67">
        <f t="shared" si="7"/>
        <v>13</v>
      </c>
    </row>
    <row r="19" spans="1:19" x14ac:dyDescent="0.3">
      <c r="A19" s="63" t="s">
        <v>970</v>
      </c>
      <c r="B19" s="64">
        <f>VLOOKUP($A19,'Return Data'!$B$7:$R$2292,3,0)</f>
        <v>44512</v>
      </c>
      <c r="C19" s="65">
        <f>VLOOKUP($A19,'Return Data'!$B$7:$R$2292,4,0)</f>
        <v>41.09</v>
      </c>
      <c r="D19" s="65">
        <f>VLOOKUP($A19,'Return Data'!$B$7:$R$2292,10,0)</f>
        <v>11.385199999999999</v>
      </c>
      <c r="E19" s="66">
        <f t="shared" si="0"/>
        <v>7</v>
      </c>
      <c r="F19" s="65">
        <f>VLOOKUP($A19,'Return Data'!$B$7:$R$2292,11,0)</f>
        <v>27.9664</v>
      </c>
      <c r="G19" s="66">
        <f t="shared" si="1"/>
        <v>3</v>
      </c>
      <c r="H19" s="65">
        <f>VLOOKUP($A19,'Return Data'!$B$7:$R$2292,12,0)</f>
        <v>26.275400000000001</v>
      </c>
      <c r="I19" s="66">
        <f t="shared" si="2"/>
        <v>2</v>
      </c>
      <c r="J19" s="65">
        <f>VLOOKUP($A19,'Return Data'!$B$7:$R$2292,13,0)</f>
        <v>50.182699999999997</v>
      </c>
      <c r="K19" s="66">
        <f t="shared" si="3"/>
        <v>5</v>
      </c>
      <c r="L19" s="65">
        <f>VLOOKUP($A19,'Return Data'!$B$7:$R$2292,17,0)</f>
        <v>27.081</v>
      </c>
      <c r="M19" s="66">
        <f t="shared" si="4"/>
        <v>4</v>
      </c>
      <c r="N19" s="65">
        <f>VLOOKUP($A19,'Return Data'!$B$7:$R$2292,14,0)</f>
        <v>23.427199999999999</v>
      </c>
      <c r="O19" s="66">
        <f t="shared" si="5"/>
        <v>3</v>
      </c>
      <c r="P19" s="65">
        <f>VLOOKUP($A19,'Return Data'!$B$7:$R$2292,15,0)</f>
        <v>15.961600000000001</v>
      </c>
      <c r="Q19" s="66">
        <f t="shared" si="6"/>
        <v>12</v>
      </c>
      <c r="R19" s="65">
        <f>VLOOKUP($A19,'Return Data'!$B$7:$R$2292,16,0)</f>
        <v>16.0365</v>
      </c>
      <c r="S19" s="67">
        <f t="shared" si="7"/>
        <v>12</v>
      </c>
    </row>
    <row r="20" spans="1:19" x14ac:dyDescent="0.3">
      <c r="A20" s="63" t="s">
        <v>973</v>
      </c>
      <c r="B20" s="64">
        <f>VLOOKUP($A20,'Return Data'!$B$7:$R$2292,3,0)</f>
        <v>44512</v>
      </c>
      <c r="C20" s="65">
        <f>VLOOKUP($A20,'Return Data'!$B$7:$R$2292,4,0)</f>
        <v>52.38</v>
      </c>
      <c r="D20" s="65">
        <f>VLOOKUP($A20,'Return Data'!$B$7:$R$2292,10,0)</f>
        <v>11.7559</v>
      </c>
      <c r="E20" s="66">
        <f t="shared" si="0"/>
        <v>6</v>
      </c>
      <c r="F20" s="65">
        <f>VLOOKUP($A20,'Return Data'!$B$7:$R$2292,11,0)</f>
        <v>26.858799999999999</v>
      </c>
      <c r="G20" s="66">
        <f t="shared" si="1"/>
        <v>5</v>
      </c>
      <c r="H20" s="65">
        <f>VLOOKUP($A20,'Return Data'!$B$7:$R$2292,12,0)</f>
        <v>20.7469</v>
      </c>
      <c r="I20" s="66">
        <f t="shared" si="2"/>
        <v>15</v>
      </c>
      <c r="J20" s="65">
        <f>VLOOKUP($A20,'Return Data'!$B$7:$R$2292,13,0)</f>
        <v>43.546199999999999</v>
      </c>
      <c r="K20" s="66">
        <f t="shared" si="3"/>
        <v>16</v>
      </c>
      <c r="L20" s="65">
        <f>VLOOKUP($A20,'Return Data'!$B$7:$R$2292,17,0)</f>
        <v>25.041399999999999</v>
      </c>
      <c r="M20" s="66">
        <f t="shared" si="4"/>
        <v>8</v>
      </c>
      <c r="N20" s="65">
        <f>VLOOKUP($A20,'Return Data'!$B$7:$R$2292,14,0)</f>
        <v>20.488499999999998</v>
      </c>
      <c r="O20" s="66">
        <f t="shared" si="5"/>
        <v>12</v>
      </c>
      <c r="P20" s="65">
        <f>VLOOKUP($A20,'Return Data'!$B$7:$R$2292,15,0)</f>
        <v>16.392399999999999</v>
      </c>
      <c r="Q20" s="66">
        <f t="shared" si="6"/>
        <v>10</v>
      </c>
      <c r="R20" s="65">
        <f>VLOOKUP($A20,'Return Data'!$B$7:$R$2292,16,0)</f>
        <v>11.3225</v>
      </c>
      <c r="S20" s="67">
        <f t="shared" si="7"/>
        <v>24</v>
      </c>
    </row>
    <row r="21" spans="1:19" x14ac:dyDescent="0.3">
      <c r="A21" s="63" t="s">
        <v>974</v>
      </c>
      <c r="B21" s="64">
        <f>VLOOKUP($A21,'Return Data'!$B$7:$R$2292,3,0)</f>
        <v>44512</v>
      </c>
      <c r="C21" s="65">
        <f>VLOOKUP($A21,'Return Data'!$B$7:$R$2292,4,0)</f>
        <v>30.4</v>
      </c>
      <c r="D21" s="65">
        <f>VLOOKUP($A21,'Return Data'!$B$7:$R$2292,10,0)</f>
        <v>10.7468</v>
      </c>
      <c r="E21" s="66">
        <f t="shared" si="0"/>
        <v>14</v>
      </c>
      <c r="F21" s="65">
        <f>VLOOKUP($A21,'Return Data'!$B$7:$R$2292,11,0)</f>
        <v>23.126799999999999</v>
      </c>
      <c r="G21" s="66">
        <f t="shared" si="1"/>
        <v>19</v>
      </c>
      <c r="H21" s="65">
        <f>VLOOKUP($A21,'Return Data'!$B$7:$R$2292,12,0)</f>
        <v>18.0124</v>
      </c>
      <c r="I21" s="66">
        <f t="shared" si="2"/>
        <v>25</v>
      </c>
      <c r="J21" s="65">
        <f>VLOOKUP($A21,'Return Data'!$B$7:$R$2292,13,0)</f>
        <v>34.335000000000001</v>
      </c>
      <c r="K21" s="66">
        <f t="shared" si="3"/>
        <v>29</v>
      </c>
      <c r="L21" s="65">
        <f>VLOOKUP($A21,'Return Data'!$B$7:$R$2292,17,0)</f>
        <v>17.2334</v>
      </c>
      <c r="M21" s="66">
        <f t="shared" si="4"/>
        <v>29</v>
      </c>
      <c r="N21" s="65">
        <f>VLOOKUP($A21,'Return Data'!$B$7:$R$2292,14,0)</f>
        <v>16.3154</v>
      </c>
      <c r="O21" s="66">
        <f t="shared" si="5"/>
        <v>27</v>
      </c>
      <c r="P21" s="65">
        <f>VLOOKUP($A21,'Return Data'!$B$7:$R$2292,15,0)</f>
        <v>14.0542</v>
      </c>
      <c r="Q21" s="66">
        <f t="shared" si="6"/>
        <v>23</v>
      </c>
      <c r="R21" s="65">
        <f>VLOOKUP($A21,'Return Data'!$B$7:$R$2292,16,0)</f>
        <v>12.0641</v>
      </c>
      <c r="S21" s="67">
        <f t="shared" si="7"/>
        <v>23</v>
      </c>
    </row>
    <row r="22" spans="1:19" x14ac:dyDescent="0.3">
      <c r="A22" s="63" t="s">
        <v>976</v>
      </c>
      <c r="B22" s="64">
        <f>VLOOKUP($A22,'Return Data'!$B$7:$R$2292,3,0)</f>
        <v>44512</v>
      </c>
      <c r="C22" s="65">
        <f>VLOOKUP($A22,'Return Data'!$B$7:$R$2292,4,0)</f>
        <v>46.94</v>
      </c>
      <c r="D22" s="65">
        <f>VLOOKUP($A22,'Return Data'!$B$7:$R$2292,10,0)</f>
        <v>11.179500000000001</v>
      </c>
      <c r="E22" s="66">
        <f t="shared" si="0"/>
        <v>12</v>
      </c>
      <c r="F22" s="65">
        <f>VLOOKUP($A22,'Return Data'!$B$7:$R$2292,11,0)</f>
        <v>31.0807</v>
      </c>
      <c r="G22" s="66">
        <f t="shared" si="1"/>
        <v>1</v>
      </c>
      <c r="H22" s="65">
        <f>VLOOKUP($A22,'Return Data'!$B$7:$R$2292,12,0)</f>
        <v>28.602699999999999</v>
      </c>
      <c r="I22" s="66">
        <f t="shared" si="2"/>
        <v>1</v>
      </c>
      <c r="J22" s="65">
        <f>VLOOKUP($A22,'Return Data'!$B$7:$R$2292,13,0)</f>
        <v>49.872300000000003</v>
      </c>
      <c r="K22" s="66">
        <f t="shared" si="3"/>
        <v>6</v>
      </c>
      <c r="L22" s="65">
        <f>VLOOKUP($A22,'Return Data'!$B$7:$R$2292,17,0)</f>
        <v>26.469000000000001</v>
      </c>
      <c r="M22" s="66">
        <f t="shared" si="4"/>
        <v>5</v>
      </c>
      <c r="N22" s="65">
        <f>VLOOKUP($A22,'Return Data'!$B$7:$R$2292,14,0)</f>
        <v>21.931000000000001</v>
      </c>
      <c r="O22" s="66">
        <f t="shared" si="5"/>
        <v>7</v>
      </c>
      <c r="P22" s="65">
        <f>VLOOKUP($A22,'Return Data'!$B$7:$R$2292,15,0)</f>
        <v>16.773399999999999</v>
      </c>
      <c r="Q22" s="66">
        <f t="shared" si="6"/>
        <v>7</v>
      </c>
      <c r="R22" s="65">
        <f>VLOOKUP($A22,'Return Data'!$B$7:$R$2292,16,0)</f>
        <v>13.470800000000001</v>
      </c>
      <c r="S22" s="67">
        <f t="shared" si="7"/>
        <v>18</v>
      </c>
    </row>
    <row r="23" spans="1:19" x14ac:dyDescent="0.3">
      <c r="A23" s="63" t="s">
        <v>978</v>
      </c>
      <c r="B23" s="64">
        <f>VLOOKUP($A23,'Return Data'!$B$7:$R$2292,3,0)</f>
        <v>44512</v>
      </c>
      <c r="C23" s="65">
        <f>VLOOKUP($A23,'Return Data'!$B$7:$R$2292,4,0)</f>
        <v>102.84520000000001</v>
      </c>
      <c r="D23" s="65">
        <f>VLOOKUP($A23,'Return Data'!$B$7:$R$2292,10,0)</f>
        <v>12.039099999999999</v>
      </c>
      <c r="E23" s="66">
        <f t="shared" si="0"/>
        <v>5</v>
      </c>
      <c r="F23" s="65">
        <f>VLOOKUP($A23,'Return Data'!$B$7:$R$2292,11,0)</f>
        <v>23.686499999999999</v>
      </c>
      <c r="G23" s="66">
        <f t="shared" si="1"/>
        <v>16</v>
      </c>
      <c r="H23" s="65">
        <f>VLOOKUP($A23,'Return Data'!$B$7:$R$2292,12,0)</f>
        <v>21.082799999999999</v>
      </c>
      <c r="I23" s="66">
        <f t="shared" si="2"/>
        <v>14</v>
      </c>
      <c r="J23" s="65">
        <f>VLOOKUP($A23,'Return Data'!$B$7:$R$2292,13,0)</f>
        <v>36.257199999999997</v>
      </c>
      <c r="K23" s="66">
        <f t="shared" si="3"/>
        <v>28</v>
      </c>
      <c r="L23" s="65">
        <f>VLOOKUP($A23,'Return Data'!$B$7:$R$2292,17,0)</f>
        <v>23.2759</v>
      </c>
      <c r="M23" s="66">
        <f t="shared" si="4"/>
        <v>14</v>
      </c>
      <c r="N23" s="65">
        <f>VLOOKUP($A23,'Return Data'!$B$7:$R$2292,14,0)</f>
        <v>17.044699999999999</v>
      </c>
      <c r="O23" s="66">
        <f t="shared" si="5"/>
        <v>25</v>
      </c>
      <c r="P23" s="65">
        <f>VLOOKUP($A23,'Return Data'!$B$7:$R$2292,15,0)</f>
        <v>13.767200000000001</v>
      </c>
      <c r="Q23" s="66">
        <f t="shared" si="6"/>
        <v>25</v>
      </c>
      <c r="R23" s="65">
        <f>VLOOKUP($A23,'Return Data'!$B$7:$R$2292,16,0)</f>
        <v>9.1442999999999994</v>
      </c>
      <c r="S23" s="67">
        <f t="shared" si="7"/>
        <v>28</v>
      </c>
    </row>
    <row r="24" spans="1:19" x14ac:dyDescent="0.3">
      <c r="A24" s="63" t="s">
        <v>1905</v>
      </c>
      <c r="B24" s="64">
        <f>VLOOKUP($A24,'Return Data'!$B$7:$R$2292,3,0)</f>
        <v>44512</v>
      </c>
      <c r="C24" s="65">
        <f>VLOOKUP($A24,'Return Data'!$B$7:$R$2292,4,0)</f>
        <v>391.99400000000003</v>
      </c>
      <c r="D24" s="65">
        <f>VLOOKUP($A24,'Return Data'!$B$7:$R$2292,10,0)</f>
        <v>10.2826</v>
      </c>
      <c r="E24" s="66">
        <f t="shared" si="0"/>
        <v>20</v>
      </c>
      <c r="F24" s="65">
        <f>VLOOKUP($A24,'Return Data'!$B$7:$R$2292,11,0)</f>
        <v>25.095400000000001</v>
      </c>
      <c r="G24" s="66">
        <f t="shared" si="1"/>
        <v>9</v>
      </c>
      <c r="H24" s="65">
        <f>VLOOKUP($A24,'Return Data'!$B$7:$R$2292,12,0)</f>
        <v>22.3139</v>
      </c>
      <c r="I24" s="66">
        <f t="shared" si="2"/>
        <v>10</v>
      </c>
      <c r="J24" s="65">
        <f>VLOOKUP($A24,'Return Data'!$B$7:$R$2292,13,0)</f>
        <v>46.5837</v>
      </c>
      <c r="K24" s="66">
        <f t="shared" si="3"/>
        <v>13</v>
      </c>
      <c r="L24" s="65">
        <f>VLOOKUP($A24,'Return Data'!$B$7:$R$2292,17,0)</f>
        <v>26.155999999999999</v>
      </c>
      <c r="M24" s="66">
        <f t="shared" si="4"/>
        <v>6</v>
      </c>
      <c r="N24" s="65">
        <f>VLOOKUP($A24,'Return Data'!$B$7:$R$2292,14,0)</f>
        <v>22.7593</v>
      </c>
      <c r="O24" s="66">
        <f t="shared" si="5"/>
        <v>4</v>
      </c>
      <c r="P24" s="65">
        <f>VLOOKUP($A24,'Return Data'!$B$7:$R$2292,15,0)</f>
        <v>16.978300000000001</v>
      </c>
      <c r="Q24" s="66">
        <f t="shared" si="6"/>
        <v>6</v>
      </c>
      <c r="R24" s="65">
        <f>VLOOKUP($A24,'Return Data'!$B$7:$R$2292,16,0)</f>
        <v>20.377199999999998</v>
      </c>
      <c r="S24" s="67">
        <f t="shared" si="7"/>
        <v>3</v>
      </c>
    </row>
    <row r="25" spans="1:19" x14ac:dyDescent="0.3">
      <c r="A25" s="63" t="s">
        <v>981</v>
      </c>
      <c r="B25" s="64">
        <f>VLOOKUP($A25,'Return Data'!$B$7:$R$2292,3,0)</f>
        <v>44512</v>
      </c>
      <c r="C25" s="65">
        <f>VLOOKUP($A25,'Return Data'!$B$7:$R$2292,4,0)</f>
        <v>42.484000000000002</v>
      </c>
      <c r="D25" s="65">
        <f>VLOOKUP($A25,'Return Data'!$B$7:$R$2292,10,0)</f>
        <v>10.184900000000001</v>
      </c>
      <c r="E25" s="66">
        <f t="shared" si="0"/>
        <v>21</v>
      </c>
      <c r="F25" s="65">
        <f>VLOOKUP($A25,'Return Data'!$B$7:$R$2292,11,0)</f>
        <v>23.124199999999998</v>
      </c>
      <c r="G25" s="66">
        <f t="shared" si="1"/>
        <v>20</v>
      </c>
      <c r="H25" s="65">
        <f>VLOOKUP($A25,'Return Data'!$B$7:$R$2292,12,0)</f>
        <v>19.781199999999998</v>
      </c>
      <c r="I25" s="66">
        <f t="shared" si="2"/>
        <v>19</v>
      </c>
      <c r="J25" s="65">
        <f>VLOOKUP($A25,'Return Data'!$B$7:$R$2292,13,0)</f>
        <v>43.256</v>
      </c>
      <c r="K25" s="66">
        <f t="shared" si="3"/>
        <v>17</v>
      </c>
      <c r="L25" s="65">
        <f>VLOOKUP($A25,'Return Data'!$B$7:$R$2292,17,0)</f>
        <v>22.013500000000001</v>
      </c>
      <c r="M25" s="66">
        <f t="shared" si="4"/>
        <v>23</v>
      </c>
      <c r="N25" s="65">
        <f>VLOOKUP($A25,'Return Data'!$B$7:$R$2292,14,0)</f>
        <v>19.502199999999998</v>
      </c>
      <c r="O25" s="66">
        <f t="shared" si="5"/>
        <v>19</v>
      </c>
      <c r="P25" s="65">
        <f>VLOOKUP($A25,'Return Data'!$B$7:$R$2292,15,0)</f>
        <v>15.2056</v>
      </c>
      <c r="Q25" s="66">
        <f t="shared" si="6"/>
        <v>18</v>
      </c>
      <c r="R25" s="65">
        <f>VLOOKUP($A25,'Return Data'!$B$7:$R$2292,16,0)</f>
        <v>10.8316</v>
      </c>
      <c r="S25" s="67">
        <f t="shared" si="7"/>
        <v>26</v>
      </c>
    </row>
    <row r="26" spans="1:19" x14ac:dyDescent="0.3">
      <c r="A26" s="63" t="s">
        <v>2029</v>
      </c>
      <c r="B26" s="64">
        <f>VLOOKUP($A26,'Return Data'!$B$7:$R$2292,3,0)</f>
        <v>44512</v>
      </c>
      <c r="C26" s="65">
        <f>VLOOKUP($A26,'Return Data'!$B$7:$R$2292,4,0)</f>
        <v>47.7398220312147</v>
      </c>
      <c r="D26" s="65">
        <f>VLOOKUP($A26,'Return Data'!$B$7:$R$2292,10,0)</f>
        <v>12.4063</v>
      </c>
      <c r="E26" s="66">
        <f t="shared" si="0"/>
        <v>4</v>
      </c>
      <c r="F26" s="65">
        <f>VLOOKUP($A26,'Return Data'!$B$7:$R$2292,11,0)</f>
        <v>26.7254</v>
      </c>
      <c r="G26" s="66">
        <f t="shared" si="1"/>
        <v>6</v>
      </c>
      <c r="H26" s="65">
        <f>VLOOKUP($A26,'Return Data'!$B$7:$R$2292,12,0)</f>
        <v>21.722300000000001</v>
      </c>
      <c r="I26" s="66">
        <f t="shared" si="2"/>
        <v>12</v>
      </c>
      <c r="J26" s="65">
        <f>VLOOKUP($A26,'Return Data'!$B$7:$R$2292,13,0)</f>
        <v>42.966900000000003</v>
      </c>
      <c r="K26" s="66">
        <f t="shared" si="3"/>
        <v>19</v>
      </c>
      <c r="L26" s="65">
        <f>VLOOKUP($A26,'Return Data'!$B$7:$R$2292,17,0)</f>
        <v>22.447900000000001</v>
      </c>
      <c r="M26" s="66">
        <f t="shared" si="4"/>
        <v>21</v>
      </c>
      <c r="N26" s="65">
        <f>VLOOKUP($A26,'Return Data'!$B$7:$R$2292,14,0)</f>
        <v>21.466999999999999</v>
      </c>
      <c r="O26" s="66">
        <f t="shared" si="5"/>
        <v>9</v>
      </c>
      <c r="P26" s="65">
        <f>VLOOKUP($A26,'Return Data'!$B$7:$R$2292,15,0)</f>
        <v>15.808299999999999</v>
      </c>
      <c r="Q26" s="66">
        <f t="shared" si="6"/>
        <v>13</v>
      </c>
      <c r="R26" s="65">
        <f>VLOOKUP($A26,'Return Data'!$B$7:$R$2292,16,0)</f>
        <v>10.8538</v>
      </c>
      <c r="S26" s="67">
        <f t="shared" si="7"/>
        <v>25</v>
      </c>
    </row>
    <row r="27" spans="1:19" x14ac:dyDescent="0.3">
      <c r="A27" s="63" t="s">
        <v>984</v>
      </c>
      <c r="B27" s="64">
        <f>VLOOKUP($A27,'Return Data'!$B$7:$R$2292,3,0)</f>
        <v>44512</v>
      </c>
      <c r="C27" s="65">
        <f>VLOOKUP($A27,'Return Data'!$B$7:$R$2292,4,0)</f>
        <v>16.4437</v>
      </c>
      <c r="D27" s="65">
        <f>VLOOKUP($A27,'Return Data'!$B$7:$R$2292,10,0)</f>
        <v>11.2135</v>
      </c>
      <c r="E27" s="66">
        <f t="shared" si="0"/>
        <v>11</v>
      </c>
      <c r="F27" s="65">
        <f>VLOOKUP($A27,'Return Data'!$B$7:$R$2292,11,0)</f>
        <v>22.960100000000001</v>
      </c>
      <c r="G27" s="66">
        <f t="shared" si="1"/>
        <v>21</v>
      </c>
      <c r="H27" s="65">
        <f>VLOOKUP($A27,'Return Data'!$B$7:$R$2292,12,0)</f>
        <v>22.939900000000002</v>
      </c>
      <c r="I27" s="66">
        <f t="shared" si="2"/>
        <v>8</v>
      </c>
      <c r="J27" s="65">
        <f>VLOOKUP($A27,'Return Data'!$B$7:$R$2292,13,0)</f>
        <v>50.471699999999998</v>
      </c>
      <c r="K27" s="66">
        <f t="shared" si="3"/>
        <v>4</v>
      </c>
      <c r="L27" s="65">
        <f>VLOOKUP($A27,'Return Data'!$B$7:$R$2292,17,0)</f>
        <v>23.156099999999999</v>
      </c>
      <c r="M27" s="66">
        <f t="shared" si="4"/>
        <v>16</v>
      </c>
      <c r="N27" s="65"/>
      <c r="O27" s="66"/>
      <c r="P27" s="65"/>
      <c r="Q27" s="66"/>
      <c r="R27" s="65">
        <f>VLOOKUP($A27,'Return Data'!$B$7:$R$2292,16,0)</f>
        <v>20.511199999999999</v>
      </c>
      <c r="S27" s="67">
        <f t="shared" si="7"/>
        <v>1</v>
      </c>
    </row>
    <row r="28" spans="1:19" x14ac:dyDescent="0.3">
      <c r="A28" s="63" t="s">
        <v>986</v>
      </c>
      <c r="B28" s="64">
        <f>VLOOKUP($A28,'Return Data'!$B$7:$R$2292,3,0)</f>
        <v>44512</v>
      </c>
      <c r="C28" s="65">
        <f>VLOOKUP($A28,'Return Data'!$B$7:$R$2292,4,0)</f>
        <v>81.947999999999993</v>
      </c>
      <c r="D28" s="65">
        <f>VLOOKUP($A28,'Return Data'!$B$7:$R$2292,10,0)</f>
        <v>10.5374</v>
      </c>
      <c r="E28" s="66">
        <f t="shared" si="0"/>
        <v>18</v>
      </c>
      <c r="F28" s="65">
        <f>VLOOKUP($A28,'Return Data'!$B$7:$R$2292,11,0)</f>
        <v>25.029399999999999</v>
      </c>
      <c r="G28" s="66">
        <f t="shared" si="1"/>
        <v>10</v>
      </c>
      <c r="H28" s="65">
        <f>VLOOKUP($A28,'Return Data'!$B$7:$R$2292,12,0)</f>
        <v>21.366700000000002</v>
      </c>
      <c r="I28" s="66">
        <f t="shared" si="2"/>
        <v>13</v>
      </c>
      <c r="J28" s="65">
        <f>VLOOKUP($A28,'Return Data'!$B$7:$R$2292,13,0)</f>
        <v>44.381399999999999</v>
      </c>
      <c r="K28" s="66">
        <f t="shared" si="3"/>
        <v>15</v>
      </c>
      <c r="L28" s="65">
        <f>VLOOKUP($A28,'Return Data'!$B$7:$R$2292,17,0)</f>
        <v>24.028199999999998</v>
      </c>
      <c r="M28" s="66">
        <f t="shared" si="4"/>
        <v>12</v>
      </c>
      <c r="N28" s="65">
        <f>VLOOKUP($A28,'Return Data'!$B$7:$R$2292,14,0)</f>
        <v>20.7408</v>
      </c>
      <c r="O28" s="66">
        <f t="shared" ref="O28:O36" si="8">RANK(N28,N$8:N$36,0)</f>
        <v>11</v>
      </c>
      <c r="P28" s="65">
        <f>VLOOKUP($A28,'Return Data'!$B$7:$R$2292,15,0)</f>
        <v>17.8797</v>
      </c>
      <c r="Q28" s="66">
        <f t="shared" ref="Q28:Q36" si="9">RANK(P28,P$8:P$36,0)</f>
        <v>3</v>
      </c>
      <c r="R28" s="65">
        <f>VLOOKUP($A28,'Return Data'!$B$7:$R$2292,16,0)</f>
        <v>16.705400000000001</v>
      </c>
      <c r="S28" s="67">
        <f t="shared" si="7"/>
        <v>11</v>
      </c>
    </row>
    <row r="29" spans="1:19" x14ac:dyDescent="0.3">
      <c r="A29" s="63" t="s">
        <v>2015</v>
      </c>
      <c r="B29" s="64">
        <f>VLOOKUP($A29,'Return Data'!$B$7:$R$2292,3,0)</f>
        <v>44512</v>
      </c>
      <c r="C29" s="65">
        <f>VLOOKUP($A29,'Return Data'!$B$7:$R$2292,4,0)</f>
        <v>35.614400000000003</v>
      </c>
      <c r="D29" s="65">
        <f>VLOOKUP($A29,'Return Data'!$B$7:$R$2292,10,0)</f>
        <v>9.3580000000000005</v>
      </c>
      <c r="E29" s="66">
        <f t="shared" si="0"/>
        <v>24</v>
      </c>
      <c r="F29" s="65">
        <f>VLOOKUP($A29,'Return Data'!$B$7:$R$2292,11,0)</f>
        <v>23.9922</v>
      </c>
      <c r="G29" s="66">
        <f t="shared" si="1"/>
        <v>14</v>
      </c>
      <c r="H29" s="65">
        <f>VLOOKUP($A29,'Return Data'!$B$7:$R$2292,12,0)</f>
        <v>20.2941</v>
      </c>
      <c r="I29" s="66">
        <f t="shared" si="2"/>
        <v>18</v>
      </c>
      <c r="J29" s="65">
        <f>VLOOKUP($A29,'Return Data'!$B$7:$R$2292,13,0)</f>
        <v>45.424799999999998</v>
      </c>
      <c r="K29" s="66">
        <f t="shared" si="3"/>
        <v>14</v>
      </c>
      <c r="L29" s="65">
        <f>VLOOKUP($A29,'Return Data'!$B$7:$R$2292,17,0)</f>
        <v>22.289200000000001</v>
      </c>
      <c r="M29" s="66">
        <f t="shared" si="4"/>
        <v>22</v>
      </c>
      <c r="N29" s="65">
        <f>VLOOKUP($A29,'Return Data'!$B$7:$R$2292,14,0)</f>
        <v>19.0077</v>
      </c>
      <c r="O29" s="66">
        <f t="shared" si="8"/>
        <v>22</v>
      </c>
      <c r="P29" s="65">
        <f>VLOOKUP($A29,'Return Data'!$B$7:$R$2292,15,0)</f>
        <v>14.9969</v>
      </c>
      <c r="Q29" s="66">
        <f t="shared" si="9"/>
        <v>19</v>
      </c>
      <c r="R29" s="65">
        <f>VLOOKUP($A29,'Return Data'!$B$7:$R$2292,16,0)</f>
        <v>13.3565</v>
      </c>
      <c r="S29" s="67">
        <f t="shared" si="7"/>
        <v>20</v>
      </c>
    </row>
    <row r="30" spans="1:19" x14ac:dyDescent="0.3">
      <c r="A30" s="63" t="s">
        <v>987</v>
      </c>
      <c r="B30" s="64">
        <f>VLOOKUP($A30,'Return Data'!$B$7:$R$2292,3,0)</f>
        <v>44512</v>
      </c>
      <c r="C30" s="65">
        <f>VLOOKUP($A30,'Return Data'!$B$7:$R$2292,4,0)</f>
        <v>52.417099999999998</v>
      </c>
      <c r="D30" s="65">
        <f>VLOOKUP($A30,'Return Data'!$B$7:$R$2292,10,0)</f>
        <v>13.1271</v>
      </c>
      <c r="E30" s="66">
        <f t="shared" si="0"/>
        <v>2</v>
      </c>
      <c r="F30" s="65">
        <f>VLOOKUP($A30,'Return Data'!$B$7:$R$2292,11,0)</f>
        <v>27.358899999999998</v>
      </c>
      <c r="G30" s="66">
        <f t="shared" si="1"/>
        <v>4</v>
      </c>
      <c r="H30" s="65">
        <f>VLOOKUP($A30,'Return Data'!$B$7:$R$2292,12,0)</f>
        <v>26.204999999999998</v>
      </c>
      <c r="I30" s="66">
        <f t="shared" si="2"/>
        <v>3</v>
      </c>
      <c r="J30" s="65">
        <f>VLOOKUP($A30,'Return Data'!$B$7:$R$2292,13,0)</f>
        <v>57.055500000000002</v>
      </c>
      <c r="K30" s="66">
        <f t="shared" si="3"/>
        <v>1</v>
      </c>
      <c r="L30" s="65">
        <f>VLOOKUP($A30,'Return Data'!$B$7:$R$2292,17,0)</f>
        <v>22.527799999999999</v>
      </c>
      <c r="M30" s="66">
        <f t="shared" si="4"/>
        <v>20</v>
      </c>
      <c r="N30" s="65">
        <f>VLOOKUP($A30,'Return Data'!$B$7:$R$2292,14,0)</f>
        <v>17.6112</v>
      </c>
      <c r="O30" s="66">
        <f t="shared" si="8"/>
        <v>24</v>
      </c>
      <c r="P30" s="65">
        <f>VLOOKUP($A30,'Return Data'!$B$7:$R$2292,15,0)</f>
        <v>16.0383</v>
      </c>
      <c r="Q30" s="66">
        <f t="shared" si="9"/>
        <v>11</v>
      </c>
      <c r="R30" s="65">
        <f>VLOOKUP($A30,'Return Data'!$B$7:$R$2292,16,0)</f>
        <v>12.3064</v>
      </c>
      <c r="S30" s="67">
        <f t="shared" si="7"/>
        <v>22</v>
      </c>
    </row>
    <row r="31" spans="1:19" x14ac:dyDescent="0.3">
      <c r="A31" s="63" t="s">
        <v>989</v>
      </c>
      <c r="B31" s="64">
        <f>VLOOKUP($A31,'Return Data'!$B$7:$R$2292,3,0)</f>
        <v>44512</v>
      </c>
      <c r="C31" s="65">
        <f>VLOOKUP($A31,'Return Data'!$B$7:$R$2292,4,0)</f>
        <v>255.91</v>
      </c>
      <c r="D31" s="65">
        <f>VLOOKUP($A31,'Return Data'!$B$7:$R$2292,10,0)</f>
        <v>6.6959</v>
      </c>
      <c r="E31" s="66">
        <f t="shared" si="0"/>
        <v>28</v>
      </c>
      <c r="F31" s="65">
        <f>VLOOKUP($A31,'Return Data'!$B$7:$R$2292,11,0)</f>
        <v>18.088699999999999</v>
      </c>
      <c r="G31" s="66">
        <f t="shared" si="1"/>
        <v>29</v>
      </c>
      <c r="H31" s="65">
        <f>VLOOKUP($A31,'Return Data'!$B$7:$R$2292,12,0)</f>
        <v>17.724699999999999</v>
      </c>
      <c r="I31" s="66">
        <f t="shared" si="2"/>
        <v>26</v>
      </c>
      <c r="J31" s="65">
        <f>VLOOKUP($A31,'Return Data'!$B$7:$R$2292,13,0)</f>
        <v>39.4681</v>
      </c>
      <c r="K31" s="66">
        <f t="shared" si="3"/>
        <v>24</v>
      </c>
      <c r="L31" s="65">
        <f>VLOOKUP($A31,'Return Data'!$B$7:$R$2292,17,0)</f>
        <v>20.542200000000001</v>
      </c>
      <c r="M31" s="66">
        <f t="shared" si="4"/>
        <v>25</v>
      </c>
      <c r="N31" s="65">
        <f>VLOOKUP($A31,'Return Data'!$B$7:$R$2292,14,0)</f>
        <v>19.023199999999999</v>
      </c>
      <c r="O31" s="66">
        <f t="shared" si="8"/>
        <v>21</v>
      </c>
      <c r="P31" s="65">
        <f>VLOOKUP($A31,'Return Data'!$B$7:$R$2292,15,0)</f>
        <v>14.833600000000001</v>
      </c>
      <c r="Q31" s="66">
        <f t="shared" si="9"/>
        <v>20</v>
      </c>
      <c r="R31" s="65">
        <f>VLOOKUP($A31,'Return Data'!$B$7:$R$2292,16,0)</f>
        <v>18.825399999999998</v>
      </c>
      <c r="S31" s="67">
        <f t="shared" si="7"/>
        <v>9</v>
      </c>
    </row>
    <row r="32" spans="1:19" x14ac:dyDescent="0.3">
      <c r="A32" s="63" t="s">
        <v>992</v>
      </c>
      <c r="B32" s="64">
        <f>VLOOKUP($A32,'Return Data'!$B$7:$R$2292,3,0)</f>
        <v>44512</v>
      </c>
      <c r="C32" s="65">
        <f>VLOOKUP($A32,'Return Data'!$B$7:$R$2292,4,0)</f>
        <v>63.926000000000002</v>
      </c>
      <c r="D32" s="65">
        <f>VLOOKUP($A32,'Return Data'!$B$7:$R$2292,10,0)</f>
        <v>10.834899999999999</v>
      </c>
      <c r="E32" s="66">
        <f t="shared" si="0"/>
        <v>13</v>
      </c>
      <c r="F32" s="65">
        <f>VLOOKUP($A32,'Return Data'!$B$7:$R$2292,11,0)</f>
        <v>23.949300000000001</v>
      </c>
      <c r="G32" s="66">
        <f t="shared" si="1"/>
        <v>15</v>
      </c>
      <c r="H32" s="65">
        <f>VLOOKUP($A32,'Return Data'!$B$7:$R$2292,12,0)</f>
        <v>19.682300000000001</v>
      </c>
      <c r="I32" s="66">
        <f t="shared" si="2"/>
        <v>20</v>
      </c>
      <c r="J32" s="65">
        <f>VLOOKUP($A32,'Return Data'!$B$7:$R$2292,13,0)</f>
        <v>47.428400000000003</v>
      </c>
      <c r="K32" s="66">
        <f t="shared" si="3"/>
        <v>12</v>
      </c>
      <c r="L32" s="65">
        <f>VLOOKUP($A32,'Return Data'!$B$7:$R$2292,17,0)</f>
        <v>24.470800000000001</v>
      </c>
      <c r="M32" s="66">
        <f t="shared" si="4"/>
        <v>11</v>
      </c>
      <c r="N32" s="65">
        <f>VLOOKUP($A32,'Return Data'!$B$7:$R$2292,14,0)</f>
        <v>20.9162</v>
      </c>
      <c r="O32" s="66">
        <f t="shared" si="8"/>
        <v>10</v>
      </c>
      <c r="P32" s="65">
        <f>VLOOKUP($A32,'Return Data'!$B$7:$R$2292,15,0)</f>
        <v>15.787800000000001</v>
      </c>
      <c r="Q32" s="66">
        <f t="shared" si="9"/>
        <v>14</v>
      </c>
      <c r="R32" s="65">
        <f>VLOOKUP($A32,'Return Data'!$B$7:$R$2292,16,0)</f>
        <v>12.440200000000001</v>
      </c>
      <c r="S32" s="67">
        <f t="shared" si="7"/>
        <v>21</v>
      </c>
    </row>
    <row r="33" spans="1:19" x14ac:dyDescent="0.3">
      <c r="A33" s="63" t="s">
        <v>993</v>
      </c>
      <c r="B33" s="64">
        <f>VLOOKUP($A33,'Return Data'!$B$7:$R$2292,3,0)</f>
        <v>44512</v>
      </c>
      <c r="C33" s="65">
        <f>VLOOKUP($A33,'Return Data'!$B$7:$R$2292,4,0)</f>
        <v>760.29894591367201</v>
      </c>
      <c r="D33" s="65">
        <f>VLOOKUP($A33,'Return Data'!$B$7:$R$2292,10,0)</f>
        <v>10.424899999999999</v>
      </c>
      <c r="E33" s="66">
        <f t="shared" si="0"/>
        <v>19</v>
      </c>
      <c r="F33" s="65">
        <f>VLOOKUP($A33,'Return Data'!$B$7:$R$2292,11,0)</f>
        <v>24.8538</v>
      </c>
      <c r="G33" s="66">
        <f t="shared" si="1"/>
        <v>12</v>
      </c>
      <c r="H33" s="65">
        <f>VLOOKUP($A33,'Return Data'!$B$7:$R$2292,12,0)</f>
        <v>23.180099999999999</v>
      </c>
      <c r="I33" s="66">
        <f t="shared" si="2"/>
        <v>7</v>
      </c>
      <c r="J33" s="65">
        <f>VLOOKUP($A33,'Return Data'!$B$7:$R$2292,13,0)</f>
        <v>51.743699999999997</v>
      </c>
      <c r="K33" s="66">
        <f t="shared" si="3"/>
        <v>3</v>
      </c>
      <c r="L33" s="65">
        <f>VLOOKUP($A33,'Return Data'!$B$7:$R$2292,17,0)</f>
        <v>22.997800000000002</v>
      </c>
      <c r="M33" s="66">
        <f t="shared" si="4"/>
        <v>17</v>
      </c>
      <c r="N33" s="65">
        <f>VLOOKUP($A33,'Return Data'!$B$7:$R$2292,14,0)</f>
        <v>20.403600000000001</v>
      </c>
      <c r="O33" s="66">
        <f t="shared" si="8"/>
        <v>13</v>
      </c>
      <c r="P33" s="65">
        <f>VLOOKUP($A33,'Return Data'!$B$7:$R$2292,15,0)</f>
        <v>15.2767</v>
      </c>
      <c r="Q33" s="66">
        <f t="shared" si="9"/>
        <v>16</v>
      </c>
      <c r="R33" s="65">
        <f>VLOOKUP($A33,'Return Data'!$B$7:$R$2292,16,0)</f>
        <v>20.2058</v>
      </c>
      <c r="S33" s="67">
        <f t="shared" si="7"/>
        <v>6</v>
      </c>
    </row>
    <row r="34" spans="1:19" x14ac:dyDescent="0.3">
      <c r="A34" s="63" t="s">
        <v>996</v>
      </c>
      <c r="B34" s="64">
        <f>VLOOKUP($A34,'Return Data'!$B$7:$R$2292,3,0)</f>
        <v>44512</v>
      </c>
      <c r="C34" s="65">
        <f>VLOOKUP($A34,'Return Data'!$B$7:$R$2292,4,0)</f>
        <v>142.24</v>
      </c>
      <c r="D34" s="65">
        <f>VLOOKUP($A34,'Return Data'!$B$7:$R$2292,10,0)</f>
        <v>7.9648000000000003</v>
      </c>
      <c r="E34" s="66">
        <f t="shared" si="0"/>
        <v>27</v>
      </c>
      <c r="F34" s="65">
        <f>VLOOKUP($A34,'Return Data'!$B$7:$R$2292,11,0)</f>
        <v>19.355599999999999</v>
      </c>
      <c r="G34" s="66">
        <f t="shared" si="1"/>
        <v>27</v>
      </c>
      <c r="H34" s="65">
        <f>VLOOKUP($A34,'Return Data'!$B$7:$R$2292,12,0)</f>
        <v>17.3856</v>
      </c>
      <c r="I34" s="66">
        <f t="shared" si="2"/>
        <v>27</v>
      </c>
      <c r="J34" s="65">
        <f>VLOOKUP($A34,'Return Data'!$B$7:$R$2292,13,0)</f>
        <v>36.541699999999999</v>
      </c>
      <c r="K34" s="66">
        <f t="shared" si="3"/>
        <v>27</v>
      </c>
      <c r="L34" s="65">
        <f>VLOOKUP($A34,'Return Data'!$B$7:$R$2292,17,0)</f>
        <v>18.1127</v>
      </c>
      <c r="M34" s="66">
        <f t="shared" si="4"/>
        <v>27</v>
      </c>
      <c r="N34" s="65">
        <f>VLOOKUP($A34,'Return Data'!$B$7:$R$2292,14,0)</f>
        <v>15.377700000000001</v>
      </c>
      <c r="O34" s="66">
        <f t="shared" si="8"/>
        <v>28</v>
      </c>
      <c r="P34" s="65">
        <f>VLOOKUP($A34,'Return Data'!$B$7:$R$2292,15,0)</f>
        <v>11.358599999999999</v>
      </c>
      <c r="Q34" s="66">
        <f t="shared" si="9"/>
        <v>27</v>
      </c>
      <c r="R34" s="65">
        <f>VLOOKUP($A34,'Return Data'!$B$7:$R$2292,16,0)</f>
        <v>10.4452</v>
      </c>
      <c r="S34" s="67">
        <f t="shared" si="7"/>
        <v>27</v>
      </c>
    </row>
    <row r="35" spans="1:19" x14ac:dyDescent="0.3">
      <c r="A35" s="63" t="s">
        <v>998</v>
      </c>
      <c r="B35" s="64">
        <f>VLOOKUP($A35,'Return Data'!$B$7:$R$2292,3,0)</f>
        <v>44512</v>
      </c>
      <c r="C35" s="65">
        <f>VLOOKUP($A35,'Return Data'!$B$7:$R$2292,4,0)</f>
        <v>17.61</v>
      </c>
      <c r="D35" s="65">
        <f>VLOOKUP($A35,'Return Data'!$B$7:$R$2292,10,0)</f>
        <v>13.5397</v>
      </c>
      <c r="E35" s="66">
        <f t="shared" si="0"/>
        <v>1</v>
      </c>
      <c r="F35" s="65">
        <f>VLOOKUP($A35,'Return Data'!$B$7:$R$2292,11,0)</f>
        <v>28.634</v>
      </c>
      <c r="G35" s="66">
        <f t="shared" si="1"/>
        <v>2</v>
      </c>
      <c r="H35" s="65">
        <f>VLOOKUP($A35,'Return Data'!$B$7:$R$2292,12,0)</f>
        <v>24.628499999999999</v>
      </c>
      <c r="I35" s="66">
        <f t="shared" si="2"/>
        <v>5</v>
      </c>
      <c r="J35" s="65">
        <f>VLOOKUP($A35,'Return Data'!$B$7:$R$2292,13,0)</f>
        <v>47.983199999999997</v>
      </c>
      <c r="K35" s="66">
        <f t="shared" si="3"/>
        <v>10</v>
      </c>
      <c r="L35" s="65">
        <f>VLOOKUP($A35,'Return Data'!$B$7:$R$2292,17,0)</f>
        <v>25.538499999999999</v>
      </c>
      <c r="M35" s="66">
        <f t="shared" si="4"/>
        <v>7</v>
      </c>
      <c r="N35" s="65">
        <f>VLOOKUP($A35,'Return Data'!$B$7:$R$2292,14,0)</f>
        <v>21.5121</v>
      </c>
      <c r="O35" s="66">
        <f t="shared" si="8"/>
        <v>8</v>
      </c>
      <c r="P35" s="65">
        <f>VLOOKUP($A35,'Return Data'!$B$7:$R$2292,15,0)</f>
        <v>0</v>
      </c>
      <c r="Q35" s="66">
        <f t="shared" si="9"/>
        <v>28</v>
      </c>
      <c r="R35" s="65">
        <f>VLOOKUP($A35,'Return Data'!$B$7:$R$2292,16,0)</f>
        <v>13.3697</v>
      </c>
      <c r="S35" s="67">
        <f t="shared" si="7"/>
        <v>19</v>
      </c>
    </row>
    <row r="36" spans="1:19" x14ac:dyDescent="0.3">
      <c r="A36" s="63" t="s">
        <v>1912</v>
      </c>
      <c r="B36" s="64">
        <f>VLOOKUP($A36,'Return Data'!$B$7:$R$2292,3,0)</f>
        <v>44512</v>
      </c>
      <c r="C36" s="65">
        <f>VLOOKUP($A36,'Return Data'!$B$7:$R$2292,4,0)</f>
        <v>206.01929999999999</v>
      </c>
      <c r="D36" s="65">
        <f>VLOOKUP($A36,'Return Data'!$B$7:$R$2292,10,0)</f>
        <v>12.6899</v>
      </c>
      <c r="E36" s="66">
        <f t="shared" si="0"/>
        <v>3</v>
      </c>
      <c r="F36" s="65">
        <f>VLOOKUP($A36,'Return Data'!$B$7:$R$2292,11,0)</f>
        <v>26.578099999999999</v>
      </c>
      <c r="G36" s="66">
        <f t="shared" si="1"/>
        <v>7</v>
      </c>
      <c r="H36" s="65">
        <f>VLOOKUP($A36,'Return Data'!$B$7:$R$2292,12,0)</f>
        <v>24.7636</v>
      </c>
      <c r="I36" s="66">
        <f t="shared" si="2"/>
        <v>4</v>
      </c>
      <c r="J36" s="65">
        <f>VLOOKUP($A36,'Return Data'!$B$7:$R$2292,13,0)</f>
        <v>48.825099999999999</v>
      </c>
      <c r="K36" s="66">
        <f t="shared" si="3"/>
        <v>8</v>
      </c>
      <c r="L36" s="65">
        <f>VLOOKUP($A36,'Return Data'!$B$7:$R$2292,17,0)</f>
        <v>27.9678</v>
      </c>
      <c r="M36" s="66">
        <f t="shared" si="4"/>
        <v>1</v>
      </c>
      <c r="N36" s="65">
        <f>VLOOKUP($A36,'Return Data'!$B$7:$R$2292,14,0)</f>
        <v>22.093800000000002</v>
      </c>
      <c r="O36" s="66">
        <f t="shared" si="8"/>
        <v>6</v>
      </c>
      <c r="P36" s="65">
        <f>VLOOKUP($A36,'Return Data'!$B$7:$R$2292,15,0)</f>
        <v>17.464300000000001</v>
      </c>
      <c r="Q36" s="66">
        <f t="shared" si="9"/>
        <v>4</v>
      </c>
      <c r="R36" s="65">
        <f>VLOOKUP($A36,'Return Data'!$B$7:$R$2292,16,0)</f>
        <v>14.390700000000001</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10.529858620689655</v>
      </c>
      <c r="E38" s="74"/>
      <c r="F38" s="75">
        <f>AVERAGE(F8:F36)</f>
        <v>24.07413103448275</v>
      </c>
      <c r="G38" s="74"/>
      <c r="H38" s="75">
        <f>AVERAGE(H8:H36)</f>
        <v>21.221137931034487</v>
      </c>
      <c r="I38" s="74"/>
      <c r="J38" s="75">
        <f>AVERAGE(J8:J36)</f>
        <v>44.728331034482757</v>
      </c>
      <c r="K38" s="74"/>
      <c r="L38" s="75">
        <f>AVERAGE(L8:L36)</f>
        <v>23.352193103448279</v>
      </c>
      <c r="M38" s="74"/>
      <c r="N38" s="75">
        <f>AVERAGE(N8:N36)</f>
        <v>20.096010714285711</v>
      </c>
      <c r="O38" s="74"/>
      <c r="P38" s="75">
        <f>AVERAGE(P8:P36)</f>
        <v>15.181264285714287</v>
      </c>
      <c r="Q38" s="74"/>
      <c r="R38" s="75">
        <f>AVERAGE(R8:R36)</f>
        <v>15.172196551724136</v>
      </c>
      <c r="S38" s="76"/>
    </row>
    <row r="39" spans="1:19" x14ac:dyDescent="0.3">
      <c r="A39" s="73" t="s">
        <v>28</v>
      </c>
      <c r="B39" s="74"/>
      <c r="C39" s="74"/>
      <c r="D39" s="75">
        <f>MIN(D8:D36)</f>
        <v>6.0602</v>
      </c>
      <c r="E39" s="74"/>
      <c r="F39" s="75">
        <f>MIN(F8:F36)</f>
        <v>18.088699999999999</v>
      </c>
      <c r="G39" s="74"/>
      <c r="H39" s="75">
        <f>MIN(H8:H36)</f>
        <v>16.1158</v>
      </c>
      <c r="I39" s="74"/>
      <c r="J39" s="75">
        <f>MIN(J8:J36)</f>
        <v>34.335000000000001</v>
      </c>
      <c r="K39" s="74"/>
      <c r="L39" s="75">
        <f>MIN(L8:L36)</f>
        <v>17.2334</v>
      </c>
      <c r="M39" s="74"/>
      <c r="N39" s="75">
        <f>MIN(N8:N36)</f>
        <v>15.377700000000001</v>
      </c>
      <c r="O39" s="74"/>
      <c r="P39" s="75">
        <f>MIN(P8:P36)</f>
        <v>0</v>
      </c>
      <c r="Q39" s="74"/>
      <c r="R39" s="75">
        <f>MIN(R8:R36)</f>
        <v>7.5179999999999998</v>
      </c>
      <c r="S39" s="76"/>
    </row>
    <row r="40" spans="1:19" ht="15" thickBot="1" x14ac:dyDescent="0.35">
      <c r="A40" s="77" t="s">
        <v>29</v>
      </c>
      <c r="B40" s="78"/>
      <c r="C40" s="78"/>
      <c r="D40" s="79">
        <f>MAX(D8:D36)</f>
        <v>13.5397</v>
      </c>
      <c r="E40" s="78"/>
      <c r="F40" s="79">
        <f>MAX(F8:F36)</f>
        <v>31.0807</v>
      </c>
      <c r="G40" s="78"/>
      <c r="H40" s="79">
        <f>MAX(H8:H36)</f>
        <v>28.602699999999999</v>
      </c>
      <c r="I40" s="78"/>
      <c r="J40" s="79">
        <f>MAX(J8:J36)</f>
        <v>57.055500000000002</v>
      </c>
      <c r="K40" s="78"/>
      <c r="L40" s="79">
        <f>MAX(L8:L36)</f>
        <v>27.9678</v>
      </c>
      <c r="M40" s="78"/>
      <c r="N40" s="79">
        <f>MAX(N8:N36)</f>
        <v>24.058599999999998</v>
      </c>
      <c r="O40" s="78"/>
      <c r="P40" s="79">
        <f>MAX(P8:P36)</f>
        <v>20.239899999999999</v>
      </c>
      <c r="Q40" s="78"/>
      <c r="R40" s="79">
        <f>MAX(R8:R36)</f>
        <v>20.511199999999999</v>
      </c>
      <c r="S40" s="80"/>
    </row>
    <row r="41" spans="1:19" x14ac:dyDescent="0.3">
      <c r="A41" s="112" t="s">
        <v>432</v>
      </c>
    </row>
    <row r="42" spans="1:19" x14ac:dyDescent="0.3">
      <c r="A42" s="14" t="s">
        <v>340</v>
      </c>
    </row>
  </sheetData>
  <sheetProtection algorithmName="SHA-512" hashValue="8ezLuia1tlju3TqE2cy7MVj3+haFpi40IVWIGVWusEaTTZQhVFYnas4tgyXTfsmtnAL6gFGfA5255XziplYb2Q==" saltValue="WgBhp8AIGOQcFBFjmOwvaQ=="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Data'!$B$7:$R$2292,3,0)</f>
        <v>44512</v>
      </c>
      <c r="C8" s="65">
        <f>VLOOKUP($A8,'Return Data'!$B$7:$R$2292,4,0)</f>
        <v>37.5764</v>
      </c>
      <c r="D8" s="65">
        <f>VLOOKUP($A8,'Return Data'!$B$7:$R$2292,9,0)</f>
        <v>5.0791000000000004</v>
      </c>
      <c r="E8" s="66">
        <f t="shared" ref="E8:E35" si="0">RANK(D8,D$8:D$35,0)</f>
        <v>13</v>
      </c>
      <c r="F8" s="65">
        <f>VLOOKUP($A8,'Return Data'!$B$7:$R$2292,10,0)</f>
        <v>6.4344000000000001</v>
      </c>
      <c r="G8" s="66">
        <f t="shared" ref="G8:G35" si="1">RANK(F8,F$8:F$35,0)</f>
        <v>12</v>
      </c>
      <c r="H8" s="65">
        <f>VLOOKUP($A8,'Return Data'!$B$7:$R$2292,11,0)</f>
        <v>6.0050999999999997</v>
      </c>
      <c r="I8" s="66">
        <f t="shared" ref="I8:I35" si="2">RANK(H8,H$8:H$35,0)</f>
        <v>8</v>
      </c>
      <c r="J8" s="65">
        <f>VLOOKUP($A8,'Return Data'!$B$7:$R$2292,12,0)</f>
        <v>7.0312000000000001</v>
      </c>
      <c r="K8" s="66">
        <f t="shared" ref="K8:K33" si="3">RANK(J8,J$8:J$35,0)</f>
        <v>6</v>
      </c>
      <c r="L8" s="65">
        <f>VLOOKUP($A8,'Return Data'!$B$7:$R$2292,13,0)</f>
        <v>6.3066000000000004</v>
      </c>
      <c r="M8" s="66">
        <f>RANK(L8,L$8:L$35,0)</f>
        <v>7</v>
      </c>
      <c r="N8" s="65">
        <f>VLOOKUP($A8,'Return Data'!$B$7:$R$2292,17,0)</f>
        <v>5.5349000000000004</v>
      </c>
      <c r="O8" s="66">
        <f>RANK(N8,N$8:N$35,0)</f>
        <v>24</v>
      </c>
      <c r="P8" s="65">
        <f>VLOOKUP($A8,'Return Data'!$B$7:$R$2292,14,0)</f>
        <v>5.8811999999999998</v>
      </c>
      <c r="Q8" s="66">
        <f>RANK(P8,P$8:P$35,0)</f>
        <v>22</v>
      </c>
      <c r="R8" s="65">
        <f>VLOOKUP($A8,'Return Data'!$B$7:$R$2292,16,0)</f>
        <v>7.7192999999999996</v>
      </c>
      <c r="S8" s="67">
        <f t="shared" ref="S8:S35" si="4">RANK(R8,R$8:R$35,0)</f>
        <v>19</v>
      </c>
    </row>
    <row r="9" spans="1:19" x14ac:dyDescent="0.3">
      <c r="A9" s="82" t="s">
        <v>54</v>
      </c>
      <c r="B9" s="64">
        <f>VLOOKUP($A9,'Return Data'!$B$7:$R$2292,3,0)</f>
        <v>44512</v>
      </c>
      <c r="C9" s="65">
        <f>VLOOKUP($A9,'Return Data'!$B$7:$R$2292,4,0)</f>
        <v>1.4522999999999999</v>
      </c>
      <c r="D9" s="65">
        <f>VLOOKUP($A9,'Return Data'!$B$7:$R$2292,9,0)</f>
        <v>0</v>
      </c>
      <c r="E9" s="66">
        <f t="shared" si="0"/>
        <v>27</v>
      </c>
      <c r="F9" s="65">
        <f>VLOOKUP($A9,'Return Data'!$B$7:$R$2292,10,0)</f>
        <v>0</v>
      </c>
      <c r="G9" s="66">
        <f t="shared" si="1"/>
        <v>27</v>
      </c>
      <c r="H9" s="65">
        <f>VLOOKUP($A9,'Return Data'!$B$7:$R$2292,11,0)</f>
        <v>0</v>
      </c>
      <c r="I9" s="66">
        <f t="shared" si="2"/>
        <v>27</v>
      </c>
      <c r="J9" s="65">
        <f>VLOOKUP($A9,'Return Data'!$B$7:$R$2292,12,0)</f>
        <v>0</v>
      </c>
      <c r="K9" s="66">
        <f t="shared" si="3"/>
        <v>26</v>
      </c>
      <c r="L9" s="65"/>
      <c r="M9" s="66"/>
      <c r="N9" s="65"/>
      <c r="O9" s="66"/>
      <c r="P9" s="65"/>
      <c r="Q9" s="66"/>
      <c r="R9" s="65">
        <f>VLOOKUP($A9,'Return Data'!$B$7:$R$2292,16,0)</f>
        <v>-12.986499999999999</v>
      </c>
      <c r="S9" s="67">
        <f t="shared" si="4"/>
        <v>27</v>
      </c>
    </row>
    <row r="10" spans="1:19" x14ac:dyDescent="0.3">
      <c r="A10" s="82" t="s">
        <v>55</v>
      </c>
      <c r="B10" s="64">
        <f>VLOOKUP($A10,'Return Data'!$B$7:$R$2292,3,0)</f>
        <v>44512</v>
      </c>
      <c r="C10" s="65">
        <f>VLOOKUP($A10,'Return Data'!$B$7:$R$2292,4,0)</f>
        <v>25.833300000000001</v>
      </c>
      <c r="D10" s="65">
        <f>VLOOKUP($A10,'Return Data'!$B$7:$R$2292,9,0)</f>
        <v>5.5407999999999999</v>
      </c>
      <c r="E10" s="66">
        <f t="shared" si="0"/>
        <v>9</v>
      </c>
      <c r="F10" s="65">
        <f>VLOOKUP($A10,'Return Data'!$B$7:$R$2292,10,0)</f>
        <v>8.1452000000000009</v>
      </c>
      <c r="G10" s="66">
        <f t="shared" si="1"/>
        <v>6</v>
      </c>
      <c r="H10" s="65">
        <f>VLOOKUP($A10,'Return Data'!$B$7:$R$2292,11,0)</f>
        <v>5.3555000000000001</v>
      </c>
      <c r="I10" s="66">
        <f t="shared" si="2"/>
        <v>10</v>
      </c>
      <c r="J10" s="65">
        <f>VLOOKUP($A10,'Return Data'!$B$7:$R$2292,12,0)</f>
        <v>7.1563999999999997</v>
      </c>
      <c r="K10" s="66">
        <f t="shared" si="3"/>
        <v>5</v>
      </c>
      <c r="L10" s="65">
        <f>VLOOKUP($A10,'Return Data'!$B$7:$R$2292,13,0)</f>
        <v>4.5620000000000003</v>
      </c>
      <c r="M10" s="66">
        <f t="shared" ref="M10:M33" si="5">RANK(L10,L$8:L$35,0)</f>
        <v>11</v>
      </c>
      <c r="N10" s="65">
        <f>VLOOKUP($A10,'Return Data'!$B$7:$R$2292,17,0)</f>
        <v>9.1069999999999993</v>
      </c>
      <c r="O10" s="66">
        <f t="shared" ref="O10:O21" si="6">RANK(N10,N$8:N$35,0)</f>
        <v>4</v>
      </c>
      <c r="P10" s="65">
        <f>VLOOKUP($A10,'Return Data'!$B$7:$R$2292,14,0)</f>
        <v>10.2829</v>
      </c>
      <c r="Q10" s="66">
        <f t="shared" ref="Q10:Q21" si="7">RANK(P10,P$8:P$35,0)</f>
        <v>2</v>
      </c>
      <c r="R10" s="65">
        <f>VLOOKUP($A10,'Return Data'!$B$7:$R$2292,16,0)</f>
        <v>9.3909000000000002</v>
      </c>
      <c r="S10" s="67">
        <f t="shared" si="4"/>
        <v>3</v>
      </c>
    </row>
    <row r="11" spans="1:19" x14ac:dyDescent="0.3">
      <c r="A11" s="82" t="s">
        <v>56</v>
      </c>
      <c r="B11" s="64">
        <f>VLOOKUP($A11,'Return Data'!$B$7:$R$2292,3,0)</f>
        <v>44512</v>
      </c>
      <c r="C11" s="65">
        <f>VLOOKUP($A11,'Return Data'!$B$7:$R$2292,4,0)</f>
        <v>19.9573</v>
      </c>
      <c r="D11" s="65">
        <f>VLOOKUP($A11,'Return Data'!$B$7:$R$2292,9,0)</f>
        <v>3.8889</v>
      </c>
      <c r="E11" s="66">
        <f t="shared" si="0"/>
        <v>18</v>
      </c>
      <c r="F11" s="65">
        <f>VLOOKUP($A11,'Return Data'!$B$7:$R$2292,10,0)</f>
        <v>5.4798999999999998</v>
      </c>
      <c r="G11" s="66">
        <f t="shared" si="1"/>
        <v>18</v>
      </c>
      <c r="H11" s="65">
        <f>VLOOKUP($A11,'Return Data'!$B$7:$R$2292,11,0)</f>
        <v>4.6978</v>
      </c>
      <c r="I11" s="66">
        <f t="shared" si="2"/>
        <v>15</v>
      </c>
      <c r="J11" s="65">
        <f>VLOOKUP($A11,'Return Data'!$B$7:$R$2292,12,0)</f>
        <v>4.7392000000000003</v>
      </c>
      <c r="K11" s="66">
        <f t="shared" si="3"/>
        <v>18</v>
      </c>
      <c r="L11" s="65">
        <f>VLOOKUP($A11,'Return Data'!$B$7:$R$2292,13,0)</f>
        <v>6.5606</v>
      </c>
      <c r="M11" s="66">
        <f t="shared" si="5"/>
        <v>6</v>
      </c>
      <c r="N11" s="65">
        <f>VLOOKUP($A11,'Return Data'!$B$7:$R$2292,17,0)</f>
        <v>7.1664000000000003</v>
      </c>
      <c r="O11" s="66">
        <f t="shared" si="6"/>
        <v>15</v>
      </c>
      <c r="P11" s="65">
        <f>VLOOKUP($A11,'Return Data'!$B$7:$R$2292,14,0)</f>
        <v>4.2565999999999997</v>
      </c>
      <c r="Q11" s="66">
        <f t="shared" si="7"/>
        <v>24</v>
      </c>
      <c r="R11" s="65">
        <f>VLOOKUP($A11,'Return Data'!$B$7:$R$2292,16,0)</f>
        <v>7.4752000000000001</v>
      </c>
      <c r="S11" s="67">
        <f t="shared" si="4"/>
        <v>23</v>
      </c>
    </row>
    <row r="12" spans="1:19" x14ac:dyDescent="0.3">
      <c r="A12" s="82" t="s">
        <v>57</v>
      </c>
      <c r="B12" s="64">
        <f>VLOOKUP($A12,'Return Data'!$B$7:$R$2292,3,0)</f>
        <v>44512</v>
      </c>
      <c r="C12" s="65">
        <f>VLOOKUP($A12,'Return Data'!$B$7:$R$2292,4,0)</f>
        <v>39.375700000000002</v>
      </c>
      <c r="D12" s="65">
        <f>VLOOKUP($A12,'Return Data'!$B$7:$R$2292,9,0)</f>
        <v>4.6260000000000003</v>
      </c>
      <c r="E12" s="66">
        <f t="shared" si="0"/>
        <v>15</v>
      </c>
      <c r="F12" s="65">
        <f>VLOOKUP($A12,'Return Data'!$B$7:$R$2292,10,0)</f>
        <v>6.4425999999999997</v>
      </c>
      <c r="G12" s="66">
        <f t="shared" si="1"/>
        <v>11</v>
      </c>
      <c r="H12" s="65">
        <f>VLOOKUP($A12,'Return Data'!$B$7:$R$2292,11,0)</f>
        <v>3.6185</v>
      </c>
      <c r="I12" s="66">
        <f t="shared" si="2"/>
        <v>23</v>
      </c>
      <c r="J12" s="65">
        <f>VLOOKUP($A12,'Return Data'!$B$7:$R$2292,12,0)</f>
        <v>4.5757000000000003</v>
      </c>
      <c r="K12" s="66">
        <f t="shared" si="3"/>
        <v>19</v>
      </c>
      <c r="L12" s="65">
        <f>VLOOKUP($A12,'Return Data'!$B$7:$R$2292,13,0)</f>
        <v>3.1577000000000002</v>
      </c>
      <c r="M12" s="66">
        <f t="shared" si="5"/>
        <v>21</v>
      </c>
      <c r="N12" s="65">
        <f>VLOOKUP($A12,'Return Data'!$B$7:$R$2292,17,0)</f>
        <v>6.7229999999999999</v>
      </c>
      <c r="O12" s="66">
        <f t="shared" si="6"/>
        <v>19</v>
      </c>
      <c r="P12" s="65">
        <f>VLOOKUP($A12,'Return Data'!$B$7:$R$2292,14,0)</f>
        <v>7.8239999999999998</v>
      </c>
      <c r="Q12" s="66">
        <f t="shared" si="7"/>
        <v>19</v>
      </c>
      <c r="R12" s="65">
        <f>VLOOKUP($A12,'Return Data'!$B$7:$R$2292,16,0)</f>
        <v>8.4436</v>
      </c>
      <c r="S12" s="67">
        <f t="shared" si="4"/>
        <v>11</v>
      </c>
    </row>
    <row r="13" spans="1:19" x14ac:dyDescent="0.3">
      <c r="A13" s="82" t="s">
        <v>58</v>
      </c>
      <c r="B13" s="64">
        <f>VLOOKUP($A13,'Return Data'!$B$7:$R$2292,3,0)</f>
        <v>44512</v>
      </c>
      <c r="C13" s="65">
        <f>VLOOKUP($A13,'Return Data'!$B$7:$R$2292,4,0)</f>
        <v>25.7241</v>
      </c>
      <c r="D13" s="65">
        <f>VLOOKUP($A13,'Return Data'!$B$7:$R$2292,9,0)</f>
        <v>3.0747</v>
      </c>
      <c r="E13" s="66">
        <f t="shared" si="0"/>
        <v>21</v>
      </c>
      <c r="F13" s="65">
        <f>VLOOKUP($A13,'Return Data'!$B$7:$R$2292,10,0)</f>
        <v>4.2287999999999997</v>
      </c>
      <c r="G13" s="66">
        <f t="shared" si="1"/>
        <v>25</v>
      </c>
      <c r="H13" s="65">
        <f>VLOOKUP($A13,'Return Data'!$B$7:$R$2292,11,0)</f>
        <v>3.5310999999999999</v>
      </c>
      <c r="I13" s="66">
        <f t="shared" si="2"/>
        <v>25</v>
      </c>
      <c r="J13" s="65">
        <f>VLOOKUP($A13,'Return Data'!$B$7:$R$2292,12,0)</f>
        <v>3.3325999999999998</v>
      </c>
      <c r="K13" s="66">
        <f t="shared" si="3"/>
        <v>25</v>
      </c>
      <c r="L13" s="65">
        <f>VLOOKUP($A13,'Return Data'!$B$7:$R$2292,13,0)</f>
        <v>2.8062999999999998</v>
      </c>
      <c r="M13" s="66">
        <f t="shared" si="5"/>
        <v>25</v>
      </c>
      <c r="N13" s="65">
        <f>VLOOKUP($A13,'Return Data'!$B$7:$R$2292,17,0)</f>
        <v>6.4377000000000004</v>
      </c>
      <c r="O13" s="66">
        <f t="shared" si="6"/>
        <v>21</v>
      </c>
      <c r="P13" s="65">
        <f>VLOOKUP($A13,'Return Data'!$B$7:$R$2292,14,0)</f>
        <v>7.8788999999999998</v>
      </c>
      <c r="Q13" s="66">
        <f t="shared" si="7"/>
        <v>17</v>
      </c>
      <c r="R13" s="65">
        <f>VLOOKUP($A13,'Return Data'!$B$7:$R$2292,16,0)</f>
        <v>8.4148999999999994</v>
      </c>
      <c r="S13" s="67">
        <f t="shared" si="4"/>
        <v>12</v>
      </c>
    </row>
    <row r="14" spans="1:19" x14ac:dyDescent="0.3">
      <c r="A14" s="82" t="s">
        <v>59</v>
      </c>
      <c r="B14" s="64">
        <f>VLOOKUP($A14,'Return Data'!$B$7:$R$2292,3,0)</f>
        <v>44512</v>
      </c>
      <c r="C14" s="65">
        <f>VLOOKUP($A14,'Return Data'!$B$7:$R$2292,4,0)</f>
        <v>2800.2402999999999</v>
      </c>
      <c r="D14" s="65">
        <f>VLOOKUP($A14,'Return Data'!$B$7:$R$2292,9,0)</f>
        <v>4.3676000000000004</v>
      </c>
      <c r="E14" s="66">
        <f t="shared" si="0"/>
        <v>16</v>
      </c>
      <c r="F14" s="65">
        <f>VLOOKUP($A14,'Return Data'!$B$7:$R$2292,10,0)</f>
        <v>7.0335999999999999</v>
      </c>
      <c r="G14" s="66">
        <f t="shared" si="1"/>
        <v>9</v>
      </c>
      <c r="H14" s="65">
        <f>VLOOKUP($A14,'Return Data'!$B$7:$R$2292,11,0)</f>
        <v>4.6087999999999996</v>
      </c>
      <c r="I14" s="66">
        <f t="shared" si="2"/>
        <v>16</v>
      </c>
      <c r="J14" s="65">
        <f>VLOOKUP($A14,'Return Data'!$B$7:$R$2292,12,0)</f>
        <v>5.5313999999999997</v>
      </c>
      <c r="K14" s="66">
        <f t="shared" si="3"/>
        <v>12</v>
      </c>
      <c r="L14" s="65">
        <f>VLOOKUP($A14,'Return Data'!$B$7:$R$2292,13,0)</f>
        <v>3.8010000000000002</v>
      </c>
      <c r="M14" s="66">
        <f t="shared" si="5"/>
        <v>17</v>
      </c>
      <c r="N14" s="65">
        <f>VLOOKUP($A14,'Return Data'!$B$7:$R$2292,17,0)</f>
        <v>8.4597999999999995</v>
      </c>
      <c r="O14" s="66">
        <f t="shared" si="6"/>
        <v>8</v>
      </c>
      <c r="P14" s="65">
        <f>VLOOKUP($A14,'Return Data'!$B$7:$R$2292,14,0)</f>
        <v>9.9265000000000008</v>
      </c>
      <c r="Q14" s="66">
        <f t="shared" si="7"/>
        <v>5</v>
      </c>
      <c r="R14" s="65">
        <f>VLOOKUP($A14,'Return Data'!$B$7:$R$2292,16,0)</f>
        <v>8.7188999999999997</v>
      </c>
      <c r="S14" s="67">
        <f t="shared" si="4"/>
        <v>8</v>
      </c>
    </row>
    <row r="15" spans="1:19" x14ac:dyDescent="0.3">
      <c r="A15" s="82" t="s">
        <v>61</v>
      </c>
      <c r="B15" s="64">
        <f>VLOOKUP($A15,'Return Data'!$B$7:$R$2292,3,0)</f>
        <v>44512</v>
      </c>
      <c r="C15" s="65">
        <f>VLOOKUP($A15,'Return Data'!$B$7:$R$2292,4,0)</f>
        <v>82.733500000000006</v>
      </c>
      <c r="D15" s="65">
        <f>VLOOKUP($A15,'Return Data'!$B$7:$R$2292,9,0)</f>
        <v>6.2866999999999997</v>
      </c>
      <c r="E15" s="66">
        <f t="shared" si="0"/>
        <v>6</v>
      </c>
      <c r="F15" s="65">
        <f>VLOOKUP($A15,'Return Data'!$B$7:$R$2292,10,0)</f>
        <v>30.008800000000001</v>
      </c>
      <c r="G15" s="66">
        <f t="shared" si="1"/>
        <v>2</v>
      </c>
      <c r="H15" s="65">
        <f>VLOOKUP($A15,'Return Data'!$B$7:$R$2292,11,0)</f>
        <v>14.462899999999999</v>
      </c>
      <c r="I15" s="66">
        <f t="shared" si="2"/>
        <v>3</v>
      </c>
      <c r="J15" s="65">
        <f>VLOOKUP($A15,'Return Data'!$B$7:$R$2292,12,0)</f>
        <v>16.498799999999999</v>
      </c>
      <c r="K15" s="66">
        <f t="shared" si="3"/>
        <v>1</v>
      </c>
      <c r="L15" s="65">
        <f>VLOOKUP($A15,'Return Data'!$B$7:$R$2292,13,0)</f>
        <v>16.471399999999999</v>
      </c>
      <c r="M15" s="66">
        <f t="shared" si="5"/>
        <v>1</v>
      </c>
      <c r="N15" s="65">
        <f>VLOOKUP($A15,'Return Data'!$B$7:$R$2292,17,0)</f>
        <v>6.5593000000000004</v>
      </c>
      <c r="O15" s="66">
        <f t="shared" si="6"/>
        <v>20</v>
      </c>
      <c r="P15" s="65">
        <f>VLOOKUP($A15,'Return Data'!$B$7:$R$2292,14,0)</f>
        <v>7.5377999999999998</v>
      </c>
      <c r="Q15" s="66">
        <f t="shared" si="7"/>
        <v>20</v>
      </c>
      <c r="R15" s="65">
        <f>VLOOKUP($A15,'Return Data'!$B$7:$R$2292,16,0)</f>
        <v>8.8574000000000002</v>
      </c>
      <c r="S15" s="67">
        <f t="shared" si="4"/>
        <v>6</v>
      </c>
    </row>
    <row r="16" spans="1:19" x14ac:dyDescent="0.3">
      <c r="A16" s="82" t="s">
        <v>62</v>
      </c>
      <c r="B16" s="64">
        <f>VLOOKUP($A16,'Return Data'!$B$7:$R$2292,3,0)</f>
        <v>44512</v>
      </c>
      <c r="C16" s="65">
        <f>VLOOKUP($A16,'Return Data'!$B$7:$R$2292,4,0)</f>
        <v>78.048299999999998</v>
      </c>
      <c r="D16" s="65">
        <f>VLOOKUP($A16,'Return Data'!$B$7:$R$2292,9,0)</f>
        <v>6.1462000000000003</v>
      </c>
      <c r="E16" s="66">
        <f t="shared" si="0"/>
        <v>8</v>
      </c>
      <c r="F16" s="65">
        <f>VLOOKUP($A16,'Return Data'!$B$7:$R$2292,10,0)</f>
        <v>5.0621</v>
      </c>
      <c r="G16" s="66">
        <f t="shared" si="1"/>
        <v>19</v>
      </c>
      <c r="H16" s="65">
        <f>VLOOKUP($A16,'Return Data'!$B$7:$R$2292,11,0)</f>
        <v>15.124599999999999</v>
      </c>
      <c r="I16" s="66">
        <f t="shared" si="2"/>
        <v>2</v>
      </c>
      <c r="J16" s="65">
        <f>VLOOKUP($A16,'Return Data'!$B$7:$R$2292,12,0)</f>
        <v>11.386900000000001</v>
      </c>
      <c r="K16" s="66">
        <f t="shared" si="3"/>
        <v>3</v>
      </c>
      <c r="L16" s="65">
        <f>VLOOKUP($A16,'Return Data'!$B$7:$R$2292,13,0)</f>
        <v>9.1410999999999998</v>
      </c>
      <c r="M16" s="66">
        <f t="shared" si="5"/>
        <v>3</v>
      </c>
      <c r="N16" s="65">
        <f>VLOOKUP($A16,'Return Data'!$B$7:$R$2292,17,0)</f>
        <v>9.3978999999999999</v>
      </c>
      <c r="O16" s="66">
        <f t="shared" si="6"/>
        <v>3</v>
      </c>
      <c r="P16" s="65">
        <f>VLOOKUP($A16,'Return Data'!$B$7:$R$2292,14,0)</f>
        <v>7.8545999999999996</v>
      </c>
      <c r="Q16" s="66">
        <f t="shared" si="7"/>
        <v>18</v>
      </c>
      <c r="R16" s="65">
        <f>VLOOKUP($A16,'Return Data'!$B$7:$R$2292,16,0)</f>
        <v>8.3033999999999999</v>
      </c>
      <c r="S16" s="67">
        <f t="shared" si="4"/>
        <v>15</v>
      </c>
    </row>
    <row r="17" spans="1:19" x14ac:dyDescent="0.3">
      <c r="A17" s="82" t="s">
        <v>63</v>
      </c>
      <c r="B17" s="64">
        <f>VLOOKUP($A17,'Return Data'!$B$7:$R$2292,3,0)</f>
        <v>44512</v>
      </c>
      <c r="C17" s="65">
        <f>VLOOKUP($A17,'Return Data'!$B$7:$R$2292,4,0)</f>
        <v>30.841000000000001</v>
      </c>
      <c r="D17" s="65">
        <f>VLOOKUP($A17,'Return Data'!$B$7:$R$2292,9,0)</f>
        <v>5.4962999999999997</v>
      </c>
      <c r="E17" s="66">
        <f t="shared" si="0"/>
        <v>10</v>
      </c>
      <c r="F17" s="65">
        <f>VLOOKUP($A17,'Return Data'!$B$7:$R$2292,10,0)</f>
        <v>5.8757999999999999</v>
      </c>
      <c r="G17" s="66">
        <f t="shared" si="1"/>
        <v>15</v>
      </c>
      <c r="H17" s="65">
        <f>VLOOKUP($A17,'Return Data'!$B$7:$R$2292,11,0)</f>
        <v>3.5998000000000001</v>
      </c>
      <c r="I17" s="66">
        <f t="shared" si="2"/>
        <v>24</v>
      </c>
      <c r="J17" s="65">
        <f>VLOOKUP($A17,'Return Data'!$B$7:$R$2292,12,0)</f>
        <v>4.4951999999999996</v>
      </c>
      <c r="K17" s="66">
        <f t="shared" si="3"/>
        <v>21</v>
      </c>
      <c r="L17" s="65">
        <f>VLOOKUP($A17,'Return Data'!$B$7:$R$2292,13,0)</f>
        <v>3.1850999999999998</v>
      </c>
      <c r="M17" s="66">
        <f t="shared" si="5"/>
        <v>20</v>
      </c>
      <c r="N17" s="65">
        <f>VLOOKUP($A17,'Return Data'!$B$7:$R$2292,17,0)</f>
        <v>6.2773000000000003</v>
      </c>
      <c r="O17" s="66">
        <f t="shared" si="6"/>
        <v>22</v>
      </c>
      <c r="P17" s="65">
        <f>VLOOKUP($A17,'Return Data'!$B$7:$R$2292,14,0)</f>
        <v>8.3757000000000001</v>
      </c>
      <c r="Q17" s="66">
        <f t="shared" si="7"/>
        <v>13</v>
      </c>
      <c r="R17" s="65">
        <f>VLOOKUP($A17,'Return Data'!$B$7:$R$2292,16,0)</f>
        <v>7.6266999999999996</v>
      </c>
      <c r="S17" s="67">
        <f t="shared" si="4"/>
        <v>20</v>
      </c>
    </row>
    <row r="18" spans="1:19" x14ac:dyDescent="0.3">
      <c r="A18" s="82" t="s">
        <v>64</v>
      </c>
      <c r="B18" s="64">
        <f>VLOOKUP($A18,'Return Data'!$B$7:$R$2292,3,0)</f>
        <v>44512</v>
      </c>
      <c r="C18" s="65">
        <f>VLOOKUP($A18,'Return Data'!$B$7:$R$2292,4,0)</f>
        <v>30.505600000000001</v>
      </c>
      <c r="D18" s="65">
        <f>VLOOKUP($A18,'Return Data'!$B$7:$R$2292,9,0)</f>
        <v>6.1612</v>
      </c>
      <c r="E18" s="66">
        <f t="shared" si="0"/>
        <v>7</v>
      </c>
      <c r="F18" s="65">
        <f>VLOOKUP($A18,'Return Data'!$B$7:$R$2292,10,0)</f>
        <v>7.5624000000000002</v>
      </c>
      <c r="G18" s="66">
        <f t="shared" si="1"/>
        <v>8</v>
      </c>
      <c r="H18" s="65">
        <f>VLOOKUP($A18,'Return Data'!$B$7:$R$2292,11,0)</f>
        <v>5.8971999999999998</v>
      </c>
      <c r="I18" s="66">
        <f t="shared" si="2"/>
        <v>9</v>
      </c>
      <c r="J18" s="65">
        <f>VLOOKUP($A18,'Return Data'!$B$7:$R$2292,12,0)</f>
        <v>6.6210000000000004</v>
      </c>
      <c r="K18" s="66">
        <f t="shared" si="3"/>
        <v>9</v>
      </c>
      <c r="L18" s="65">
        <f>VLOOKUP($A18,'Return Data'!$B$7:$R$2292,13,0)</f>
        <v>5.9806999999999997</v>
      </c>
      <c r="M18" s="66">
        <f t="shared" si="5"/>
        <v>8</v>
      </c>
      <c r="N18" s="65">
        <f>VLOOKUP($A18,'Return Data'!$B$7:$R$2292,17,0)</f>
        <v>9.6201000000000008</v>
      </c>
      <c r="O18" s="66">
        <f t="shared" si="6"/>
        <v>1</v>
      </c>
      <c r="P18" s="65">
        <f>VLOOKUP($A18,'Return Data'!$B$7:$R$2292,14,0)</f>
        <v>10.1454</v>
      </c>
      <c r="Q18" s="66">
        <f t="shared" si="7"/>
        <v>4</v>
      </c>
      <c r="R18" s="65">
        <f>VLOOKUP($A18,'Return Data'!$B$7:$R$2292,16,0)</f>
        <v>10.559799999999999</v>
      </c>
      <c r="S18" s="67">
        <f t="shared" si="4"/>
        <v>1</v>
      </c>
    </row>
    <row r="19" spans="1:19" x14ac:dyDescent="0.3">
      <c r="A19" s="82" t="s">
        <v>65</v>
      </c>
      <c r="B19" s="64">
        <f>VLOOKUP($A19,'Return Data'!$B$7:$R$2292,3,0)</f>
        <v>44512</v>
      </c>
      <c r="C19" s="65">
        <f>VLOOKUP($A19,'Return Data'!$B$7:$R$2292,4,0)</f>
        <v>19.3276</v>
      </c>
      <c r="D19" s="65">
        <f>VLOOKUP($A19,'Return Data'!$B$7:$R$2292,9,0)</f>
        <v>4.9306000000000001</v>
      </c>
      <c r="E19" s="66">
        <f t="shared" si="0"/>
        <v>14</v>
      </c>
      <c r="F19" s="65">
        <f>VLOOKUP($A19,'Return Data'!$B$7:$R$2292,10,0)</f>
        <v>10.8262</v>
      </c>
      <c r="G19" s="66">
        <f t="shared" si="1"/>
        <v>4</v>
      </c>
      <c r="H19" s="65">
        <f>VLOOKUP($A19,'Return Data'!$B$7:$R$2292,11,0)</f>
        <v>7.2821999999999996</v>
      </c>
      <c r="I19" s="66">
        <f t="shared" si="2"/>
        <v>5</v>
      </c>
      <c r="J19" s="65">
        <f>VLOOKUP($A19,'Return Data'!$B$7:$R$2292,12,0)</f>
        <v>7.0010000000000003</v>
      </c>
      <c r="K19" s="66">
        <f t="shared" si="3"/>
        <v>7</v>
      </c>
      <c r="L19" s="65">
        <f>VLOOKUP($A19,'Return Data'!$B$7:$R$2292,13,0)</f>
        <v>6.6597999999999997</v>
      </c>
      <c r="M19" s="66">
        <f t="shared" si="5"/>
        <v>4</v>
      </c>
      <c r="N19" s="65">
        <f>VLOOKUP($A19,'Return Data'!$B$7:$R$2292,17,0)</f>
        <v>8.7898999999999994</v>
      </c>
      <c r="O19" s="66">
        <f t="shared" si="6"/>
        <v>5</v>
      </c>
      <c r="P19" s="65">
        <f>VLOOKUP($A19,'Return Data'!$B$7:$R$2292,14,0)</f>
        <v>8.2454999999999998</v>
      </c>
      <c r="Q19" s="66">
        <f t="shared" si="7"/>
        <v>14</v>
      </c>
      <c r="R19" s="65">
        <f>VLOOKUP($A19,'Return Data'!$B$7:$R$2292,16,0)</f>
        <v>6.7373000000000003</v>
      </c>
      <c r="S19" s="67">
        <f t="shared" si="4"/>
        <v>25</v>
      </c>
    </row>
    <row r="20" spans="1:19" x14ac:dyDescent="0.3">
      <c r="A20" s="82" t="s">
        <v>66</v>
      </c>
      <c r="B20" s="64">
        <f>VLOOKUP($A20,'Return Data'!$B$7:$R$2292,3,0)</f>
        <v>44512</v>
      </c>
      <c r="C20" s="65">
        <f>VLOOKUP($A20,'Return Data'!$B$7:$R$2292,4,0)</f>
        <v>29.965900000000001</v>
      </c>
      <c r="D20" s="65">
        <f>VLOOKUP($A20,'Return Data'!$B$7:$R$2292,9,0)</f>
        <v>5.2769000000000004</v>
      </c>
      <c r="E20" s="66">
        <f t="shared" si="0"/>
        <v>11</v>
      </c>
      <c r="F20" s="65">
        <f>VLOOKUP($A20,'Return Data'!$B$7:$R$2292,10,0)</f>
        <v>5.8005000000000004</v>
      </c>
      <c r="G20" s="66">
        <f t="shared" si="1"/>
        <v>16</v>
      </c>
      <c r="H20" s="65">
        <f>VLOOKUP($A20,'Return Data'!$B$7:$R$2292,11,0)</f>
        <v>4.8489000000000004</v>
      </c>
      <c r="I20" s="66">
        <f t="shared" si="2"/>
        <v>12</v>
      </c>
      <c r="J20" s="65">
        <f>VLOOKUP($A20,'Return Data'!$B$7:$R$2292,12,0)</f>
        <v>5.0199999999999996</v>
      </c>
      <c r="K20" s="66">
        <f t="shared" si="3"/>
        <v>15</v>
      </c>
      <c r="L20" s="65">
        <f>VLOOKUP($A20,'Return Data'!$B$7:$R$2292,13,0)</f>
        <v>3.7252000000000001</v>
      </c>
      <c r="M20" s="66">
        <f t="shared" si="5"/>
        <v>18</v>
      </c>
      <c r="N20" s="65">
        <f>VLOOKUP($A20,'Return Data'!$B$7:$R$2292,17,0)</f>
        <v>8.6845999999999997</v>
      </c>
      <c r="O20" s="66">
        <f t="shared" si="6"/>
        <v>6</v>
      </c>
      <c r="P20" s="65">
        <f>VLOOKUP($A20,'Return Data'!$B$7:$R$2292,14,0)</f>
        <v>10.275499999999999</v>
      </c>
      <c r="Q20" s="66">
        <f t="shared" si="7"/>
        <v>3</v>
      </c>
      <c r="R20" s="65">
        <f>VLOOKUP($A20,'Return Data'!$B$7:$R$2292,16,0)</f>
        <v>9.2673000000000005</v>
      </c>
      <c r="S20" s="67">
        <f t="shared" si="4"/>
        <v>4</v>
      </c>
    </row>
    <row r="21" spans="1:19" x14ac:dyDescent="0.3">
      <c r="A21" s="82" t="s">
        <v>67</v>
      </c>
      <c r="B21" s="64">
        <f>VLOOKUP($A21,'Return Data'!$B$7:$R$2292,3,0)</f>
        <v>44512</v>
      </c>
      <c r="C21" s="65">
        <f>VLOOKUP($A21,'Return Data'!$B$7:$R$2292,4,0)</f>
        <v>18.483499999999999</v>
      </c>
      <c r="D21" s="65">
        <f>VLOOKUP($A21,'Return Data'!$B$7:$R$2292,9,0)</f>
        <v>8.3915000000000006</v>
      </c>
      <c r="E21" s="66">
        <f t="shared" si="0"/>
        <v>2</v>
      </c>
      <c r="F21" s="65">
        <f>VLOOKUP($A21,'Return Data'!$B$7:$R$2292,10,0)</f>
        <v>6.3394000000000004</v>
      </c>
      <c r="G21" s="66">
        <f t="shared" si="1"/>
        <v>13</v>
      </c>
      <c r="H21" s="65">
        <f>VLOOKUP($A21,'Return Data'!$B$7:$R$2292,11,0)</f>
        <v>7.1795</v>
      </c>
      <c r="I21" s="66">
        <f t="shared" si="2"/>
        <v>6</v>
      </c>
      <c r="J21" s="65">
        <f>VLOOKUP($A21,'Return Data'!$B$7:$R$2292,12,0)</f>
        <v>7.9607999999999999</v>
      </c>
      <c r="K21" s="66">
        <f t="shared" si="3"/>
        <v>4</v>
      </c>
      <c r="L21" s="65">
        <f>VLOOKUP($A21,'Return Data'!$B$7:$R$2292,13,0)</f>
        <v>6.6505000000000001</v>
      </c>
      <c r="M21" s="66">
        <f t="shared" si="5"/>
        <v>5</v>
      </c>
      <c r="N21" s="65">
        <f>VLOOKUP($A21,'Return Data'!$B$7:$R$2292,17,0)</f>
        <v>7.5471000000000004</v>
      </c>
      <c r="O21" s="66">
        <f t="shared" si="6"/>
        <v>10</v>
      </c>
      <c r="P21" s="65">
        <f>VLOOKUP($A21,'Return Data'!$B$7:$R$2292,14,0)</f>
        <v>8.1155000000000008</v>
      </c>
      <c r="Q21" s="66">
        <f t="shared" si="7"/>
        <v>16</v>
      </c>
      <c r="R21" s="65">
        <f>VLOOKUP($A21,'Return Data'!$B$7:$R$2292,16,0)</f>
        <v>7.5948000000000002</v>
      </c>
      <c r="S21" s="67">
        <f t="shared" si="4"/>
        <v>21</v>
      </c>
    </row>
    <row r="22" spans="1:19" x14ac:dyDescent="0.3">
      <c r="A22" s="82" t="s">
        <v>68</v>
      </c>
      <c r="B22" s="64">
        <f>VLOOKUP($A22,'Return Data'!$B$7:$R$2292,3,0)</f>
        <v>44512</v>
      </c>
      <c r="C22" s="65">
        <f>VLOOKUP($A22,'Return Data'!$B$7:$R$2292,4,0)</f>
        <v>1236.7235000000001</v>
      </c>
      <c r="D22" s="65">
        <f>VLOOKUP($A22,'Return Data'!$B$7:$R$2292,9,0)</f>
        <v>2.3868999999999998</v>
      </c>
      <c r="E22" s="66">
        <f t="shared" si="0"/>
        <v>24</v>
      </c>
      <c r="F22" s="65">
        <f>VLOOKUP($A22,'Return Data'!$B$7:$R$2292,10,0)</f>
        <v>4.7906000000000004</v>
      </c>
      <c r="G22" s="66">
        <f t="shared" si="1"/>
        <v>20</v>
      </c>
      <c r="H22" s="65">
        <f>VLOOKUP($A22,'Return Data'!$B$7:$R$2292,11,0)</f>
        <v>4.7279999999999998</v>
      </c>
      <c r="I22" s="66">
        <f t="shared" si="2"/>
        <v>14</v>
      </c>
      <c r="J22" s="65">
        <f>VLOOKUP($A22,'Return Data'!$B$7:$R$2292,12,0)</f>
        <v>5.3525</v>
      </c>
      <c r="K22" s="66">
        <f t="shared" si="3"/>
        <v>13</v>
      </c>
      <c r="L22" s="65">
        <f>VLOOKUP($A22,'Return Data'!$B$7:$R$2292,13,0)</f>
        <v>4.1025999999999998</v>
      </c>
      <c r="M22" s="66">
        <f t="shared" si="5"/>
        <v>13</v>
      </c>
      <c r="N22" s="65"/>
      <c r="O22" s="66"/>
      <c r="P22" s="65"/>
      <c r="Q22" s="66"/>
      <c r="R22" s="65">
        <f>VLOOKUP($A22,'Return Data'!$B$7:$R$2292,16,0)</f>
        <v>7.4877000000000002</v>
      </c>
      <c r="S22" s="67">
        <f t="shared" si="4"/>
        <v>22</v>
      </c>
    </row>
    <row r="23" spans="1:19" x14ac:dyDescent="0.3">
      <c r="A23" s="82" t="s">
        <v>69</v>
      </c>
      <c r="B23" s="64">
        <f>VLOOKUP($A23,'Return Data'!$B$7:$R$2292,3,0)</f>
        <v>44512</v>
      </c>
      <c r="C23" s="65">
        <f>VLOOKUP($A23,'Return Data'!$B$7:$R$2292,4,0)</f>
        <v>34.849299999999999</v>
      </c>
      <c r="D23" s="65">
        <f>VLOOKUP($A23,'Return Data'!$B$7:$R$2292,9,0)</f>
        <v>4.2487000000000004</v>
      </c>
      <c r="E23" s="66">
        <f t="shared" si="0"/>
        <v>17</v>
      </c>
      <c r="F23" s="65">
        <f>VLOOKUP($A23,'Return Data'!$B$7:$R$2292,10,0)</f>
        <v>4.4749999999999996</v>
      </c>
      <c r="G23" s="66">
        <f t="shared" si="1"/>
        <v>23</v>
      </c>
      <c r="H23" s="65">
        <f>VLOOKUP($A23,'Return Data'!$B$7:$R$2292,11,0)</f>
        <v>3.9731999999999998</v>
      </c>
      <c r="I23" s="66">
        <f t="shared" si="2"/>
        <v>20</v>
      </c>
      <c r="J23" s="65">
        <f>VLOOKUP($A23,'Return Data'!$B$7:$R$2292,12,0)</f>
        <v>4.8247999999999998</v>
      </c>
      <c r="K23" s="66">
        <f t="shared" si="3"/>
        <v>16</v>
      </c>
      <c r="L23" s="65">
        <f>VLOOKUP($A23,'Return Data'!$B$7:$R$2292,13,0)</f>
        <v>3.9628999999999999</v>
      </c>
      <c r="M23" s="66">
        <f t="shared" si="5"/>
        <v>15</v>
      </c>
      <c r="N23" s="65">
        <f>VLOOKUP($A23,'Return Data'!$B$7:$R$2292,17,0)</f>
        <v>6.0677000000000003</v>
      </c>
      <c r="O23" s="66">
        <f t="shared" ref="O23:O33" si="8">RANK(N23,N$8:N$35,0)</f>
        <v>23</v>
      </c>
      <c r="P23" s="65">
        <f>VLOOKUP($A23,'Return Data'!$B$7:$R$2292,14,0)</f>
        <v>6.4326999999999996</v>
      </c>
      <c r="Q23" s="66">
        <f t="shared" ref="Q23:Q33" si="9">RANK(P23,P$8:P$35,0)</f>
        <v>21</v>
      </c>
      <c r="R23" s="65">
        <f>VLOOKUP($A23,'Return Data'!$B$7:$R$2292,16,0)</f>
        <v>7.9802</v>
      </c>
      <c r="S23" s="67">
        <f t="shared" si="4"/>
        <v>16</v>
      </c>
    </row>
    <row r="24" spans="1:19" x14ac:dyDescent="0.3">
      <c r="A24" s="82" t="s">
        <v>70</v>
      </c>
      <c r="B24" s="64">
        <f>VLOOKUP($A24,'Return Data'!$B$7:$R$2292,3,0)</f>
        <v>44512</v>
      </c>
      <c r="C24" s="65">
        <f>VLOOKUP($A24,'Return Data'!$B$7:$R$2292,4,0)</f>
        <v>31.900700000000001</v>
      </c>
      <c r="D24" s="65">
        <f>VLOOKUP($A24,'Return Data'!$B$7:$R$2292,9,0)</f>
        <v>6.6513999999999998</v>
      </c>
      <c r="E24" s="66">
        <f t="shared" si="0"/>
        <v>3</v>
      </c>
      <c r="F24" s="65">
        <f>VLOOKUP($A24,'Return Data'!$B$7:$R$2292,10,0)</f>
        <v>8.9296000000000006</v>
      </c>
      <c r="G24" s="66">
        <f t="shared" si="1"/>
        <v>5</v>
      </c>
      <c r="H24" s="65">
        <f>VLOOKUP($A24,'Return Data'!$B$7:$R$2292,11,0)</f>
        <v>6.8939000000000004</v>
      </c>
      <c r="I24" s="66">
        <f t="shared" si="2"/>
        <v>7</v>
      </c>
      <c r="J24" s="65">
        <f>VLOOKUP($A24,'Return Data'!$B$7:$R$2292,12,0)</f>
        <v>6.8071999999999999</v>
      </c>
      <c r="K24" s="66">
        <f t="shared" si="3"/>
        <v>8</v>
      </c>
      <c r="L24" s="65">
        <f>VLOOKUP($A24,'Return Data'!$B$7:$R$2292,13,0)</f>
        <v>5.0736999999999997</v>
      </c>
      <c r="M24" s="66">
        <f t="shared" si="5"/>
        <v>10</v>
      </c>
      <c r="N24" s="65">
        <f>VLOOKUP($A24,'Return Data'!$B$7:$R$2292,17,0)</f>
        <v>8.6355000000000004</v>
      </c>
      <c r="O24" s="66">
        <f t="shared" si="8"/>
        <v>7</v>
      </c>
      <c r="P24" s="65">
        <f>VLOOKUP($A24,'Return Data'!$B$7:$R$2292,14,0)</f>
        <v>10.2934</v>
      </c>
      <c r="Q24" s="66">
        <f t="shared" si="9"/>
        <v>1</v>
      </c>
      <c r="R24" s="65">
        <f>VLOOKUP($A24,'Return Data'!$B$7:$R$2292,16,0)</f>
        <v>9.5608000000000004</v>
      </c>
      <c r="S24" s="67">
        <f t="shared" si="4"/>
        <v>2</v>
      </c>
    </row>
    <row r="25" spans="1:19" x14ac:dyDescent="0.3">
      <c r="A25" s="82" t="s">
        <v>71</v>
      </c>
      <c r="B25" s="64">
        <f>VLOOKUP($A25,'Return Data'!$B$7:$R$2292,3,0)</f>
        <v>44512</v>
      </c>
      <c r="C25" s="65">
        <f>VLOOKUP($A25,'Return Data'!$B$7:$R$2292,4,0)</f>
        <v>25.307600000000001</v>
      </c>
      <c r="D25" s="65">
        <f>VLOOKUP($A25,'Return Data'!$B$7:$R$2292,9,0)</f>
        <v>2.9571000000000001</v>
      </c>
      <c r="E25" s="66">
        <f t="shared" si="0"/>
        <v>23</v>
      </c>
      <c r="F25" s="65">
        <f>VLOOKUP($A25,'Return Data'!$B$7:$R$2292,10,0)</f>
        <v>4.7321</v>
      </c>
      <c r="G25" s="66">
        <f t="shared" si="1"/>
        <v>21</v>
      </c>
      <c r="H25" s="65">
        <f>VLOOKUP($A25,'Return Data'!$B$7:$R$2292,11,0)</f>
        <v>4.3258000000000001</v>
      </c>
      <c r="I25" s="66">
        <f t="shared" si="2"/>
        <v>18</v>
      </c>
      <c r="J25" s="65">
        <f>VLOOKUP($A25,'Return Data'!$B$7:$R$2292,12,0)</f>
        <v>4.0804</v>
      </c>
      <c r="K25" s="66">
        <f t="shared" si="3"/>
        <v>24</v>
      </c>
      <c r="L25" s="65">
        <f>VLOOKUP($A25,'Return Data'!$B$7:$R$2292,13,0)</f>
        <v>2.863</v>
      </c>
      <c r="M25" s="66">
        <f t="shared" si="5"/>
        <v>24</v>
      </c>
      <c r="N25" s="65">
        <f>VLOOKUP($A25,'Return Data'!$B$7:$R$2292,17,0)</f>
        <v>6.8327</v>
      </c>
      <c r="O25" s="66">
        <f t="shared" si="8"/>
        <v>18</v>
      </c>
      <c r="P25" s="65">
        <f>VLOOKUP($A25,'Return Data'!$B$7:$R$2292,14,0)</f>
        <v>8.7015999999999991</v>
      </c>
      <c r="Q25" s="66">
        <f t="shared" si="9"/>
        <v>10</v>
      </c>
      <c r="R25" s="65">
        <f>VLOOKUP($A25,'Return Data'!$B$7:$R$2292,16,0)</f>
        <v>8.7095000000000002</v>
      </c>
      <c r="S25" s="67">
        <f t="shared" si="4"/>
        <v>9</v>
      </c>
    </row>
    <row r="26" spans="1:19" x14ac:dyDescent="0.3">
      <c r="A26" s="82" t="s">
        <v>72</v>
      </c>
      <c r="B26" s="64">
        <f>VLOOKUP($A26,'Return Data'!$B$7:$R$2292,3,0)</f>
        <v>44512</v>
      </c>
      <c r="C26" s="65">
        <f>VLOOKUP($A26,'Return Data'!$B$7:$R$2292,4,0)</f>
        <v>14.220800000000001</v>
      </c>
      <c r="D26" s="65">
        <f>VLOOKUP($A26,'Return Data'!$B$7:$R$2292,9,0)</f>
        <v>3.7543000000000002</v>
      </c>
      <c r="E26" s="66">
        <f t="shared" si="0"/>
        <v>19</v>
      </c>
      <c r="F26" s="65">
        <f>VLOOKUP($A26,'Return Data'!$B$7:$R$2292,10,0)</f>
        <v>4.0101000000000004</v>
      </c>
      <c r="G26" s="66">
        <f t="shared" si="1"/>
        <v>26</v>
      </c>
      <c r="H26" s="65">
        <f>VLOOKUP($A26,'Return Data'!$B$7:$R$2292,11,0)</f>
        <v>3.5106999999999999</v>
      </c>
      <c r="I26" s="66">
        <f t="shared" si="2"/>
        <v>26</v>
      </c>
      <c r="J26" s="65">
        <f>VLOOKUP($A26,'Return Data'!$B$7:$R$2292,12,0)</f>
        <v>4.5045000000000002</v>
      </c>
      <c r="K26" s="66">
        <f t="shared" si="3"/>
        <v>20</v>
      </c>
      <c r="L26" s="65">
        <f>VLOOKUP($A26,'Return Data'!$B$7:$R$2292,13,0)</f>
        <v>3.4931999999999999</v>
      </c>
      <c r="M26" s="66">
        <f t="shared" si="5"/>
        <v>19</v>
      </c>
      <c r="N26" s="65">
        <f>VLOOKUP($A26,'Return Data'!$B$7:$R$2292,17,0)</f>
        <v>7.3788</v>
      </c>
      <c r="O26" s="66">
        <f t="shared" si="8"/>
        <v>13</v>
      </c>
      <c r="P26" s="65">
        <f>VLOOKUP($A26,'Return Data'!$B$7:$R$2292,14,0)</f>
        <v>9.5938999999999997</v>
      </c>
      <c r="Q26" s="66">
        <f t="shared" si="9"/>
        <v>7</v>
      </c>
      <c r="R26" s="65">
        <f>VLOOKUP($A26,'Return Data'!$B$7:$R$2292,16,0)</f>
        <v>7.8822000000000001</v>
      </c>
      <c r="S26" s="67">
        <f t="shared" si="4"/>
        <v>18</v>
      </c>
    </row>
    <row r="27" spans="1:19" x14ac:dyDescent="0.3">
      <c r="A27" s="82" t="s">
        <v>73</v>
      </c>
      <c r="B27" s="64">
        <f>VLOOKUP($A27,'Return Data'!$B$7:$R$2292,3,0)</f>
        <v>44512</v>
      </c>
      <c r="C27" s="65">
        <f>VLOOKUP($A27,'Return Data'!$B$7:$R$2292,4,0)</f>
        <v>31.443899999999999</v>
      </c>
      <c r="D27" s="65">
        <f>VLOOKUP($A27,'Return Data'!$B$7:$R$2292,9,0)</f>
        <v>5.1788999999999996</v>
      </c>
      <c r="E27" s="66">
        <f t="shared" si="0"/>
        <v>12</v>
      </c>
      <c r="F27" s="65">
        <f>VLOOKUP($A27,'Return Data'!$B$7:$R$2292,10,0)</f>
        <v>7.9893000000000001</v>
      </c>
      <c r="G27" s="66">
        <f t="shared" si="1"/>
        <v>7</v>
      </c>
      <c r="H27" s="65">
        <f>VLOOKUP($A27,'Return Data'!$B$7:$R$2292,11,0)</f>
        <v>4.7869000000000002</v>
      </c>
      <c r="I27" s="66">
        <f t="shared" si="2"/>
        <v>13</v>
      </c>
      <c r="J27" s="65">
        <f>VLOOKUP($A27,'Return Data'!$B$7:$R$2292,12,0)</f>
        <v>6.2209000000000003</v>
      </c>
      <c r="K27" s="66">
        <f t="shared" si="3"/>
        <v>10</v>
      </c>
      <c r="L27" s="65">
        <f>VLOOKUP($A27,'Return Data'!$B$7:$R$2292,13,0)</f>
        <v>3.8081</v>
      </c>
      <c r="M27" s="66">
        <f t="shared" si="5"/>
        <v>16</v>
      </c>
      <c r="N27" s="65">
        <f>VLOOKUP($A27,'Return Data'!$B$7:$R$2292,17,0)</f>
        <v>7.4203999999999999</v>
      </c>
      <c r="O27" s="66">
        <f t="shared" si="8"/>
        <v>11</v>
      </c>
      <c r="P27" s="65">
        <f>VLOOKUP($A27,'Return Data'!$B$7:$R$2292,14,0)</f>
        <v>8.7872000000000003</v>
      </c>
      <c r="Q27" s="66">
        <f t="shared" si="9"/>
        <v>9</v>
      </c>
      <c r="R27" s="65">
        <f>VLOOKUP($A27,'Return Data'!$B$7:$R$2292,16,0)</f>
        <v>8.3888999999999996</v>
      </c>
      <c r="S27" s="67">
        <f t="shared" si="4"/>
        <v>13</v>
      </c>
    </row>
    <row r="28" spans="1:19" x14ac:dyDescent="0.3">
      <c r="A28" s="82" t="s">
        <v>74</v>
      </c>
      <c r="B28" s="64">
        <f>VLOOKUP($A28,'Return Data'!$B$7:$R$2292,3,0)</f>
        <v>44512</v>
      </c>
      <c r="C28" s="65">
        <f>VLOOKUP($A28,'Return Data'!$B$7:$R$2292,4,0)</f>
        <v>2319.3904000000002</v>
      </c>
      <c r="D28" s="65">
        <f>VLOOKUP($A28,'Return Data'!$B$7:$R$2292,9,0)</f>
        <v>1.0570999999999999</v>
      </c>
      <c r="E28" s="66">
        <f t="shared" si="0"/>
        <v>26</v>
      </c>
      <c r="F28" s="65">
        <f>VLOOKUP($A28,'Return Data'!$B$7:$R$2292,10,0)</f>
        <v>5.8891999999999998</v>
      </c>
      <c r="G28" s="66">
        <f t="shared" si="1"/>
        <v>14</v>
      </c>
      <c r="H28" s="65">
        <f>VLOOKUP($A28,'Return Data'!$B$7:$R$2292,11,0)</f>
        <v>4.5049999999999999</v>
      </c>
      <c r="I28" s="66">
        <f t="shared" si="2"/>
        <v>17</v>
      </c>
      <c r="J28" s="65">
        <f>VLOOKUP($A28,'Return Data'!$B$7:$R$2292,12,0)</f>
        <v>5.2992999999999997</v>
      </c>
      <c r="K28" s="66">
        <f t="shared" si="3"/>
        <v>14</v>
      </c>
      <c r="L28" s="65">
        <f>VLOOKUP($A28,'Return Data'!$B$7:$R$2292,13,0)</f>
        <v>4.2156000000000002</v>
      </c>
      <c r="M28" s="66">
        <f t="shared" si="5"/>
        <v>12</v>
      </c>
      <c r="N28" s="65">
        <f>VLOOKUP($A28,'Return Data'!$B$7:$R$2292,17,0)</f>
        <v>7.1435000000000004</v>
      </c>
      <c r="O28" s="66">
        <f t="shared" si="8"/>
        <v>16</v>
      </c>
      <c r="P28" s="65">
        <f>VLOOKUP($A28,'Return Data'!$B$7:$R$2292,14,0)</f>
        <v>9.282</v>
      </c>
      <c r="Q28" s="66">
        <f t="shared" si="9"/>
        <v>8</v>
      </c>
      <c r="R28" s="65">
        <f>VLOOKUP($A28,'Return Data'!$B$7:$R$2292,16,0)</f>
        <v>8.8384</v>
      </c>
      <c r="S28" s="67">
        <f t="shared" si="4"/>
        <v>7</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Data'!$B$7:$R$2292,3,0)</f>
        <v>44512</v>
      </c>
      <c r="C30" s="65">
        <f>VLOOKUP($A30,'Return Data'!$B$7:$R$2292,4,0)</f>
        <v>16.849499999999999</v>
      </c>
      <c r="D30" s="65">
        <f>VLOOKUP($A30,'Return Data'!$B$7:$R$2292,9,0)</f>
        <v>2.2122999999999999</v>
      </c>
      <c r="E30" s="66">
        <f t="shared" si="0"/>
        <v>25</v>
      </c>
      <c r="F30" s="65">
        <f>VLOOKUP($A30,'Return Data'!$B$7:$R$2292,10,0)</f>
        <v>5.7859999999999996</v>
      </c>
      <c r="G30" s="66">
        <f t="shared" si="1"/>
        <v>17</v>
      </c>
      <c r="H30" s="65">
        <f>VLOOKUP($A30,'Return Data'!$B$7:$R$2292,11,0)</f>
        <v>3.8954</v>
      </c>
      <c r="I30" s="66">
        <f t="shared" si="2"/>
        <v>21</v>
      </c>
      <c r="J30" s="65">
        <f>VLOOKUP($A30,'Return Data'!$B$7:$R$2292,12,0)</f>
        <v>4.3548</v>
      </c>
      <c r="K30" s="66">
        <f t="shared" si="3"/>
        <v>22</v>
      </c>
      <c r="L30" s="65">
        <f>VLOOKUP($A30,'Return Data'!$B$7:$R$2292,13,0)</f>
        <v>4.0086000000000004</v>
      </c>
      <c r="M30" s="66">
        <f t="shared" si="5"/>
        <v>14</v>
      </c>
      <c r="N30" s="65">
        <f>VLOOKUP($A30,'Return Data'!$B$7:$R$2292,17,0)</f>
        <v>7.2941000000000003</v>
      </c>
      <c r="O30" s="66">
        <f t="shared" si="8"/>
        <v>14</v>
      </c>
      <c r="P30" s="65">
        <f>VLOOKUP($A30,'Return Data'!$B$7:$R$2292,14,0)</f>
        <v>8.452</v>
      </c>
      <c r="Q30" s="66">
        <f t="shared" si="9"/>
        <v>12</v>
      </c>
      <c r="R30" s="65">
        <f>VLOOKUP($A30,'Return Data'!$B$7:$R$2292,16,0)</f>
        <v>8.3704999999999998</v>
      </c>
      <c r="S30" s="67">
        <f t="shared" si="4"/>
        <v>14</v>
      </c>
    </row>
    <row r="31" spans="1:19" x14ac:dyDescent="0.3">
      <c r="A31" s="82" t="s">
        <v>78</v>
      </c>
      <c r="B31" s="64">
        <f>VLOOKUP($A31,'Return Data'!$B$7:$R$2292,3,0)</f>
        <v>44512</v>
      </c>
      <c r="C31" s="65">
        <f>VLOOKUP($A31,'Return Data'!$B$7:$R$2292,4,0)</f>
        <v>29.967199999999998</v>
      </c>
      <c r="D31" s="65">
        <f>VLOOKUP($A31,'Return Data'!$B$7:$R$2292,9,0)</f>
        <v>3.6970000000000001</v>
      </c>
      <c r="E31" s="66">
        <f t="shared" si="0"/>
        <v>20</v>
      </c>
      <c r="F31" s="65">
        <f>VLOOKUP($A31,'Return Data'!$B$7:$R$2292,10,0)</f>
        <v>4.5095999999999998</v>
      </c>
      <c r="G31" s="66">
        <f t="shared" si="1"/>
        <v>22</v>
      </c>
      <c r="H31" s="65">
        <f>VLOOKUP($A31,'Return Data'!$B$7:$R$2292,11,0)</f>
        <v>3.7473000000000001</v>
      </c>
      <c r="I31" s="66">
        <f t="shared" si="2"/>
        <v>22</v>
      </c>
      <c r="J31" s="65">
        <f>VLOOKUP($A31,'Return Data'!$B$7:$R$2292,12,0)</f>
        <v>4.1681999999999997</v>
      </c>
      <c r="K31" s="66">
        <f t="shared" si="3"/>
        <v>23</v>
      </c>
      <c r="L31" s="65">
        <f>VLOOKUP($A31,'Return Data'!$B$7:$R$2292,13,0)</f>
        <v>3.0821000000000001</v>
      </c>
      <c r="M31" s="66">
        <f t="shared" si="5"/>
        <v>22</v>
      </c>
      <c r="N31" s="65">
        <f>VLOOKUP($A31,'Return Data'!$B$7:$R$2292,17,0)</f>
        <v>7.4199000000000002</v>
      </c>
      <c r="O31" s="66">
        <f t="shared" si="8"/>
        <v>12</v>
      </c>
      <c r="P31" s="65">
        <f>VLOOKUP($A31,'Return Data'!$B$7:$R$2292,14,0)</f>
        <v>9.6265000000000001</v>
      </c>
      <c r="Q31" s="66">
        <f t="shared" si="9"/>
        <v>6</v>
      </c>
      <c r="R31" s="65">
        <f>VLOOKUP($A31,'Return Data'!$B$7:$R$2292,16,0)</f>
        <v>8.6441999999999997</v>
      </c>
      <c r="S31" s="67">
        <f t="shared" si="4"/>
        <v>10</v>
      </c>
    </row>
    <row r="32" spans="1:19" x14ac:dyDescent="0.3">
      <c r="A32" s="82" t="s">
        <v>79</v>
      </c>
      <c r="B32" s="64">
        <f>VLOOKUP($A32,'Return Data'!$B$7:$R$2292,3,0)</f>
        <v>44512</v>
      </c>
      <c r="C32" s="65">
        <f>VLOOKUP($A32,'Return Data'!$B$7:$R$2292,4,0)</f>
        <v>36.285800000000002</v>
      </c>
      <c r="D32" s="65">
        <f>VLOOKUP($A32,'Return Data'!$B$7:$R$2292,9,0)</f>
        <v>3.0548000000000002</v>
      </c>
      <c r="E32" s="66">
        <f t="shared" si="0"/>
        <v>22</v>
      </c>
      <c r="F32" s="65">
        <f>VLOOKUP($A32,'Return Data'!$B$7:$R$2292,10,0)</f>
        <v>4.2457000000000003</v>
      </c>
      <c r="G32" s="66">
        <f t="shared" si="1"/>
        <v>24</v>
      </c>
      <c r="H32" s="65">
        <f>VLOOKUP($A32,'Return Data'!$B$7:$R$2292,11,0)</f>
        <v>5.1798999999999999</v>
      </c>
      <c r="I32" s="66">
        <f t="shared" si="2"/>
        <v>11</v>
      </c>
      <c r="J32" s="65">
        <f>VLOOKUP($A32,'Return Data'!$B$7:$R$2292,12,0)</f>
        <v>6.1269999999999998</v>
      </c>
      <c r="K32" s="66">
        <f t="shared" si="3"/>
        <v>11</v>
      </c>
      <c r="L32" s="65">
        <f>VLOOKUP($A32,'Return Data'!$B$7:$R$2292,13,0)</f>
        <v>5.1113</v>
      </c>
      <c r="M32" s="66">
        <f t="shared" si="5"/>
        <v>9</v>
      </c>
      <c r="N32" s="65">
        <f>VLOOKUP($A32,'Return Data'!$B$7:$R$2292,17,0)</f>
        <v>7.7685000000000004</v>
      </c>
      <c r="O32" s="66">
        <f t="shared" si="8"/>
        <v>9</v>
      </c>
      <c r="P32" s="65">
        <f>VLOOKUP($A32,'Return Data'!$B$7:$R$2292,14,0)</f>
        <v>8.2227999999999994</v>
      </c>
      <c r="Q32" s="66">
        <f t="shared" si="9"/>
        <v>15</v>
      </c>
      <c r="R32" s="65">
        <f>VLOOKUP($A32,'Return Data'!$B$7:$R$2292,16,0)</f>
        <v>9.0127000000000006</v>
      </c>
      <c r="S32" s="67">
        <f t="shared" si="4"/>
        <v>5</v>
      </c>
    </row>
    <row r="33" spans="1:19" x14ac:dyDescent="0.3">
      <c r="A33" s="82" t="s">
        <v>80</v>
      </c>
      <c r="B33" s="64">
        <f>VLOOKUP($A33,'Return Data'!$B$7:$R$2292,3,0)</f>
        <v>44512</v>
      </c>
      <c r="C33" s="65">
        <f>VLOOKUP($A33,'Return Data'!$B$7:$R$2292,4,0)</f>
        <v>20.242000000000001</v>
      </c>
      <c r="D33" s="65">
        <f>VLOOKUP($A33,'Return Data'!$B$7:$R$2292,9,0)</f>
        <v>6.4980000000000002</v>
      </c>
      <c r="E33" s="66">
        <f t="shared" si="0"/>
        <v>5</v>
      </c>
      <c r="F33" s="65">
        <f>VLOOKUP($A33,'Return Data'!$B$7:$R$2292,10,0)</f>
        <v>6.8569000000000004</v>
      </c>
      <c r="G33" s="66">
        <f t="shared" si="1"/>
        <v>10</v>
      </c>
      <c r="H33" s="65">
        <f>VLOOKUP($A33,'Return Data'!$B$7:$R$2292,11,0)</f>
        <v>4.2625000000000002</v>
      </c>
      <c r="I33" s="66">
        <f t="shared" si="2"/>
        <v>19</v>
      </c>
      <c r="J33" s="65">
        <f>VLOOKUP($A33,'Return Data'!$B$7:$R$2292,12,0)</f>
        <v>4.7558999999999996</v>
      </c>
      <c r="K33" s="66">
        <f t="shared" si="3"/>
        <v>17</v>
      </c>
      <c r="L33" s="65">
        <f>VLOOKUP($A33,'Return Data'!$B$7:$R$2292,13,0)</f>
        <v>3.0750999999999999</v>
      </c>
      <c r="M33" s="66">
        <f t="shared" si="5"/>
        <v>23</v>
      </c>
      <c r="N33" s="65">
        <f>VLOOKUP($A33,'Return Data'!$B$7:$R$2292,17,0)</f>
        <v>7.0453000000000001</v>
      </c>
      <c r="O33" s="66">
        <f t="shared" si="8"/>
        <v>17</v>
      </c>
      <c r="P33" s="65">
        <f>VLOOKUP($A33,'Return Data'!$B$7:$R$2292,14,0)</f>
        <v>8.5846999999999998</v>
      </c>
      <c r="Q33" s="66">
        <f t="shared" si="9"/>
        <v>11</v>
      </c>
      <c r="R33" s="65">
        <f>VLOOKUP($A33,'Return Data'!$B$7:$R$2292,16,0)</f>
        <v>7.3082000000000003</v>
      </c>
      <c r="S33" s="67">
        <f t="shared" si="4"/>
        <v>24</v>
      </c>
    </row>
    <row r="34" spans="1:19" x14ac:dyDescent="0.3">
      <c r="A34" s="82" t="s">
        <v>363</v>
      </c>
      <c r="B34" s="64">
        <f>VLOOKUP($A34,'Return Data'!$B$7:$R$2292,3,0)</f>
        <v>44512</v>
      </c>
      <c r="C34" s="65">
        <f>VLOOKUP($A34,'Return Data'!$B$7:$R$2292,4,0)</f>
        <v>0.33489999999999998</v>
      </c>
      <c r="D34" s="65">
        <f>VLOOKUP($A34,'Return Data'!$B$7:$R$2292,9,0)</f>
        <v>10.6425</v>
      </c>
      <c r="E34" s="66">
        <f t="shared" si="0"/>
        <v>1</v>
      </c>
      <c r="F34" s="65">
        <f>VLOOKUP($A34,'Return Data'!$B$7:$R$2292,10,0)</f>
        <v>10.831200000000001</v>
      </c>
      <c r="G34" s="66">
        <f t="shared" si="1"/>
        <v>3</v>
      </c>
      <c r="H34" s="65">
        <f>VLOOKUP($A34,'Return Data'!$B$7:$R$2292,11,0)</f>
        <v>11.0692</v>
      </c>
      <c r="I34" s="66">
        <f t="shared" si="2"/>
        <v>4</v>
      </c>
      <c r="J34" s="65"/>
      <c r="K34" s="66"/>
      <c r="L34" s="65"/>
      <c r="M34" s="66"/>
      <c r="N34" s="65"/>
      <c r="O34" s="66"/>
      <c r="P34" s="65"/>
      <c r="Q34" s="66"/>
      <c r="R34" s="65">
        <f>VLOOKUP($A34,'Return Data'!$B$7:$R$2292,16,0)</f>
        <v>-6.1014999999999997</v>
      </c>
      <c r="S34" s="67">
        <f t="shared" si="4"/>
        <v>26</v>
      </c>
    </row>
    <row r="35" spans="1:19" x14ac:dyDescent="0.3">
      <c r="A35" s="82" t="s">
        <v>81</v>
      </c>
      <c r="B35" s="64">
        <f>VLOOKUP($A35,'Return Data'!$B$7:$R$2292,3,0)</f>
        <v>44512</v>
      </c>
      <c r="C35" s="65">
        <f>VLOOKUP($A35,'Return Data'!$B$7:$R$2292,4,0)</f>
        <v>24.7395</v>
      </c>
      <c r="D35" s="65">
        <f>VLOOKUP($A35,'Return Data'!$B$7:$R$2292,9,0)</f>
        <v>6.5758000000000001</v>
      </c>
      <c r="E35" s="66">
        <f t="shared" si="0"/>
        <v>4</v>
      </c>
      <c r="F35" s="65">
        <f>VLOOKUP($A35,'Return Data'!$B$7:$R$2292,10,0)</f>
        <v>40.590800000000002</v>
      </c>
      <c r="G35" s="66">
        <f t="shared" si="1"/>
        <v>1</v>
      </c>
      <c r="H35" s="65">
        <f>VLOOKUP($A35,'Return Data'!$B$7:$R$2292,11,0)</f>
        <v>21.709399999999999</v>
      </c>
      <c r="I35" s="66">
        <f t="shared" si="2"/>
        <v>1</v>
      </c>
      <c r="J35" s="65">
        <f>VLOOKUP($A35,'Return Data'!$B$7:$R$2292,12,0)</f>
        <v>15.852600000000001</v>
      </c>
      <c r="K35" s="66">
        <f>RANK(J35,J$8:J$35,0)</f>
        <v>2</v>
      </c>
      <c r="L35" s="65">
        <f>VLOOKUP($A35,'Return Data'!$B$7:$R$2292,13,0)</f>
        <v>12.0662</v>
      </c>
      <c r="M35" s="66">
        <f>RANK(L35,L$8:L$35,0)</f>
        <v>2</v>
      </c>
      <c r="N35" s="65">
        <f>VLOOKUP($A35,'Return Data'!$B$7:$R$2292,17,0)</f>
        <v>9.4631000000000007</v>
      </c>
      <c r="O35" s="66">
        <f>RANK(N35,N$8:N$35,0)</f>
        <v>2</v>
      </c>
      <c r="P35" s="65">
        <f>VLOOKUP($A35,'Return Data'!$B$7:$R$2292,14,0)</f>
        <v>5.3635999999999999</v>
      </c>
      <c r="Q35" s="66">
        <f>RANK(P35,P$8:P$35,0)</f>
        <v>23</v>
      </c>
      <c r="R35" s="65">
        <f>VLOOKUP($A35,'Return Data'!$B$7:$R$2292,16,0)</f>
        <v>7.9740000000000002</v>
      </c>
      <c r="S35" s="67">
        <f t="shared" si="4"/>
        <v>17</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4.7474555555555549</v>
      </c>
      <c r="E37" s="88"/>
      <c r="F37" s="89">
        <f>AVERAGE(F8:F35)</f>
        <v>8.2546592592592596</v>
      </c>
      <c r="G37" s="88"/>
      <c r="H37" s="89">
        <f>AVERAGE(H8:H35)</f>
        <v>6.251818518518518</v>
      </c>
      <c r="I37" s="88"/>
      <c r="J37" s="89">
        <f>AVERAGE(J8:J35)</f>
        <v>6.2960884615384618</v>
      </c>
      <c r="K37" s="88"/>
      <c r="L37" s="89">
        <f>AVERAGE(L8:L35)</f>
        <v>5.3548159999999996</v>
      </c>
      <c r="M37" s="88"/>
      <c r="N37" s="89">
        <f>AVERAGE(N8:N35)</f>
        <v>7.6156041666666665</v>
      </c>
      <c r="O37" s="88"/>
      <c r="P37" s="89">
        <f>AVERAGE(P8:P35)</f>
        <v>8.3308541666666649</v>
      </c>
      <c r="Q37" s="88"/>
      <c r="R37" s="89">
        <f>AVERAGE(R8:R35)</f>
        <v>7.0436592592592602</v>
      </c>
      <c r="S37" s="90"/>
    </row>
    <row r="38" spans="1:19" x14ac:dyDescent="0.3">
      <c r="A38" s="87" t="s">
        <v>28</v>
      </c>
      <c r="B38" s="88"/>
      <c r="C38" s="88"/>
      <c r="D38" s="89">
        <f>MIN(D8:D35)</f>
        <v>0</v>
      </c>
      <c r="E38" s="88"/>
      <c r="F38" s="89">
        <f>MIN(F8:F35)</f>
        <v>0</v>
      </c>
      <c r="G38" s="88"/>
      <c r="H38" s="89">
        <f>MIN(H8:H35)</f>
        <v>0</v>
      </c>
      <c r="I38" s="88"/>
      <c r="J38" s="89">
        <f>MIN(J8:J35)</f>
        <v>0</v>
      </c>
      <c r="K38" s="88"/>
      <c r="L38" s="89">
        <f>MIN(L8:L35)</f>
        <v>2.8062999999999998</v>
      </c>
      <c r="M38" s="88"/>
      <c r="N38" s="89">
        <f>MIN(N8:N35)</f>
        <v>5.5349000000000004</v>
      </c>
      <c r="O38" s="88"/>
      <c r="P38" s="89">
        <f>MIN(P8:P35)</f>
        <v>4.2565999999999997</v>
      </c>
      <c r="Q38" s="88"/>
      <c r="R38" s="89">
        <f>MIN(R8:R35)</f>
        <v>-12.986499999999999</v>
      </c>
      <c r="S38" s="90"/>
    </row>
    <row r="39" spans="1:19" ht="15" thickBot="1" x14ac:dyDescent="0.35">
      <c r="A39" s="91" t="s">
        <v>29</v>
      </c>
      <c r="B39" s="92"/>
      <c r="C39" s="92"/>
      <c r="D39" s="93">
        <f>MAX(D8:D35)</f>
        <v>10.6425</v>
      </c>
      <c r="E39" s="92"/>
      <c r="F39" s="93">
        <f>MAX(F8:F35)</f>
        <v>40.590800000000002</v>
      </c>
      <c r="G39" s="92"/>
      <c r="H39" s="93">
        <f>MAX(H8:H35)</f>
        <v>21.709399999999999</v>
      </c>
      <c r="I39" s="92"/>
      <c r="J39" s="93">
        <f>MAX(J8:J35)</f>
        <v>16.498799999999999</v>
      </c>
      <c r="K39" s="92"/>
      <c r="L39" s="93">
        <f>MAX(L8:L35)</f>
        <v>16.471399999999999</v>
      </c>
      <c r="M39" s="92"/>
      <c r="N39" s="93">
        <f>MAX(N8:N35)</f>
        <v>9.6201000000000008</v>
      </c>
      <c r="O39" s="92"/>
      <c r="P39" s="93">
        <f>MAX(P8:P35)</f>
        <v>10.2934</v>
      </c>
      <c r="Q39" s="92"/>
      <c r="R39" s="93">
        <f>MAX(R8:R35)</f>
        <v>10.559799999999999</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Data'!$B$7:$R$2292,3,0)</f>
        <v>44512</v>
      </c>
      <c r="C8" s="65">
        <f>VLOOKUP($A8,'Return Data'!$B$7:$R$2292,4,0)</f>
        <v>24.750699999999998</v>
      </c>
      <c r="D8" s="65">
        <f>VLOOKUP($A8,'Return Data'!$B$7:$R$2292,9,0)</f>
        <v>4.4551999999999996</v>
      </c>
      <c r="E8" s="66">
        <f t="shared" ref="E8:E39" si="0">RANK(D8,D$8:D$39,0)</f>
        <v>15</v>
      </c>
      <c r="F8" s="65">
        <f>VLOOKUP($A8,'Return Data'!$B$7:$R$2292,10,0)</f>
        <v>5.8094999999999999</v>
      </c>
      <c r="G8" s="66">
        <f t="shared" ref="G8:G39" si="1">RANK(F8,F$8:F$39,0)</f>
        <v>13</v>
      </c>
      <c r="H8" s="65">
        <f>VLOOKUP($A8,'Return Data'!$B$7:$R$2292,11,0)</f>
        <v>5.4050000000000002</v>
      </c>
      <c r="I8" s="66">
        <f t="shared" ref="I8:I39" si="2">RANK(H8,H$8:H$39,0)</f>
        <v>11</v>
      </c>
      <c r="J8" s="65">
        <f>VLOOKUP($A8,'Return Data'!$B$7:$R$2292,12,0)</f>
        <v>6.4638</v>
      </c>
      <c r="K8" s="66">
        <f t="shared" ref="K8:K37" si="3">RANK(J8,J$8:J$39,0)</f>
        <v>9</v>
      </c>
      <c r="L8" s="65">
        <f>VLOOKUP($A8,'Return Data'!$B$7:$R$2292,13,0)</f>
        <v>5.7144000000000004</v>
      </c>
      <c r="M8" s="66">
        <f>RANK(L8,L$8:L$39,0)</f>
        <v>10</v>
      </c>
      <c r="N8" s="65">
        <f>VLOOKUP($A8,'Return Data'!$B$7:$R$2292,17,0)</f>
        <v>4.9366000000000003</v>
      </c>
      <c r="O8" s="66">
        <f>RANK(N8,N$8:N$39,0)</f>
        <v>27</v>
      </c>
      <c r="P8" s="65">
        <f>VLOOKUP($A8,'Return Data'!$B$7:$R$2292,14,0)</f>
        <v>5.2750000000000004</v>
      </c>
      <c r="Q8" s="66">
        <f>RANK(P8,P$8:P$39,0)</f>
        <v>25</v>
      </c>
      <c r="R8" s="65">
        <f>VLOOKUP($A8,'Return Data'!$B$7:$R$2292,16,0)</f>
        <v>7.4542000000000002</v>
      </c>
      <c r="S8" s="67">
        <f t="shared" ref="S8:S39" si="4">RANK(R8,R$8:R$39,0)</f>
        <v>15</v>
      </c>
    </row>
    <row r="9" spans="1:19" x14ac:dyDescent="0.3">
      <c r="A9" s="82" t="s">
        <v>83</v>
      </c>
      <c r="B9" s="64">
        <f>VLOOKUP($A9,'Return Data'!$B$7:$R$2292,3,0)</f>
        <v>44512</v>
      </c>
      <c r="C9" s="65">
        <f>VLOOKUP($A9,'Return Data'!$B$7:$R$2292,4,0)</f>
        <v>35.787199999999999</v>
      </c>
      <c r="D9" s="65">
        <f>VLOOKUP($A9,'Return Data'!$B$7:$R$2292,9,0)</f>
        <v>4.4749999999999996</v>
      </c>
      <c r="E9" s="66">
        <f t="shared" si="0"/>
        <v>14</v>
      </c>
      <c r="F9" s="65">
        <f>VLOOKUP($A9,'Return Data'!$B$7:$R$2292,10,0)</f>
        <v>5.8246000000000002</v>
      </c>
      <c r="G9" s="66">
        <f t="shared" si="1"/>
        <v>12</v>
      </c>
      <c r="H9" s="65">
        <f>VLOOKUP($A9,'Return Data'!$B$7:$R$2292,11,0)</f>
        <v>5.4158999999999997</v>
      </c>
      <c r="I9" s="66">
        <f t="shared" si="2"/>
        <v>10</v>
      </c>
      <c r="J9" s="65">
        <f>VLOOKUP($A9,'Return Data'!$B$7:$R$2292,12,0)</f>
        <v>6.4749999999999996</v>
      </c>
      <c r="K9" s="66">
        <f t="shared" si="3"/>
        <v>8</v>
      </c>
      <c r="L9" s="65">
        <f>VLOOKUP($A9,'Return Data'!$B$7:$R$2292,13,0)</f>
        <v>5.7263000000000002</v>
      </c>
      <c r="M9" s="66">
        <f>RANK(L9,L$8:L$39,0)</f>
        <v>9</v>
      </c>
      <c r="N9" s="65">
        <f>VLOOKUP($A9,'Return Data'!$B$7:$R$2292,17,0)</f>
        <v>4.9466999999999999</v>
      </c>
      <c r="O9" s="66">
        <f>RANK(N9,N$8:N$39,0)</f>
        <v>26</v>
      </c>
      <c r="P9" s="65">
        <f>VLOOKUP($A9,'Return Data'!$B$7:$R$2292,14,0)</f>
        <v>5.2817999999999996</v>
      </c>
      <c r="Q9" s="66">
        <f>RANK(P9,P$8:P$39,0)</f>
        <v>24</v>
      </c>
      <c r="R9" s="65">
        <f>VLOOKUP($A9,'Return Data'!$B$7:$R$2292,16,0)</f>
        <v>7.7237999999999998</v>
      </c>
      <c r="S9" s="67">
        <f t="shared" si="4"/>
        <v>14</v>
      </c>
    </row>
    <row r="10" spans="1:19" x14ac:dyDescent="0.3">
      <c r="A10" s="82" t="s">
        <v>84</v>
      </c>
      <c r="B10" s="64">
        <f>VLOOKUP($A10,'Return Data'!$B$7:$R$2292,3,0)</f>
        <v>44512</v>
      </c>
      <c r="C10" s="65">
        <f>VLOOKUP($A10,'Return Data'!$B$7:$R$2292,4,0)</f>
        <v>0.96740000000000004</v>
      </c>
      <c r="D10" s="65">
        <f>VLOOKUP($A10,'Return Data'!$B$7:$R$2292,9,0)</f>
        <v>0</v>
      </c>
      <c r="E10" s="66">
        <f t="shared" si="0"/>
        <v>29</v>
      </c>
      <c r="F10" s="65">
        <f>VLOOKUP($A10,'Return Data'!$B$7:$R$2292,10,0)</f>
        <v>0</v>
      </c>
      <c r="G10" s="66">
        <f t="shared" si="1"/>
        <v>30</v>
      </c>
      <c r="H10" s="65">
        <f>VLOOKUP($A10,'Return Data'!$B$7:$R$2292,11,0)</f>
        <v>0</v>
      </c>
      <c r="I10" s="66">
        <f t="shared" si="2"/>
        <v>30</v>
      </c>
      <c r="J10" s="65">
        <f>VLOOKUP($A10,'Return Data'!$B$7:$R$2292,12,0)</f>
        <v>0</v>
      </c>
      <c r="K10" s="66">
        <f t="shared" si="3"/>
        <v>29</v>
      </c>
      <c r="L10" s="65"/>
      <c r="M10" s="66"/>
      <c r="N10" s="65"/>
      <c r="O10" s="66"/>
      <c r="P10" s="65"/>
      <c r="Q10" s="66"/>
      <c r="R10" s="65">
        <f>VLOOKUP($A10,'Return Data'!$B$7:$R$2292,16,0)</f>
        <v>-12.983700000000001</v>
      </c>
      <c r="S10" s="67">
        <f t="shared" si="4"/>
        <v>30</v>
      </c>
    </row>
    <row r="11" spans="1:19" x14ac:dyDescent="0.3">
      <c r="A11" s="82" t="s">
        <v>85</v>
      </c>
      <c r="B11" s="64">
        <f>VLOOKUP($A11,'Return Data'!$B$7:$R$2292,3,0)</f>
        <v>44512</v>
      </c>
      <c r="C11" s="65">
        <f>VLOOKUP($A11,'Return Data'!$B$7:$R$2292,4,0)</f>
        <v>1.3985000000000001</v>
      </c>
      <c r="D11" s="65">
        <f>VLOOKUP($A11,'Return Data'!$B$7:$R$2292,9,0)</f>
        <v>0</v>
      </c>
      <c r="E11" s="66">
        <f t="shared" si="0"/>
        <v>29</v>
      </c>
      <c r="F11" s="65">
        <f>VLOOKUP($A11,'Return Data'!$B$7:$R$2292,10,0)</f>
        <v>0</v>
      </c>
      <c r="G11" s="66">
        <f t="shared" si="1"/>
        <v>30</v>
      </c>
      <c r="H11" s="65">
        <f>VLOOKUP($A11,'Return Data'!$B$7:$R$2292,11,0)</f>
        <v>0</v>
      </c>
      <c r="I11" s="66">
        <f t="shared" si="2"/>
        <v>30</v>
      </c>
      <c r="J11" s="65">
        <f>VLOOKUP($A11,'Return Data'!$B$7:$R$2292,12,0)</f>
        <v>0</v>
      </c>
      <c r="K11" s="66">
        <f t="shared" si="3"/>
        <v>29</v>
      </c>
      <c r="L11" s="65"/>
      <c r="M11" s="66"/>
      <c r="N11" s="65"/>
      <c r="O11" s="66"/>
      <c r="P11" s="65"/>
      <c r="Q11" s="66"/>
      <c r="R11" s="65">
        <f>VLOOKUP($A11,'Return Data'!$B$7:$R$2292,16,0)</f>
        <v>-12.9849</v>
      </c>
      <c r="S11" s="67">
        <f t="shared" si="4"/>
        <v>31</v>
      </c>
    </row>
    <row r="12" spans="1:19" x14ac:dyDescent="0.3">
      <c r="A12" s="82" t="s">
        <v>86</v>
      </c>
      <c r="B12" s="64">
        <f>VLOOKUP($A12,'Return Data'!$B$7:$R$2292,3,0)</f>
        <v>44512</v>
      </c>
      <c r="C12" s="65">
        <f>VLOOKUP($A12,'Return Data'!$B$7:$R$2292,4,0)</f>
        <v>23.8185</v>
      </c>
      <c r="D12" s="65">
        <f>VLOOKUP($A12,'Return Data'!$B$7:$R$2292,9,0)</f>
        <v>5.1237000000000004</v>
      </c>
      <c r="E12" s="66">
        <f t="shared" si="0"/>
        <v>8</v>
      </c>
      <c r="F12" s="65">
        <f>VLOOKUP($A12,'Return Data'!$B$7:$R$2292,10,0)</f>
        <v>7.7247000000000003</v>
      </c>
      <c r="G12" s="66">
        <f t="shared" si="1"/>
        <v>6</v>
      </c>
      <c r="H12" s="65">
        <f>VLOOKUP($A12,'Return Data'!$B$7:$R$2292,11,0)</f>
        <v>4.9283000000000001</v>
      </c>
      <c r="I12" s="66">
        <f t="shared" si="2"/>
        <v>13</v>
      </c>
      <c r="J12" s="65">
        <f>VLOOKUP($A12,'Return Data'!$B$7:$R$2292,12,0)</f>
        <v>6.7251000000000003</v>
      </c>
      <c r="K12" s="66">
        <f t="shared" si="3"/>
        <v>7</v>
      </c>
      <c r="L12" s="65">
        <f>VLOOKUP($A12,'Return Data'!$B$7:$R$2292,13,0)</f>
        <v>4.1314000000000002</v>
      </c>
      <c r="M12" s="66">
        <f t="shared" ref="M12:M37" si="5">RANK(L12,L$8:L$39,0)</f>
        <v>14</v>
      </c>
      <c r="N12" s="65">
        <f>VLOOKUP($A12,'Return Data'!$B$7:$R$2292,17,0)</f>
        <v>8.6453000000000007</v>
      </c>
      <c r="O12" s="66">
        <f t="shared" ref="O12:O25" si="6">RANK(N12,N$8:N$39,0)</f>
        <v>6</v>
      </c>
      <c r="P12" s="65">
        <f>VLOOKUP($A12,'Return Data'!$B$7:$R$2292,14,0)</f>
        <v>9.6882999999999999</v>
      </c>
      <c r="Q12" s="66">
        <f t="shared" ref="Q12:Q25" si="7">RANK(P12,P$8:P$39,0)</f>
        <v>1</v>
      </c>
      <c r="R12" s="65">
        <f>VLOOKUP($A12,'Return Data'!$B$7:$R$2292,16,0)</f>
        <v>8.5713000000000008</v>
      </c>
      <c r="S12" s="67">
        <f t="shared" si="4"/>
        <v>3</v>
      </c>
    </row>
    <row r="13" spans="1:19" x14ac:dyDescent="0.3">
      <c r="A13" s="82" t="s">
        <v>87</v>
      </c>
      <c r="B13" s="64">
        <f>VLOOKUP($A13,'Return Data'!$B$7:$R$2292,3,0)</f>
        <v>44512</v>
      </c>
      <c r="C13" s="65">
        <f>VLOOKUP($A13,'Return Data'!$B$7:$R$2292,4,0)</f>
        <v>18.848299999999998</v>
      </c>
      <c r="D13" s="65">
        <f>VLOOKUP($A13,'Return Data'!$B$7:$R$2292,9,0)</f>
        <v>3.5024000000000002</v>
      </c>
      <c r="E13" s="66">
        <f t="shared" si="0"/>
        <v>20</v>
      </c>
      <c r="F13" s="65">
        <f>VLOOKUP($A13,'Return Data'!$B$7:$R$2292,10,0)</f>
        <v>5.0888999999999998</v>
      </c>
      <c r="G13" s="66">
        <f t="shared" si="1"/>
        <v>16</v>
      </c>
      <c r="H13" s="65">
        <f>VLOOKUP($A13,'Return Data'!$B$7:$R$2292,11,0)</f>
        <v>4.3220000000000001</v>
      </c>
      <c r="I13" s="66">
        <f t="shared" si="2"/>
        <v>16</v>
      </c>
      <c r="J13" s="65">
        <f>VLOOKUP($A13,'Return Data'!$B$7:$R$2292,12,0)</f>
        <v>4.3741000000000003</v>
      </c>
      <c r="K13" s="66">
        <f t="shared" si="3"/>
        <v>18</v>
      </c>
      <c r="L13" s="65">
        <f>VLOOKUP($A13,'Return Data'!$B$7:$R$2292,13,0)</f>
        <v>6.1905999999999999</v>
      </c>
      <c r="M13" s="66">
        <f t="shared" si="5"/>
        <v>7</v>
      </c>
      <c r="N13" s="65">
        <f>VLOOKUP($A13,'Return Data'!$B$7:$R$2292,17,0)</f>
        <v>6.7954999999999997</v>
      </c>
      <c r="O13" s="66">
        <f t="shared" si="6"/>
        <v>14</v>
      </c>
      <c r="P13" s="65">
        <f>VLOOKUP($A13,'Return Data'!$B$7:$R$2292,14,0)</f>
        <v>3.8595000000000002</v>
      </c>
      <c r="Q13" s="66">
        <f t="shared" si="7"/>
        <v>27</v>
      </c>
      <c r="R13" s="65">
        <f>VLOOKUP($A13,'Return Data'!$B$7:$R$2292,16,0)</f>
        <v>6.9945000000000004</v>
      </c>
      <c r="S13" s="67">
        <f t="shared" si="4"/>
        <v>20</v>
      </c>
    </row>
    <row r="14" spans="1:19" x14ac:dyDescent="0.3">
      <c r="A14" s="82" t="s">
        <v>88</v>
      </c>
      <c r="B14" s="64">
        <f>VLOOKUP($A14,'Return Data'!$B$7:$R$2292,3,0)</f>
        <v>44512</v>
      </c>
      <c r="C14" s="65">
        <f>VLOOKUP($A14,'Return Data'!$B$7:$R$2292,4,0)</f>
        <v>36.663499999999999</v>
      </c>
      <c r="D14" s="65">
        <f>VLOOKUP($A14,'Return Data'!$B$7:$R$2292,9,0)</f>
        <v>3.4043000000000001</v>
      </c>
      <c r="E14" s="66">
        <f t="shared" si="0"/>
        <v>21</v>
      </c>
      <c r="F14" s="65">
        <f>VLOOKUP($A14,'Return Data'!$B$7:$R$2292,10,0)</f>
        <v>5.1574999999999998</v>
      </c>
      <c r="G14" s="66">
        <f t="shared" si="1"/>
        <v>15</v>
      </c>
      <c r="H14" s="65">
        <f>VLOOKUP($A14,'Return Data'!$B$7:$R$2292,11,0)</f>
        <v>2.2999000000000001</v>
      </c>
      <c r="I14" s="66">
        <f t="shared" si="2"/>
        <v>29</v>
      </c>
      <c r="J14" s="65">
        <f>VLOOKUP($A14,'Return Data'!$B$7:$R$2292,12,0)</f>
        <v>3.2271000000000001</v>
      </c>
      <c r="K14" s="66">
        <f t="shared" si="3"/>
        <v>27</v>
      </c>
      <c r="L14" s="65">
        <f>VLOOKUP($A14,'Return Data'!$B$7:$R$2292,13,0)</f>
        <v>1.8475999999999999</v>
      </c>
      <c r="M14" s="66">
        <f t="shared" si="5"/>
        <v>27</v>
      </c>
      <c r="N14" s="65">
        <f>VLOOKUP($A14,'Return Data'!$B$7:$R$2292,17,0)</f>
        <v>5.6158999999999999</v>
      </c>
      <c r="O14" s="66">
        <f t="shared" si="6"/>
        <v>22</v>
      </c>
      <c r="P14" s="65">
        <f>VLOOKUP($A14,'Return Data'!$B$7:$R$2292,14,0)</f>
        <v>6.6836000000000002</v>
      </c>
      <c r="Q14" s="66">
        <f t="shared" si="7"/>
        <v>22</v>
      </c>
      <c r="R14" s="65">
        <f>VLOOKUP($A14,'Return Data'!$B$7:$R$2292,16,0)</f>
        <v>7.8708</v>
      </c>
      <c r="S14" s="67">
        <f t="shared" si="4"/>
        <v>11</v>
      </c>
    </row>
    <row r="15" spans="1:19" x14ac:dyDescent="0.3">
      <c r="A15" s="82" t="s">
        <v>89</v>
      </c>
      <c r="B15" s="64">
        <f>VLOOKUP($A15,'Return Data'!$B$7:$R$2292,3,0)</f>
        <v>44512</v>
      </c>
      <c r="C15" s="65">
        <f>VLOOKUP($A15,'Return Data'!$B$7:$R$2292,4,0)</f>
        <v>24.263400000000001</v>
      </c>
      <c r="D15" s="65">
        <f>VLOOKUP($A15,'Return Data'!$B$7:$R$2292,9,0)</f>
        <v>1.9832000000000001</v>
      </c>
      <c r="E15" s="66">
        <f t="shared" si="0"/>
        <v>27</v>
      </c>
      <c r="F15" s="65">
        <f>VLOOKUP($A15,'Return Data'!$B$7:$R$2292,10,0)</f>
        <v>3.1478999999999999</v>
      </c>
      <c r="G15" s="66">
        <f t="shared" si="1"/>
        <v>28</v>
      </c>
      <c r="H15" s="65">
        <f>VLOOKUP($A15,'Return Data'!$B$7:$R$2292,11,0)</f>
        <v>2.4390000000000001</v>
      </c>
      <c r="I15" s="66">
        <f t="shared" si="2"/>
        <v>28</v>
      </c>
      <c r="J15" s="65">
        <f>VLOOKUP($A15,'Return Data'!$B$7:$R$2292,12,0)</f>
        <v>2.2542</v>
      </c>
      <c r="K15" s="66">
        <f t="shared" si="3"/>
        <v>28</v>
      </c>
      <c r="L15" s="65">
        <f>VLOOKUP($A15,'Return Data'!$B$7:$R$2292,13,0)</f>
        <v>1.7529999999999999</v>
      </c>
      <c r="M15" s="66">
        <f t="shared" si="5"/>
        <v>28</v>
      </c>
      <c r="N15" s="65">
        <f>VLOOKUP($A15,'Return Data'!$B$7:$R$2292,17,0)</f>
        <v>5.4557000000000002</v>
      </c>
      <c r="O15" s="66">
        <f t="shared" si="6"/>
        <v>23</v>
      </c>
      <c r="P15" s="65">
        <f>VLOOKUP($A15,'Return Data'!$B$7:$R$2292,14,0)</f>
        <v>6.9146000000000001</v>
      </c>
      <c r="Q15" s="66">
        <f t="shared" si="7"/>
        <v>20</v>
      </c>
      <c r="R15" s="65">
        <f>VLOOKUP($A15,'Return Data'!$B$7:$R$2292,16,0)</f>
        <v>7.3695000000000004</v>
      </c>
      <c r="S15" s="67">
        <f t="shared" si="4"/>
        <v>16</v>
      </c>
    </row>
    <row r="16" spans="1:19" x14ac:dyDescent="0.3">
      <c r="A16" s="82" t="s">
        <v>90</v>
      </c>
      <c r="B16" s="64">
        <f>VLOOKUP($A16,'Return Data'!$B$7:$R$2292,3,0)</f>
        <v>44512</v>
      </c>
      <c r="C16" s="65">
        <f>VLOOKUP($A16,'Return Data'!$B$7:$R$2292,4,0)</f>
        <v>2690.5403999999999</v>
      </c>
      <c r="D16" s="65">
        <f>VLOOKUP($A16,'Return Data'!$B$7:$R$2292,9,0)</f>
        <v>3.7153</v>
      </c>
      <c r="E16" s="66">
        <f t="shared" si="0"/>
        <v>18</v>
      </c>
      <c r="F16" s="65">
        <f>VLOOKUP($A16,'Return Data'!$B$7:$R$2292,10,0)</f>
        <v>6.3845000000000001</v>
      </c>
      <c r="G16" s="66">
        <f t="shared" si="1"/>
        <v>10</v>
      </c>
      <c r="H16" s="65">
        <f>VLOOKUP($A16,'Return Data'!$B$7:$R$2292,11,0)</f>
        <v>3.9746999999999999</v>
      </c>
      <c r="I16" s="66">
        <f t="shared" si="2"/>
        <v>18</v>
      </c>
      <c r="J16" s="65">
        <f>VLOOKUP($A16,'Return Data'!$B$7:$R$2292,12,0)</f>
        <v>4.8791000000000002</v>
      </c>
      <c r="K16" s="66">
        <f t="shared" si="3"/>
        <v>15</v>
      </c>
      <c r="L16" s="65">
        <f>VLOOKUP($A16,'Return Data'!$B$7:$R$2292,13,0)</f>
        <v>3.1375000000000002</v>
      </c>
      <c r="M16" s="66">
        <f t="shared" si="5"/>
        <v>19</v>
      </c>
      <c r="N16" s="65">
        <f>VLOOKUP($A16,'Return Data'!$B$7:$R$2292,17,0)</f>
        <v>7.7660999999999998</v>
      </c>
      <c r="O16" s="66">
        <f t="shared" si="6"/>
        <v>10</v>
      </c>
      <c r="P16" s="65">
        <f>VLOOKUP($A16,'Return Data'!$B$7:$R$2292,14,0)</f>
        <v>9.2352000000000007</v>
      </c>
      <c r="Q16" s="66">
        <f t="shared" si="7"/>
        <v>5</v>
      </c>
      <c r="R16" s="65">
        <f>VLOOKUP($A16,'Return Data'!$B$7:$R$2292,16,0)</f>
        <v>7.0523999999999996</v>
      </c>
      <c r="S16" s="67">
        <f t="shared" si="4"/>
        <v>17</v>
      </c>
    </row>
    <row r="17" spans="1:19" x14ac:dyDescent="0.3">
      <c r="A17" s="82" t="s">
        <v>92</v>
      </c>
      <c r="B17" s="64">
        <f>VLOOKUP($A17,'Return Data'!$B$7:$R$2292,3,0)</f>
        <v>44512</v>
      </c>
      <c r="C17" s="65">
        <f>VLOOKUP($A17,'Return Data'!$B$7:$R$2292,4,0)</f>
        <v>77.394999999999996</v>
      </c>
      <c r="D17" s="65">
        <f>VLOOKUP($A17,'Return Data'!$B$7:$R$2292,9,0)</f>
        <v>6.2859999999999996</v>
      </c>
      <c r="E17" s="66">
        <f t="shared" si="0"/>
        <v>4</v>
      </c>
      <c r="F17" s="65">
        <f>VLOOKUP($A17,'Return Data'!$B$7:$R$2292,10,0)</f>
        <v>30.008199999999999</v>
      </c>
      <c r="G17" s="66">
        <f t="shared" si="1"/>
        <v>2</v>
      </c>
      <c r="H17" s="65">
        <f>VLOOKUP($A17,'Return Data'!$B$7:$R$2292,11,0)</f>
        <v>14.4628</v>
      </c>
      <c r="I17" s="66">
        <f t="shared" si="2"/>
        <v>2</v>
      </c>
      <c r="J17" s="65">
        <f>VLOOKUP($A17,'Return Data'!$B$7:$R$2292,12,0)</f>
        <v>16.4071</v>
      </c>
      <c r="K17" s="66">
        <f t="shared" si="3"/>
        <v>1</v>
      </c>
      <c r="L17" s="65">
        <f>VLOOKUP($A17,'Return Data'!$B$7:$R$2292,13,0)</f>
        <v>16.165800000000001</v>
      </c>
      <c r="M17" s="66">
        <f t="shared" si="5"/>
        <v>1</v>
      </c>
      <c r="N17" s="65">
        <f>VLOOKUP($A17,'Return Data'!$B$7:$R$2292,17,0)</f>
        <v>5.9767999999999999</v>
      </c>
      <c r="O17" s="66">
        <f t="shared" si="6"/>
        <v>21</v>
      </c>
      <c r="P17" s="65">
        <f>VLOOKUP($A17,'Return Data'!$B$7:$R$2292,14,0)</f>
        <v>6.8250000000000002</v>
      </c>
      <c r="Q17" s="66">
        <f t="shared" si="7"/>
        <v>21</v>
      </c>
      <c r="R17" s="65">
        <f>VLOOKUP($A17,'Return Data'!$B$7:$R$2292,16,0)</f>
        <v>8.6350999999999996</v>
      </c>
      <c r="S17" s="67">
        <f t="shared" si="4"/>
        <v>2</v>
      </c>
    </row>
    <row r="18" spans="1:19" x14ac:dyDescent="0.3">
      <c r="A18" s="82" t="s">
        <v>93</v>
      </c>
      <c r="B18" s="64">
        <f>VLOOKUP($A18,'Return Data'!$B$7:$R$2292,3,0)</f>
        <v>44512</v>
      </c>
      <c r="C18" s="65">
        <f>VLOOKUP($A18,'Return Data'!$B$7:$R$2292,4,0)</f>
        <v>73.220500000000001</v>
      </c>
      <c r="D18" s="65">
        <f>VLOOKUP($A18,'Return Data'!$B$7:$R$2292,9,0)</f>
        <v>4.8894000000000002</v>
      </c>
      <c r="E18" s="66">
        <f t="shared" si="0"/>
        <v>9</v>
      </c>
      <c r="F18" s="65">
        <f>VLOOKUP($A18,'Return Data'!$B$7:$R$2292,10,0)</f>
        <v>4.2081999999999997</v>
      </c>
      <c r="G18" s="66">
        <f t="shared" si="1"/>
        <v>21</v>
      </c>
      <c r="H18" s="65">
        <f>VLOOKUP($A18,'Return Data'!$B$7:$R$2292,11,0)</f>
        <v>14.3474</v>
      </c>
      <c r="I18" s="66">
        <f t="shared" si="2"/>
        <v>3</v>
      </c>
      <c r="J18" s="65">
        <f>VLOOKUP($A18,'Return Data'!$B$7:$R$2292,12,0)</f>
        <v>10.7462</v>
      </c>
      <c r="K18" s="66">
        <f t="shared" si="3"/>
        <v>3</v>
      </c>
      <c r="L18" s="65">
        <f>VLOOKUP($A18,'Return Data'!$B$7:$R$2292,13,0)</f>
        <v>8.4915000000000003</v>
      </c>
      <c r="M18" s="66">
        <f t="shared" si="5"/>
        <v>3</v>
      </c>
      <c r="N18" s="65">
        <f>VLOOKUP($A18,'Return Data'!$B$7:$R$2292,17,0)</f>
        <v>8.6539000000000001</v>
      </c>
      <c r="O18" s="66">
        <f t="shared" si="6"/>
        <v>3</v>
      </c>
      <c r="P18" s="65">
        <f>VLOOKUP($A18,'Return Data'!$B$7:$R$2292,14,0)</f>
        <v>7.1561000000000003</v>
      </c>
      <c r="Q18" s="66">
        <f t="shared" si="7"/>
        <v>17</v>
      </c>
      <c r="R18" s="65">
        <f>VLOOKUP($A18,'Return Data'!$B$7:$R$2292,16,0)</f>
        <v>8.4442000000000004</v>
      </c>
      <c r="S18" s="67">
        <f t="shared" si="4"/>
        <v>5</v>
      </c>
    </row>
    <row r="19" spans="1:19" x14ac:dyDescent="0.3">
      <c r="A19" s="82" t="s">
        <v>94</v>
      </c>
      <c r="B19" s="64">
        <f>VLOOKUP($A19,'Return Data'!$B$7:$R$2292,3,0)</f>
        <v>44512</v>
      </c>
      <c r="C19" s="65">
        <f>VLOOKUP($A19,'Return Data'!$B$7:$R$2292,4,0)</f>
        <v>73.220500000000001</v>
      </c>
      <c r="D19" s="65">
        <f>VLOOKUP($A19,'Return Data'!$B$7:$R$2292,9,0)</f>
        <v>4.8894000000000002</v>
      </c>
      <c r="E19" s="66">
        <f t="shared" si="0"/>
        <v>9</v>
      </c>
      <c r="F19" s="65">
        <f>VLOOKUP($A19,'Return Data'!$B$7:$R$2292,10,0)</f>
        <v>4.2081999999999997</v>
      </c>
      <c r="G19" s="66">
        <f t="shared" si="1"/>
        <v>21</v>
      </c>
      <c r="H19" s="65">
        <f>VLOOKUP($A19,'Return Data'!$B$7:$R$2292,11,0)</f>
        <v>14.3474</v>
      </c>
      <c r="I19" s="66">
        <f t="shared" si="2"/>
        <v>3</v>
      </c>
      <c r="J19" s="65">
        <f>VLOOKUP($A19,'Return Data'!$B$7:$R$2292,12,0)</f>
        <v>10.7462</v>
      </c>
      <c r="K19" s="66">
        <f t="shared" si="3"/>
        <v>3</v>
      </c>
      <c r="L19" s="65">
        <f>VLOOKUP($A19,'Return Data'!$B$7:$R$2292,13,0)</f>
        <v>8.4915000000000003</v>
      </c>
      <c r="M19" s="66">
        <f t="shared" si="5"/>
        <v>3</v>
      </c>
      <c r="N19" s="65">
        <f>VLOOKUP($A19,'Return Data'!$B$7:$R$2292,17,0)</f>
        <v>8.6539000000000001</v>
      </c>
      <c r="O19" s="66">
        <f t="shared" si="6"/>
        <v>3</v>
      </c>
      <c r="P19" s="65">
        <f>VLOOKUP($A19,'Return Data'!$B$7:$R$2292,14,0)</f>
        <v>7.1561000000000003</v>
      </c>
      <c r="Q19" s="66">
        <f t="shared" si="7"/>
        <v>17</v>
      </c>
      <c r="R19" s="65">
        <f>VLOOKUP($A19,'Return Data'!$B$7:$R$2292,16,0)</f>
        <v>8.4442000000000004</v>
      </c>
      <c r="S19" s="67">
        <f t="shared" si="4"/>
        <v>5</v>
      </c>
    </row>
    <row r="20" spans="1:19" x14ac:dyDescent="0.3">
      <c r="A20" s="82" t="s">
        <v>95</v>
      </c>
      <c r="B20" s="64">
        <f>VLOOKUP($A20,'Return Data'!$B$7:$R$2292,3,0)</f>
        <v>44512</v>
      </c>
      <c r="C20" s="65">
        <f>VLOOKUP($A20,'Return Data'!$B$7:$R$2292,4,0)</f>
        <v>73.220500000000001</v>
      </c>
      <c r="D20" s="65">
        <f>VLOOKUP($A20,'Return Data'!$B$7:$R$2292,9,0)</f>
        <v>4.8894000000000002</v>
      </c>
      <c r="E20" s="66">
        <f t="shared" si="0"/>
        <v>9</v>
      </c>
      <c r="F20" s="65">
        <f>VLOOKUP($A20,'Return Data'!$B$7:$R$2292,10,0)</f>
        <v>4.2081999999999997</v>
      </c>
      <c r="G20" s="66">
        <f t="shared" si="1"/>
        <v>21</v>
      </c>
      <c r="H20" s="65">
        <f>VLOOKUP($A20,'Return Data'!$B$7:$R$2292,11,0)</f>
        <v>14.3474</v>
      </c>
      <c r="I20" s="66">
        <f t="shared" si="2"/>
        <v>3</v>
      </c>
      <c r="J20" s="65">
        <f>VLOOKUP($A20,'Return Data'!$B$7:$R$2292,12,0)</f>
        <v>10.7462</v>
      </c>
      <c r="K20" s="66">
        <f t="shared" si="3"/>
        <v>3</v>
      </c>
      <c r="L20" s="65">
        <f>VLOOKUP($A20,'Return Data'!$B$7:$R$2292,13,0)</f>
        <v>8.4915000000000003</v>
      </c>
      <c r="M20" s="66">
        <f t="shared" si="5"/>
        <v>3</v>
      </c>
      <c r="N20" s="65">
        <f>VLOOKUP($A20,'Return Data'!$B$7:$R$2292,17,0)</f>
        <v>8.6539000000000001</v>
      </c>
      <c r="O20" s="66">
        <f t="shared" si="6"/>
        <v>3</v>
      </c>
      <c r="P20" s="65">
        <f>VLOOKUP($A20,'Return Data'!$B$7:$R$2292,14,0)</f>
        <v>7.1561000000000003</v>
      </c>
      <c r="Q20" s="66">
        <f t="shared" si="7"/>
        <v>17</v>
      </c>
      <c r="R20" s="65">
        <f>VLOOKUP($A20,'Return Data'!$B$7:$R$2292,16,0)</f>
        <v>8.4442000000000004</v>
      </c>
      <c r="S20" s="67">
        <f t="shared" si="4"/>
        <v>5</v>
      </c>
    </row>
    <row r="21" spans="1:19" x14ac:dyDescent="0.3">
      <c r="A21" s="82" t="s">
        <v>96</v>
      </c>
      <c r="B21" s="64">
        <f>VLOOKUP($A21,'Return Data'!$B$7:$R$2292,3,0)</f>
        <v>44512</v>
      </c>
      <c r="C21" s="65">
        <f>VLOOKUP($A21,'Return Data'!$B$7:$R$2292,4,0)</f>
        <v>28.813600000000001</v>
      </c>
      <c r="D21" s="65">
        <f>VLOOKUP($A21,'Return Data'!$B$7:$R$2292,9,0)</f>
        <v>4.7058</v>
      </c>
      <c r="E21" s="66">
        <f t="shared" si="0"/>
        <v>13</v>
      </c>
      <c r="F21" s="65">
        <f>VLOOKUP($A21,'Return Data'!$B$7:$R$2292,10,0)</f>
        <v>5.0774999999999997</v>
      </c>
      <c r="G21" s="66">
        <f t="shared" si="1"/>
        <v>17</v>
      </c>
      <c r="H21" s="65">
        <f>VLOOKUP($A21,'Return Data'!$B$7:$R$2292,11,0)</f>
        <v>2.8003999999999998</v>
      </c>
      <c r="I21" s="66">
        <f t="shared" si="2"/>
        <v>26</v>
      </c>
      <c r="J21" s="65">
        <f>VLOOKUP($A21,'Return Data'!$B$7:$R$2292,12,0)</f>
        <v>3.6838000000000002</v>
      </c>
      <c r="K21" s="66">
        <f t="shared" si="3"/>
        <v>23</v>
      </c>
      <c r="L21" s="65">
        <f>VLOOKUP($A21,'Return Data'!$B$7:$R$2292,13,0)</f>
        <v>2.3763000000000001</v>
      </c>
      <c r="M21" s="66">
        <f t="shared" si="5"/>
        <v>24</v>
      </c>
      <c r="N21" s="65">
        <f>VLOOKUP($A21,'Return Data'!$B$7:$R$2292,17,0)</f>
        <v>5.4473000000000003</v>
      </c>
      <c r="O21" s="66">
        <f t="shared" si="6"/>
        <v>24</v>
      </c>
      <c r="P21" s="65">
        <f>VLOOKUP($A21,'Return Data'!$B$7:$R$2292,14,0)</f>
        <v>7.5391000000000004</v>
      </c>
      <c r="Q21" s="66">
        <f t="shared" si="7"/>
        <v>14</v>
      </c>
      <c r="R21" s="65">
        <f>VLOOKUP($A21,'Return Data'!$B$7:$R$2292,16,0)</f>
        <v>7.7855999999999996</v>
      </c>
      <c r="S21" s="67">
        <f t="shared" si="4"/>
        <v>12</v>
      </c>
    </row>
    <row r="22" spans="1:19" x14ac:dyDescent="0.3">
      <c r="A22" s="82" t="s">
        <v>97</v>
      </c>
      <c r="B22" s="64">
        <f>VLOOKUP($A22,'Return Data'!$B$7:$R$2292,3,0)</f>
        <v>44512</v>
      </c>
      <c r="C22" s="65">
        <f>VLOOKUP($A22,'Return Data'!$B$7:$R$2292,4,0)</f>
        <v>28.9956</v>
      </c>
      <c r="D22" s="65">
        <f>VLOOKUP($A22,'Return Data'!$B$7:$R$2292,9,0)</f>
        <v>5.3723000000000001</v>
      </c>
      <c r="E22" s="66">
        <f t="shared" si="0"/>
        <v>7</v>
      </c>
      <c r="F22" s="65">
        <f>VLOOKUP($A22,'Return Data'!$B$7:$R$2292,10,0)</f>
        <v>6.7588999999999997</v>
      </c>
      <c r="G22" s="66">
        <f t="shared" si="1"/>
        <v>8</v>
      </c>
      <c r="H22" s="65">
        <f>VLOOKUP($A22,'Return Data'!$B$7:$R$2292,11,0)</f>
        <v>5.0857999999999999</v>
      </c>
      <c r="I22" s="66">
        <f t="shared" si="2"/>
        <v>12</v>
      </c>
      <c r="J22" s="65">
        <f>VLOOKUP($A22,'Return Data'!$B$7:$R$2292,12,0)</f>
        <v>5.7957000000000001</v>
      </c>
      <c r="K22" s="66">
        <f t="shared" si="3"/>
        <v>12</v>
      </c>
      <c r="L22" s="65">
        <f>VLOOKUP($A22,'Return Data'!$B$7:$R$2292,13,0)</f>
        <v>5.1532999999999998</v>
      </c>
      <c r="M22" s="66">
        <f t="shared" si="5"/>
        <v>11</v>
      </c>
      <c r="N22" s="65">
        <f>VLOOKUP($A22,'Return Data'!$B$7:$R$2292,17,0)</f>
        <v>8.8303999999999991</v>
      </c>
      <c r="O22" s="66">
        <f t="shared" si="6"/>
        <v>2</v>
      </c>
      <c r="P22" s="65">
        <f>VLOOKUP($A22,'Return Data'!$B$7:$R$2292,14,0)</f>
        <v>9.3666</v>
      </c>
      <c r="Q22" s="66">
        <f t="shared" si="7"/>
        <v>4</v>
      </c>
      <c r="R22" s="65">
        <f>VLOOKUP($A22,'Return Data'!$B$7:$R$2292,16,0)</f>
        <v>9.4251000000000005</v>
      </c>
      <c r="S22" s="67">
        <f t="shared" si="4"/>
        <v>1</v>
      </c>
    </row>
    <row r="23" spans="1:19" x14ac:dyDescent="0.3">
      <c r="A23" s="82" t="s">
        <v>98</v>
      </c>
      <c r="B23" s="64">
        <f>VLOOKUP($A23,'Return Data'!$B$7:$R$2292,3,0)</f>
        <v>44512</v>
      </c>
      <c r="C23" s="65">
        <f>VLOOKUP($A23,'Return Data'!$B$7:$R$2292,4,0)</f>
        <v>17.994499999999999</v>
      </c>
      <c r="D23" s="65">
        <f>VLOOKUP($A23,'Return Data'!$B$7:$R$2292,9,0)</f>
        <v>4.1761999999999997</v>
      </c>
      <c r="E23" s="66">
        <f t="shared" si="0"/>
        <v>17</v>
      </c>
      <c r="F23" s="65">
        <f>VLOOKUP($A23,'Return Data'!$B$7:$R$2292,10,0)</f>
        <v>10.057700000000001</v>
      </c>
      <c r="G23" s="66">
        <f t="shared" si="1"/>
        <v>4</v>
      </c>
      <c r="H23" s="65">
        <f>VLOOKUP($A23,'Return Data'!$B$7:$R$2292,11,0)</f>
        <v>6.5068000000000001</v>
      </c>
      <c r="I23" s="66">
        <f t="shared" si="2"/>
        <v>8</v>
      </c>
      <c r="J23" s="65">
        <f>VLOOKUP($A23,'Return Data'!$B$7:$R$2292,12,0)</f>
        <v>6.2206000000000001</v>
      </c>
      <c r="K23" s="66">
        <f t="shared" si="3"/>
        <v>10</v>
      </c>
      <c r="L23" s="65">
        <f>VLOOKUP($A23,'Return Data'!$B$7:$R$2292,13,0)</f>
        <v>5.8761999999999999</v>
      </c>
      <c r="M23" s="66">
        <f t="shared" si="5"/>
        <v>8</v>
      </c>
      <c r="N23" s="65">
        <f>VLOOKUP($A23,'Return Data'!$B$7:$R$2292,17,0)</f>
        <v>7.9691999999999998</v>
      </c>
      <c r="O23" s="66">
        <f t="shared" si="6"/>
        <v>7</v>
      </c>
      <c r="P23" s="65">
        <f>VLOOKUP($A23,'Return Data'!$B$7:$R$2292,14,0)</f>
        <v>7.3616999999999999</v>
      </c>
      <c r="Q23" s="66">
        <f t="shared" si="7"/>
        <v>15</v>
      </c>
      <c r="R23" s="65">
        <f>VLOOKUP($A23,'Return Data'!$B$7:$R$2292,16,0)</f>
        <v>6.2228000000000003</v>
      </c>
      <c r="S23" s="67">
        <f t="shared" si="4"/>
        <v>26</v>
      </c>
    </row>
    <row r="24" spans="1:19" x14ac:dyDescent="0.3">
      <c r="A24" s="82" t="s">
        <v>99</v>
      </c>
      <c r="B24" s="64">
        <f>VLOOKUP($A24,'Return Data'!$B$7:$R$2292,3,0)</f>
        <v>44512</v>
      </c>
      <c r="C24" s="65">
        <f>VLOOKUP($A24,'Return Data'!$B$7:$R$2292,4,0)</f>
        <v>27.818999999999999</v>
      </c>
      <c r="D24" s="65">
        <f>VLOOKUP($A24,'Return Data'!$B$7:$R$2292,9,0)</f>
        <v>4.4012000000000002</v>
      </c>
      <c r="E24" s="66">
        <f t="shared" si="0"/>
        <v>16</v>
      </c>
      <c r="F24" s="65">
        <f>VLOOKUP($A24,'Return Data'!$B$7:$R$2292,10,0)</f>
        <v>4.9132999999999996</v>
      </c>
      <c r="G24" s="66">
        <f t="shared" si="1"/>
        <v>18</v>
      </c>
      <c r="H24" s="65">
        <f>VLOOKUP($A24,'Return Data'!$B$7:$R$2292,11,0)</f>
        <v>3.9542999999999999</v>
      </c>
      <c r="I24" s="66">
        <f t="shared" si="2"/>
        <v>20</v>
      </c>
      <c r="J24" s="65">
        <f>VLOOKUP($A24,'Return Data'!$B$7:$R$2292,12,0)</f>
        <v>4.0876999999999999</v>
      </c>
      <c r="K24" s="66">
        <f t="shared" si="3"/>
        <v>20</v>
      </c>
      <c r="L24" s="65">
        <f>VLOOKUP($A24,'Return Data'!$B$7:$R$2292,13,0)</f>
        <v>2.8007</v>
      </c>
      <c r="M24" s="66">
        <f t="shared" si="5"/>
        <v>22</v>
      </c>
      <c r="N24" s="65">
        <f>VLOOKUP($A24,'Return Data'!$B$7:$R$2292,17,0)</f>
        <v>7.7736000000000001</v>
      </c>
      <c r="O24" s="66">
        <f t="shared" si="6"/>
        <v>9</v>
      </c>
      <c r="P24" s="65">
        <f>VLOOKUP($A24,'Return Data'!$B$7:$R$2292,14,0)</f>
        <v>9.4103999999999992</v>
      </c>
      <c r="Q24" s="66">
        <f t="shared" si="7"/>
        <v>3</v>
      </c>
      <c r="R24" s="65">
        <f>VLOOKUP($A24,'Return Data'!$B$7:$R$2292,16,0)</f>
        <v>8.2171000000000003</v>
      </c>
      <c r="S24" s="67">
        <f t="shared" si="4"/>
        <v>9</v>
      </c>
    </row>
    <row r="25" spans="1:19" x14ac:dyDescent="0.3">
      <c r="A25" s="82" t="s">
        <v>100</v>
      </c>
      <c r="B25" s="64">
        <f>VLOOKUP($A25,'Return Data'!$B$7:$R$2292,3,0)</f>
        <v>44512</v>
      </c>
      <c r="C25" s="65">
        <f>VLOOKUP($A25,'Return Data'!$B$7:$R$2292,4,0)</f>
        <v>17.6799</v>
      </c>
      <c r="D25" s="65">
        <f>VLOOKUP($A25,'Return Data'!$B$7:$R$2292,9,0)</f>
        <v>8.1407000000000007</v>
      </c>
      <c r="E25" s="66">
        <f t="shared" si="0"/>
        <v>2</v>
      </c>
      <c r="F25" s="65">
        <f>VLOOKUP($A25,'Return Data'!$B$7:$R$2292,10,0)</f>
        <v>6.0857000000000001</v>
      </c>
      <c r="G25" s="66">
        <f t="shared" si="1"/>
        <v>11</v>
      </c>
      <c r="H25" s="65">
        <f>VLOOKUP($A25,'Return Data'!$B$7:$R$2292,11,0)</f>
        <v>6.9217000000000004</v>
      </c>
      <c r="I25" s="66">
        <f t="shared" si="2"/>
        <v>7</v>
      </c>
      <c r="J25" s="65">
        <f>VLOOKUP($A25,'Return Data'!$B$7:$R$2292,12,0)</f>
        <v>7.6638999999999999</v>
      </c>
      <c r="K25" s="66">
        <f t="shared" si="3"/>
        <v>6</v>
      </c>
      <c r="L25" s="65">
        <f>VLOOKUP($A25,'Return Data'!$B$7:$R$2292,13,0)</f>
        <v>6.2927999999999997</v>
      </c>
      <c r="M25" s="66">
        <f t="shared" si="5"/>
        <v>6</v>
      </c>
      <c r="N25" s="65">
        <f>VLOOKUP($A25,'Return Data'!$B$7:$R$2292,17,0)</f>
        <v>7.0420999999999996</v>
      </c>
      <c r="O25" s="66">
        <f t="shared" si="6"/>
        <v>12</v>
      </c>
      <c r="P25" s="65">
        <f>VLOOKUP($A25,'Return Data'!$B$7:$R$2292,14,0)</f>
        <v>7.5442999999999998</v>
      </c>
      <c r="Q25" s="66">
        <f t="shared" si="7"/>
        <v>13</v>
      </c>
      <c r="R25" s="65">
        <f>VLOOKUP($A25,'Return Data'!$B$7:$R$2292,16,0)</f>
        <v>7.0263999999999998</v>
      </c>
      <c r="S25" s="67">
        <f t="shared" si="4"/>
        <v>18</v>
      </c>
    </row>
    <row r="26" spans="1:19" x14ac:dyDescent="0.3">
      <c r="A26" s="82" t="s">
        <v>101</v>
      </c>
      <c r="B26" s="64">
        <f>VLOOKUP($A26,'Return Data'!$B$7:$R$2292,3,0)</f>
        <v>44512</v>
      </c>
      <c r="C26" s="65">
        <f>VLOOKUP($A26,'Return Data'!$B$7:$R$2292,4,0)</f>
        <v>1217.9469999999999</v>
      </c>
      <c r="D26" s="65">
        <f>VLOOKUP($A26,'Return Data'!$B$7:$R$2292,9,0)</f>
        <v>1.7591000000000001</v>
      </c>
      <c r="E26" s="66">
        <f t="shared" si="0"/>
        <v>28</v>
      </c>
      <c r="F26" s="65">
        <f>VLOOKUP($A26,'Return Data'!$B$7:$R$2292,10,0)</f>
        <v>4.2324000000000002</v>
      </c>
      <c r="G26" s="66">
        <f t="shared" si="1"/>
        <v>20</v>
      </c>
      <c r="H26" s="65">
        <f>VLOOKUP($A26,'Return Data'!$B$7:$R$2292,11,0)</f>
        <v>4.1802999999999999</v>
      </c>
      <c r="I26" s="66">
        <f t="shared" si="2"/>
        <v>17</v>
      </c>
      <c r="J26" s="65">
        <f>VLOOKUP($A26,'Return Data'!$B$7:$R$2292,12,0)</f>
        <v>4.8025000000000002</v>
      </c>
      <c r="K26" s="66">
        <f t="shared" si="3"/>
        <v>16</v>
      </c>
      <c r="L26" s="65">
        <f>VLOOKUP($A26,'Return Data'!$B$7:$R$2292,13,0)</f>
        <v>3.5579999999999998</v>
      </c>
      <c r="M26" s="66">
        <f t="shared" si="5"/>
        <v>16</v>
      </c>
      <c r="N26" s="65"/>
      <c r="O26" s="66"/>
      <c r="P26" s="65"/>
      <c r="Q26" s="66"/>
      <c r="R26" s="65">
        <f>VLOOKUP($A26,'Return Data'!$B$7:$R$2292,16,0)</f>
        <v>6.9302999999999999</v>
      </c>
      <c r="S26" s="67">
        <f t="shared" si="4"/>
        <v>21</v>
      </c>
    </row>
    <row r="27" spans="1:19" x14ac:dyDescent="0.3">
      <c r="A27" s="82" t="s">
        <v>102</v>
      </c>
      <c r="B27" s="64">
        <f>VLOOKUP($A27,'Return Data'!$B$7:$R$2292,3,0)</f>
        <v>44512</v>
      </c>
      <c r="C27" s="65">
        <f>VLOOKUP($A27,'Return Data'!$B$7:$R$2292,4,0)</f>
        <v>33.149900000000002</v>
      </c>
      <c r="D27" s="65">
        <f>VLOOKUP($A27,'Return Data'!$B$7:$R$2292,9,0)</f>
        <v>3.5160999999999998</v>
      </c>
      <c r="E27" s="66">
        <f t="shared" si="0"/>
        <v>19</v>
      </c>
      <c r="F27" s="65">
        <f>VLOOKUP($A27,'Return Data'!$B$7:$R$2292,10,0)</f>
        <v>3.7378</v>
      </c>
      <c r="G27" s="66">
        <f t="shared" si="1"/>
        <v>26</v>
      </c>
      <c r="H27" s="65">
        <f>VLOOKUP($A27,'Return Data'!$B$7:$R$2292,11,0)</f>
        <v>3.2305000000000001</v>
      </c>
      <c r="I27" s="66">
        <f t="shared" si="2"/>
        <v>24</v>
      </c>
      <c r="J27" s="65">
        <f>VLOOKUP($A27,'Return Data'!$B$7:$R$2292,12,0)</f>
        <v>4.0708000000000002</v>
      </c>
      <c r="K27" s="66">
        <f t="shared" si="3"/>
        <v>22</v>
      </c>
      <c r="L27" s="65">
        <f>VLOOKUP($A27,'Return Data'!$B$7:$R$2292,13,0)</f>
        <v>3.2067000000000001</v>
      </c>
      <c r="M27" s="66">
        <f t="shared" si="5"/>
        <v>18</v>
      </c>
      <c r="N27" s="65">
        <f>VLOOKUP($A27,'Return Data'!$B$7:$R$2292,17,0)</f>
        <v>5.3272000000000004</v>
      </c>
      <c r="O27" s="66">
        <f t="shared" ref="O27:O37" si="8">RANK(N27,N$8:N$39,0)</f>
        <v>25</v>
      </c>
      <c r="P27" s="65">
        <f>VLOOKUP($A27,'Return Data'!$B$7:$R$2292,14,0)</f>
        <v>5.7605000000000004</v>
      </c>
      <c r="Q27" s="66">
        <f t="shared" ref="Q27:Q37" si="9">RANK(P27,P$8:P$39,0)</f>
        <v>23</v>
      </c>
      <c r="R27" s="65">
        <f>VLOOKUP($A27,'Return Data'!$B$7:$R$2292,16,0)</f>
        <v>6.7312000000000003</v>
      </c>
      <c r="S27" s="67">
        <f t="shared" si="4"/>
        <v>23</v>
      </c>
    </row>
    <row r="28" spans="1:19" x14ac:dyDescent="0.3">
      <c r="A28" s="82" t="s">
        <v>103</v>
      </c>
      <c r="B28" s="64">
        <f>VLOOKUP($A28,'Return Data'!$B$7:$R$2292,3,0)</f>
        <v>44512</v>
      </c>
      <c r="C28" s="65">
        <f>VLOOKUP($A28,'Return Data'!$B$7:$R$2292,4,0)</f>
        <v>30.167400000000001</v>
      </c>
      <c r="D28" s="65">
        <f>VLOOKUP($A28,'Return Data'!$B$7:$R$2292,9,0)</f>
        <v>5.9348999999999998</v>
      </c>
      <c r="E28" s="66">
        <f t="shared" si="0"/>
        <v>6</v>
      </c>
      <c r="F28" s="65">
        <f>VLOOKUP($A28,'Return Data'!$B$7:$R$2292,10,0)</f>
        <v>8.1837</v>
      </c>
      <c r="G28" s="66">
        <f t="shared" si="1"/>
        <v>5</v>
      </c>
      <c r="H28" s="65">
        <f>VLOOKUP($A28,'Return Data'!$B$7:$R$2292,11,0)</f>
        <v>6.1364000000000001</v>
      </c>
      <c r="I28" s="66">
        <f t="shared" si="2"/>
        <v>9</v>
      </c>
      <c r="J28" s="65">
        <f>VLOOKUP($A28,'Return Data'!$B$7:$R$2292,12,0)</f>
        <v>6.0373999999999999</v>
      </c>
      <c r="K28" s="66">
        <f t="shared" si="3"/>
        <v>11</v>
      </c>
      <c r="L28" s="65">
        <f>VLOOKUP($A28,'Return Data'!$B$7:$R$2292,13,0)</f>
        <v>4.3099999999999996</v>
      </c>
      <c r="M28" s="66">
        <f t="shared" si="5"/>
        <v>13</v>
      </c>
      <c r="N28" s="65">
        <f>VLOOKUP($A28,'Return Data'!$B$7:$R$2292,17,0)</f>
        <v>7.8852000000000002</v>
      </c>
      <c r="O28" s="66">
        <f t="shared" si="8"/>
        <v>8</v>
      </c>
      <c r="P28" s="65">
        <f>VLOOKUP($A28,'Return Data'!$B$7:$R$2292,14,0)</f>
        <v>9.5431000000000008</v>
      </c>
      <c r="Q28" s="66">
        <f t="shared" si="9"/>
        <v>2</v>
      </c>
      <c r="R28" s="65">
        <f>VLOOKUP($A28,'Return Data'!$B$7:$R$2292,16,0)</f>
        <v>8.5417000000000005</v>
      </c>
      <c r="S28" s="67">
        <f t="shared" si="4"/>
        <v>4</v>
      </c>
    </row>
    <row r="29" spans="1:19" x14ac:dyDescent="0.3">
      <c r="A29" s="82" t="s">
        <v>104</v>
      </c>
      <c r="B29" s="64">
        <f>VLOOKUP($A29,'Return Data'!$B$7:$R$2292,3,0)</f>
        <v>44512</v>
      </c>
      <c r="C29" s="65">
        <f>VLOOKUP($A29,'Return Data'!$B$7:$R$2292,4,0)</f>
        <v>23.870799999999999</v>
      </c>
      <c r="D29" s="65">
        <f>VLOOKUP($A29,'Return Data'!$B$7:$R$2292,9,0)</f>
        <v>2.2387000000000001</v>
      </c>
      <c r="E29" s="66">
        <f t="shared" si="0"/>
        <v>25</v>
      </c>
      <c r="F29" s="65">
        <f>VLOOKUP($A29,'Return Data'!$B$7:$R$2292,10,0)</f>
        <v>4.0038999999999998</v>
      </c>
      <c r="G29" s="66">
        <f t="shared" si="1"/>
        <v>24</v>
      </c>
      <c r="H29" s="65">
        <f>VLOOKUP($A29,'Return Data'!$B$7:$R$2292,11,0)</f>
        <v>3.5924</v>
      </c>
      <c r="I29" s="66">
        <f t="shared" si="2"/>
        <v>22</v>
      </c>
      <c r="J29" s="65">
        <f>VLOOKUP($A29,'Return Data'!$B$7:$R$2292,12,0)</f>
        <v>3.3405999999999998</v>
      </c>
      <c r="K29" s="66">
        <f t="shared" si="3"/>
        <v>26</v>
      </c>
      <c r="L29" s="65">
        <f>VLOOKUP($A29,'Return Data'!$B$7:$R$2292,13,0)</f>
        <v>2.1307</v>
      </c>
      <c r="M29" s="66">
        <f t="shared" si="5"/>
        <v>26</v>
      </c>
      <c r="N29" s="65">
        <f>VLOOKUP($A29,'Return Data'!$B$7:$R$2292,17,0)</f>
        <v>6.1020000000000003</v>
      </c>
      <c r="O29" s="66">
        <f t="shared" si="8"/>
        <v>19</v>
      </c>
      <c r="P29" s="65">
        <f>VLOOKUP($A29,'Return Data'!$B$7:$R$2292,14,0)</f>
        <v>7.9417999999999997</v>
      </c>
      <c r="Q29" s="66">
        <f t="shared" si="9"/>
        <v>12</v>
      </c>
      <c r="R29" s="65">
        <f>VLOOKUP($A29,'Return Data'!$B$7:$R$2292,16,0)</f>
        <v>5.8856999999999999</v>
      </c>
      <c r="S29" s="67">
        <f t="shared" si="4"/>
        <v>28</v>
      </c>
    </row>
    <row r="30" spans="1:19" x14ac:dyDescent="0.3">
      <c r="A30" s="82" t="s">
        <v>105</v>
      </c>
      <c r="B30" s="64">
        <f>VLOOKUP($A30,'Return Data'!$B$7:$R$2292,3,0)</f>
        <v>44512</v>
      </c>
      <c r="C30" s="65">
        <f>VLOOKUP($A30,'Return Data'!$B$7:$R$2292,4,0)</f>
        <v>13.448700000000001</v>
      </c>
      <c r="D30" s="65">
        <f>VLOOKUP($A30,'Return Data'!$B$7:$R$2292,9,0)</f>
        <v>2.7818999999999998</v>
      </c>
      <c r="E30" s="66">
        <f t="shared" si="0"/>
        <v>23</v>
      </c>
      <c r="F30" s="65">
        <f>VLOOKUP($A30,'Return Data'!$B$7:$R$2292,10,0)</f>
        <v>3.0379999999999998</v>
      </c>
      <c r="G30" s="66">
        <f t="shared" si="1"/>
        <v>29</v>
      </c>
      <c r="H30" s="65">
        <f>VLOOKUP($A30,'Return Data'!$B$7:$R$2292,11,0)</f>
        <v>2.5381</v>
      </c>
      <c r="I30" s="66">
        <f t="shared" si="2"/>
        <v>27</v>
      </c>
      <c r="J30" s="65">
        <f>VLOOKUP($A30,'Return Data'!$B$7:$R$2292,12,0)</f>
        <v>3.5158999999999998</v>
      </c>
      <c r="K30" s="66">
        <f t="shared" si="3"/>
        <v>24</v>
      </c>
      <c r="L30" s="65">
        <f>VLOOKUP($A30,'Return Data'!$B$7:$R$2292,13,0)</f>
        <v>2.5076999999999998</v>
      </c>
      <c r="M30" s="66">
        <f t="shared" si="5"/>
        <v>23</v>
      </c>
      <c r="N30" s="65">
        <f>VLOOKUP($A30,'Return Data'!$B$7:$R$2292,17,0)</f>
        <v>6.3711000000000002</v>
      </c>
      <c r="O30" s="66">
        <f t="shared" si="8"/>
        <v>18</v>
      </c>
      <c r="P30" s="65">
        <f>VLOOKUP($A30,'Return Data'!$B$7:$R$2292,14,0)</f>
        <v>8.4655000000000005</v>
      </c>
      <c r="Q30" s="66">
        <f t="shared" si="9"/>
        <v>7</v>
      </c>
      <c r="R30" s="65">
        <f>VLOOKUP($A30,'Return Data'!$B$7:$R$2292,16,0)</f>
        <v>6.5923999999999996</v>
      </c>
      <c r="S30" s="67">
        <f t="shared" si="4"/>
        <v>25</v>
      </c>
    </row>
    <row r="31" spans="1:19" x14ac:dyDescent="0.3">
      <c r="A31" s="82" t="s">
        <v>106</v>
      </c>
      <c r="B31" s="64">
        <f>VLOOKUP($A31,'Return Data'!$B$7:$R$2292,3,0)</f>
        <v>44512</v>
      </c>
      <c r="C31" s="65">
        <f>VLOOKUP($A31,'Return Data'!$B$7:$R$2292,4,0)</f>
        <v>29.7395</v>
      </c>
      <c r="D31" s="65">
        <f>VLOOKUP($A31,'Return Data'!$B$7:$R$2292,9,0)</f>
        <v>4.7702</v>
      </c>
      <c r="E31" s="66">
        <f t="shared" si="0"/>
        <v>12</v>
      </c>
      <c r="F31" s="65">
        <f>VLOOKUP($A31,'Return Data'!$B$7:$R$2292,10,0)</f>
        <v>7.5739000000000001</v>
      </c>
      <c r="G31" s="66">
        <f t="shared" si="1"/>
        <v>7</v>
      </c>
      <c r="H31" s="65">
        <f>VLOOKUP($A31,'Return Data'!$B$7:$R$2292,11,0)</f>
        <v>4.3691000000000004</v>
      </c>
      <c r="I31" s="66">
        <f t="shared" si="2"/>
        <v>15</v>
      </c>
      <c r="J31" s="65">
        <f>VLOOKUP($A31,'Return Data'!$B$7:$R$2292,12,0)</f>
        <v>5.7918000000000003</v>
      </c>
      <c r="K31" s="66">
        <f t="shared" si="3"/>
        <v>13</v>
      </c>
      <c r="L31" s="65">
        <f>VLOOKUP($A31,'Return Data'!$B$7:$R$2292,13,0)</f>
        <v>3.3740999999999999</v>
      </c>
      <c r="M31" s="66">
        <f t="shared" si="5"/>
        <v>17</v>
      </c>
      <c r="N31" s="65">
        <f>VLOOKUP($A31,'Return Data'!$B$7:$R$2292,17,0)</f>
        <v>6.9020999999999999</v>
      </c>
      <c r="O31" s="66">
        <f t="shared" si="8"/>
        <v>13</v>
      </c>
      <c r="P31" s="65">
        <f>VLOOKUP($A31,'Return Data'!$B$7:$R$2292,14,0)</f>
        <v>8.1776</v>
      </c>
      <c r="Q31" s="66">
        <f t="shared" si="9"/>
        <v>11</v>
      </c>
      <c r="R31" s="65">
        <f>VLOOKUP($A31,'Return Data'!$B$7:$R$2292,16,0)</f>
        <v>6.62</v>
      </c>
      <c r="S31" s="67">
        <f t="shared" si="4"/>
        <v>24</v>
      </c>
    </row>
    <row r="32" spans="1:19" x14ac:dyDescent="0.3">
      <c r="A32" s="82" t="s">
        <v>107</v>
      </c>
      <c r="B32" s="64">
        <f>VLOOKUP($A32,'Return Data'!$B$7:$R$2292,3,0)</f>
        <v>44512</v>
      </c>
      <c r="C32" s="65">
        <f>VLOOKUP($A32,'Return Data'!$B$7:$R$2292,4,0)</f>
        <v>2137.4933000000001</v>
      </c>
      <c r="D32" s="65">
        <f>VLOOKUP($A32,'Return Data'!$B$7:$R$2292,9,0)</f>
        <v>-0.16170000000000001</v>
      </c>
      <c r="E32" s="66">
        <f t="shared" si="0"/>
        <v>31</v>
      </c>
      <c r="F32" s="65">
        <f>VLOOKUP($A32,'Return Data'!$B$7:$R$2292,10,0)</f>
        <v>4.7126000000000001</v>
      </c>
      <c r="G32" s="66">
        <f t="shared" si="1"/>
        <v>19</v>
      </c>
      <c r="H32" s="65">
        <f>VLOOKUP($A32,'Return Data'!$B$7:$R$2292,11,0)</f>
        <v>3.3218999999999999</v>
      </c>
      <c r="I32" s="66">
        <f t="shared" si="2"/>
        <v>23</v>
      </c>
      <c r="J32" s="65">
        <f>VLOOKUP($A32,'Return Data'!$B$7:$R$2292,12,0)</f>
        <v>4.0815999999999999</v>
      </c>
      <c r="K32" s="66">
        <f t="shared" si="3"/>
        <v>21</v>
      </c>
      <c r="L32" s="65">
        <f>VLOOKUP($A32,'Return Data'!$B$7:$R$2292,13,0)</f>
        <v>3.0064000000000002</v>
      </c>
      <c r="M32" s="66">
        <f t="shared" si="5"/>
        <v>20</v>
      </c>
      <c r="N32" s="65">
        <f>VLOOKUP($A32,'Return Data'!$B$7:$R$2292,17,0)</f>
        <v>6.0282999999999998</v>
      </c>
      <c r="O32" s="66">
        <f t="shared" si="8"/>
        <v>20</v>
      </c>
      <c r="P32" s="65">
        <f>VLOOKUP($A32,'Return Data'!$B$7:$R$2292,14,0)</f>
        <v>8.2853999999999992</v>
      </c>
      <c r="Q32" s="66">
        <f t="shared" si="9"/>
        <v>10</v>
      </c>
      <c r="R32" s="65">
        <f>VLOOKUP($A32,'Return Data'!$B$7:$R$2292,16,0)</f>
        <v>8.0246999999999993</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Data'!$B$7:$R$2292,3,0)</f>
        <v>44512</v>
      </c>
      <c r="C34" s="65">
        <f>VLOOKUP($A34,'Return Data'!$B$7:$R$2292,4,0)</f>
        <v>16.7623</v>
      </c>
      <c r="D34" s="65">
        <f>VLOOKUP($A34,'Return Data'!$B$7:$R$2292,9,0)</f>
        <v>2.0969000000000002</v>
      </c>
      <c r="E34" s="66">
        <f t="shared" si="0"/>
        <v>26</v>
      </c>
      <c r="F34" s="65">
        <f>VLOOKUP($A34,'Return Data'!$B$7:$R$2292,10,0)</f>
        <v>5.6654999999999998</v>
      </c>
      <c r="G34" s="66">
        <f t="shared" si="1"/>
        <v>14</v>
      </c>
      <c r="H34" s="65">
        <f>VLOOKUP($A34,'Return Data'!$B$7:$R$2292,11,0)</f>
        <v>3.7746</v>
      </c>
      <c r="I34" s="66">
        <f t="shared" si="2"/>
        <v>21</v>
      </c>
      <c r="J34" s="65">
        <f>VLOOKUP($A34,'Return Data'!$B$7:$R$2292,12,0)</f>
        <v>4.2328999999999999</v>
      </c>
      <c r="K34" s="66">
        <f t="shared" si="3"/>
        <v>19</v>
      </c>
      <c r="L34" s="65">
        <f>VLOOKUP($A34,'Return Data'!$B$7:$R$2292,13,0)</f>
        <v>3.8852000000000002</v>
      </c>
      <c r="M34" s="66">
        <f t="shared" si="5"/>
        <v>15</v>
      </c>
      <c r="N34" s="65">
        <f>VLOOKUP($A34,'Return Data'!$B$7:$R$2292,17,0)</f>
        <v>7.1608000000000001</v>
      </c>
      <c r="O34" s="66">
        <f t="shared" si="8"/>
        <v>11</v>
      </c>
      <c r="P34" s="65">
        <f>VLOOKUP($A34,'Return Data'!$B$7:$R$2292,14,0)</f>
        <v>8.32</v>
      </c>
      <c r="Q34" s="66">
        <f t="shared" si="9"/>
        <v>9</v>
      </c>
      <c r="R34" s="65">
        <f>VLOOKUP($A34,'Return Data'!$B$7:$R$2292,16,0)</f>
        <v>8.2527000000000008</v>
      </c>
      <c r="S34" s="67">
        <f t="shared" si="4"/>
        <v>8</v>
      </c>
    </row>
    <row r="35" spans="1:19" x14ac:dyDescent="0.3">
      <c r="A35" s="82" t="s">
        <v>111</v>
      </c>
      <c r="B35" s="64">
        <f>VLOOKUP($A35,'Return Data'!$B$7:$R$2292,3,0)</f>
        <v>44512</v>
      </c>
      <c r="C35" s="65">
        <f>VLOOKUP($A35,'Return Data'!$B$7:$R$2292,4,0)</f>
        <v>28.193100000000001</v>
      </c>
      <c r="D35" s="65">
        <f>VLOOKUP($A35,'Return Data'!$B$7:$R$2292,9,0)</f>
        <v>2.9264999999999999</v>
      </c>
      <c r="E35" s="66">
        <f t="shared" si="0"/>
        <v>22</v>
      </c>
      <c r="F35" s="65">
        <f>VLOOKUP($A35,'Return Data'!$B$7:$R$2292,10,0)</f>
        <v>3.7330000000000001</v>
      </c>
      <c r="G35" s="66">
        <f t="shared" si="1"/>
        <v>27</v>
      </c>
      <c r="H35" s="65">
        <f>VLOOKUP($A35,'Return Data'!$B$7:$R$2292,11,0)</f>
        <v>2.9651000000000001</v>
      </c>
      <c r="I35" s="66">
        <f t="shared" si="2"/>
        <v>25</v>
      </c>
      <c r="J35" s="65">
        <f>VLOOKUP($A35,'Return Data'!$B$7:$R$2292,12,0)</f>
        <v>3.3776999999999999</v>
      </c>
      <c r="K35" s="66">
        <f t="shared" si="3"/>
        <v>25</v>
      </c>
      <c r="L35" s="65">
        <f>VLOOKUP($A35,'Return Data'!$B$7:$R$2292,13,0)</f>
        <v>2.2923</v>
      </c>
      <c r="M35" s="66">
        <f t="shared" si="5"/>
        <v>25</v>
      </c>
      <c r="N35" s="65">
        <f>VLOOKUP($A35,'Return Data'!$B$7:$R$2292,17,0)</f>
        <v>6.6547000000000001</v>
      </c>
      <c r="O35" s="66">
        <f t="shared" si="8"/>
        <v>17</v>
      </c>
      <c r="P35" s="65">
        <f>VLOOKUP($A35,'Return Data'!$B$7:$R$2292,14,0)</f>
        <v>8.8803999999999998</v>
      </c>
      <c r="Q35" s="66">
        <f t="shared" si="9"/>
        <v>6</v>
      </c>
      <c r="R35" s="65">
        <f>VLOOKUP($A35,'Return Data'!$B$7:$R$2292,16,0)</f>
        <v>5.9806999999999997</v>
      </c>
      <c r="S35" s="67">
        <f t="shared" si="4"/>
        <v>27</v>
      </c>
    </row>
    <row r="36" spans="1:19" x14ac:dyDescent="0.3">
      <c r="A36" s="82" t="s">
        <v>112</v>
      </c>
      <c r="B36" s="64">
        <f>VLOOKUP($A36,'Return Data'!$B$7:$R$2292,3,0)</f>
        <v>44512</v>
      </c>
      <c r="C36" s="65">
        <f>VLOOKUP($A36,'Return Data'!$B$7:$R$2292,4,0)</f>
        <v>33.228999999999999</v>
      </c>
      <c r="D36" s="65">
        <f>VLOOKUP($A36,'Return Data'!$B$7:$R$2292,9,0)</f>
        <v>2.6208</v>
      </c>
      <c r="E36" s="66">
        <f t="shared" si="0"/>
        <v>24</v>
      </c>
      <c r="F36" s="65">
        <f>VLOOKUP($A36,'Return Data'!$B$7:$R$2292,10,0)</f>
        <v>3.7702</v>
      </c>
      <c r="G36" s="66">
        <f t="shared" si="1"/>
        <v>25</v>
      </c>
      <c r="H36" s="65">
        <f>VLOOKUP($A36,'Return Data'!$B$7:$R$2292,11,0)</f>
        <v>4.7195</v>
      </c>
      <c r="I36" s="66">
        <f t="shared" si="2"/>
        <v>14</v>
      </c>
      <c r="J36" s="65">
        <f>VLOOKUP($A36,'Return Data'!$B$7:$R$2292,12,0)</f>
        <v>5.5933000000000002</v>
      </c>
      <c r="K36" s="66">
        <f t="shared" si="3"/>
        <v>14</v>
      </c>
      <c r="L36" s="65">
        <f>VLOOKUP($A36,'Return Data'!$B$7:$R$2292,13,0)</f>
        <v>4.3948999999999998</v>
      </c>
      <c r="M36" s="66">
        <f t="shared" si="5"/>
        <v>12</v>
      </c>
      <c r="N36" s="65">
        <f>VLOOKUP($A36,'Return Data'!$B$7:$R$2292,17,0)</f>
        <v>6.7750000000000004</v>
      </c>
      <c r="O36" s="66">
        <f t="shared" si="8"/>
        <v>15</v>
      </c>
      <c r="P36" s="65">
        <f>VLOOKUP($A36,'Return Data'!$B$7:$R$2292,14,0)</f>
        <v>7.1852</v>
      </c>
      <c r="Q36" s="66">
        <f t="shared" si="9"/>
        <v>16</v>
      </c>
      <c r="R36" s="65">
        <f>VLOOKUP($A36,'Return Data'!$B$7:$R$2292,16,0)</f>
        <v>6.8183999999999996</v>
      </c>
      <c r="S36" s="67">
        <f t="shared" si="4"/>
        <v>22</v>
      </c>
    </row>
    <row r="37" spans="1:19" x14ac:dyDescent="0.3">
      <c r="A37" s="82" t="s">
        <v>113</v>
      </c>
      <c r="B37" s="64">
        <f>VLOOKUP($A37,'Return Data'!$B$7:$R$2292,3,0)</f>
        <v>44512</v>
      </c>
      <c r="C37" s="65">
        <f>VLOOKUP($A37,'Return Data'!$B$7:$R$2292,4,0)</f>
        <v>19.338000000000001</v>
      </c>
      <c r="D37" s="65">
        <f>VLOOKUP($A37,'Return Data'!$B$7:$R$2292,9,0)</f>
        <v>6.4095000000000004</v>
      </c>
      <c r="E37" s="66">
        <f t="shared" si="0"/>
        <v>3</v>
      </c>
      <c r="F37" s="65">
        <f>VLOOKUP($A37,'Return Data'!$B$7:$R$2292,10,0)</f>
        <v>6.6374000000000004</v>
      </c>
      <c r="G37" s="66">
        <f t="shared" si="1"/>
        <v>9</v>
      </c>
      <c r="H37" s="65">
        <f>VLOOKUP($A37,'Return Data'!$B$7:$R$2292,11,0)</f>
        <v>3.9729999999999999</v>
      </c>
      <c r="I37" s="66">
        <f t="shared" si="2"/>
        <v>19</v>
      </c>
      <c r="J37" s="65">
        <f>VLOOKUP($A37,'Return Data'!$B$7:$R$2292,12,0)</f>
        <v>4.4875999999999996</v>
      </c>
      <c r="K37" s="66">
        <f t="shared" si="3"/>
        <v>17</v>
      </c>
      <c r="L37" s="65">
        <f>VLOOKUP($A37,'Return Data'!$B$7:$R$2292,13,0)</f>
        <v>2.8403999999999998</v>
      </c>
      <c r="M37" s="66">
        <f t="shared" si="5"/>
        <v>21</v>
      </c>
      <c r="N37" s="65">
        <f>VLOOKUP($A37,'Return Data'!$B$7:$R$2292,17,0)</f>
        <v>6.7679</v>
      </c>
      <c r="O37" s="66">
        <f t="shared" si="8"/>
        <v>16</v>
      </c>
      <c r="P37" s="65">
        <f>VLOOKUP($A37,'Return Data'!$B$7:$R$2292,14,0)</f>
        <v>8.3260000000000005</v>
      </c>
      <c r="Q37" s="66">
        <f t="shared" si="9"/>
        <v>8</v>
      </c>
      <c r="R37" s="65">
        <f>VLOOKUP($A37,'Return Data'!$B$7:$R$2292,16,0)</f>
        <v>6.9954000000000001</v>
      </c>
      <c r="S37" s="67">
        <f t="shared" si="4"/>
        <v>19</v>
      </c>
    </row>
    <row r="38" spans="1:19" x14ac:dyDescent="0.3">
      <c r="A38" s="82" t="s">
        <v>367</v>
      </c>
      <c r="B38" s="64">
        <f>VLOOKUP($A38,'Return Data'!$B$7:$R$2292,3,0)</f>
        <v>44512</v>
      </c>
      <c r="C38" s="65">
        <f>VLOOKUP($A38,'Return Data'!$B$7:$R$2292,4,0)</f>
        <v>0.31929999999999997</v>
      </c>
      <c r="D38" s="65">
        <f>VLOOKUP($A38,'Return Data'!$B$7:$R$2292,9,0)</f>
        <v>10.7918</v>
      </c>
      <c r="E38" s="66">
        <f t="shared" si="0"/>
        <v>1</v>
      </c>
      <c r="F38" s="65">
        <f>VLOOKUP($A38,'Return Data'!$B$7:$R$2292,10,0)</f>
        <v>10.850300000000001</v>
      </c>
      <c r="G38" s="66">
        <f t="shared" si="1"/>
        <v>3</v>
      </c>
      <c r="H38" s="65">
        <f>VLOOKUP($A38,'Return Data'!$B$7:$R$2292,11,0)</f>
        <v>11.0861</v>
      </c>
      <c r="I38" s="66">
        <f t="shared" si="2"/>
        <v>6</v>
      </c>
      <c r="J38" s="65"/>
      <c r="K38" s="66"/>
      <c r="L38" s="65"/>
      <c r="M38" s="66"/>
      <c r="N38" s="65"/>
      <c r="O38" s="66"/>
      <c r="P38" s="65"/>
      <c r="Q38" s="66"/>
      <c r="R38" s="65">
        <f>VLOOKUP($A38,'Return Data'!$B$7:$R$2292,16,0)</f>
        <v>-6.2230999999999996</v>
      </c>
      <c r="S38" s="67">
        <f t="shared" si="4"/>
        <v>29</v>
      </c>
    </row>
    <row r="39" spans="1:19" x14ac:dyDescent="0.3">
      <c r="A39" s="82" t="s">
        <v>114</v>
      </c>
      <c r="B39" s="64">
        <f>VLOOKUP($A39,'Return Data'!$B$7:$R$2292,3,0)</f>
        <v>44512</v>
      </c>
      <c r="C39" s="65">
        <f>VLOOKUP($A39,'Return Data'!$B$7:$R$2292,4,0)</f>
        <v>23.409700000000001</v>
      </c>
      <c r="D39" s="65">
        <f>VLOOKUP($A39,'Return Data'!$B$7:$R$2292,9,0)</f>
        <v>6.1174999999999997</v>
      </c>
      <c r="E39" s="66">
        <f t="shared" si="0"/>
        <v>5</v>
      </c>
      <c r="F39" s="65">
        <f>VLOOKUP($A39,'Return Data'!$B$7:$R$2292,10,0)</f>
        <v>40.048400000000001</v>
      </c>
      <c r="G39" s="66">
        <f t="shared" si="1"/>
        <v>1</v>
      </c>
      <c r="H39" s="65">
        <f>VLOOKUP($A39,'Return Data'!$B$7:$R$2292,11,0)</f>
        <v>21.132899999999999</v>
      </c>
      <c r="I39" s="66">
        <f t="shared" si="2"/>
        <v>1</v>
      </c>
      <c r="J39" s="65">
        <f>VLOOKUP($A39,'Return Data'!$B$7:$R$2292,12,0)</f>
        <v>15.2545</v>
      </c>
      <c r="K39" s="66">
        <f>RANK(J39,J$8:J$39,0)</f>
        <v>2</v>
      </c>
      <c r="L39" s="65">
        <f>VLOOKUP($A39,'Return Data'!$B$7:$R$2292,13,0)</f>
        <v>11.456200000000001</v>
      </c>
      <c r="M39" s="66">
        <f>RANK(L39,L$8:L$39,0)</f>
        <v>2</v>
      </c>
      <c r="N39" s="65">
        <f>VLOOKUP($A39,'Return Data'!$B$7:$R$2292,17,0)</f>
        <v>8.8460000000000001</v>
      </c>
      <c r="O39" s="66">
        <f>RANK(N39,N$8:N$39,0)</f>
        <v>1</v>
      </c>
      <c r="P39" s="65">
        <f>VLOOKUP($A39,'Return Data'!$B$7:$R$2292,14,0)</f>
        <v>4.7314999999999996</v>
      </c>
      <c r="Q39" s="66">
        <f>RANK(P39,P$8:P$39,0)</f>
        <v>26</v>
      </c>
      <c r="R39" s="65">
        <f>VLOOKUP($A39,'Return Data'!$B$7:$R$2292,16,0)</f>
        <v>7.7484000000000002</v>
      </c>
      <c r="S39" s="67">
        <f t="shared" si="4"/>
        <v>13</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4.0713451612903224</v>
      </c>
      <c r="E41" s="88"/>
      <c r="F41" s="89">
        <f>AVERAGE(F8:F39)</f>
        <v>7.1242129032258079</v>
      </c>
      <c r="G41" s="88"/>
      <c r="H41" s="89">
        <f>AVERAGE(H8:H39)</f>
        <v>6.0186677419354835</v>
      </c>
      <c r="I41" s="88"/>
      <c r="J41" s="89">
        <f>AVERAGE(J8:J39)</f>
        <v>5.8360799999999999</v>
      </c>
      <c r="K41" s="88"/>
      <c r="L41" s="89">
        <f>AVERAGE(L8:L39)</f>
        <v>4.9858214285714286</v>
      </c>
      <c r="M41" s="88"/>
      <c r="N41" s="89">
        <f>AVERAGE(N8:N39)</f>
        <v>6.9623407407407409</v>
      </c>
      <c r="O41" s="88"/>
      <c r="P41" s="89">
        <f>AVERAGE(P8:P39)</f>
        <v>7.4840888888888912</v>
      </c>
      <c r="Q41" s="88"/>
      <c r="R41" s="89">
        <f>AVERAGE(R8:R39)</f>
        <v>5.7616483870967761</v>
      </c>
      <c r="S41" s="90"/>
    </row>
    <row r="42" spans="1:19" x14ac:dyDescent="0.3">
      <c r="A42" s="87" t="s">
        <v>28</v>
      </c>
      <c r="B42" s="88"/>
      <c r="C42" s="88"/>
      <c r="D42" s="89">
        <f>MIN(D8:D39)</f>
        <v>-0.16170000000000001</v>
      </c>
      <c r="E42" s="88"/>
      <c r="F42" s="89">
        <f>MIN(F8:F39)</f>
        <v>0</v>
      </c>
      <c r="G42" s="88"/>
      <c r="H42" s="89">
        <f>MIN(H8:H39)</f>
        <v>0</v>
      </c>
      <c r="I42" s="88"/>
      <c r="J42" s="89">
        <f>MIN(J8:J39)</f>
        <v>0</v>
      </c>
      <c r="K42" s="88"/>
      <c r="L42" s="89">
        <f>MIN(L8:L39)</f>
        <v>1.7529999999999999</v>
      </c>
      <c r="M42" s="88"/>
      <c r="N42" s="89">
        <f>MIN(N8:N39)</f>
        <v>4.9366000000000003</v>
      </c>
      <c r="O42" s="88"/>
      <c r="P42" s="89">
        <f>MIN(P8:P39)</f>
        <v>3.8595000000000002</v>
      </c>
      <c r="Q42" s="88"/>
      <c r="R42" s="89">
        <f>MIN(R8:R39)</f>
        <v>-12.9849</v>
      </c>
      <c r="S42" s="90"/>
    </row>
    <row r="43" spans="1:19" ht="15" thickBot="1" x14ac:dyDescent="0.35">
      <c r="A43" s="91" t="s">
        <v>29</v>
      </c>
      <c r="B43" s="92"/>
      <c r="C43" s="92"/>
      <c r="D43" s="93">
        <f>MAX(D8:D39)</f>
        <v>10.7918</v>
      </c>
      <c r="E43" s="92"/>
      <c r="F43" s="93">
        <f>MAX(F8:F39)</f>
        <v>40.048400000000001</v>
      </c>
      <c r="G43" s="92"/>
      <c r="H43" s="93">
        <f>MAX(H8:H39)</f>
        <v>21.132899999999999</v>
      </c>
      <c r="I43" s="92"/>
      <c r="J43" s="93">
        <f>MAX(J8:J39)</f>
        <v>16.4071</v>
      </c>
      <c r="K43" s="92"/>
      <c r="L43" s="93">
        <f>MAX(L8:L39)</f>
        <v>16.165800000000001</v>
      </c>
      <c r="M43" s="92"/>
      <c r="N43" s="93">
        <f>MAX(N8:N39)</f>
        <v>8.8460000000000001</v>
      </c>
      <c r="O43" s="92"/>
      <c r="P43" s="93">
        <f>MAX(P8:P39)</f>
        <v>9.6882999999999999</v>
      </c>
      <c r="Q43" s="92"/>
      <c r="R43" s="93">
        <f>MAX(R8:R39)</f>
        <v>9.4251000000000005</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1279</v>
      </c>
      <c r="B8" s="64">
        <f>VLOOKUP($A8,'Return Data'!$B$7:$R$2292,3,0)</f>
        <v>44514</v>
      </c>
      <c r="C8" s="65">
        <f>VLOOKUP($A8,'Return Data'!$B$7:$R$2292,4,0)</f>
        <v>1135.1364000000001</v>
      </c>
      <c r="D8" s="65">
        <f>VLOOKUP($A8,'Return Data'!$B$7:$R$2292,5,0)</f>
        <v>3.1836000000000002</v>
      </c>
      <c r="E8" s="66">
        <f t="shared" ref="E8:E37" si="0">RANK(D8,D$8:D$37,0)</f>
        <v>14</v>
      </c>
      <c r="F8" s="65">
        <f>VLOOKUP($A8,'Return Data'!$B$7:$R$2292,6,0)</f>
        <v>3.1798999999999999</v>
      </c>
      <c r="G8" s="66">
        <f t="shared" ref="G8:G37" si="1">RANK(F8,F$8:F$37,0)</f>
        <v>13</v>
      </c>
      <c r="H8" s="65">
        <f>VLOOKUP($A8,'Return Data'!$B$7:$R$2292,7,0)</f>
        <v>3.1888999999999998</v>
      </c>
      <c r="I8" s="66">
        <f t="shared" ref="I8:I37" si="2">RANK(H8,H$8:H$37,0)</f>
        <v>9</v>
      </c>
      <c r="J8" s="65">
        <f>VLOOKUP($A8,'Return Data'!$B$7:$R$2292,8,0)</f>
        <v>3.2570000000000001</v>
      </c>
      <c r="K8" s="66">
        <f t="shared" ref="K8:K37" si="3">RANK(J8,J$8:J$37,0)</f>
        <v>17</v>
      </c>
      <c r="L8" s="65">
        <f>VLOOKUP($A8,'Return Data'!$B$7:$R$2292,9,0)</f>
        <v>3.2262</v>
      </c>
      <c r="M8" s="66">
        <f t="shared" ref="M8:M37" si="4">RANK(L8,L$8:L$37,0)</f>
        <v>21</v>
      </c>
      <c r="N8" s="65">
        <f>VLOOKUP($A8,'Return Data'!$B$7:$R$2292,10,0)</f>
        <v>3.1484999999999999</v>
      </c>
      <c r="O8" s="66">
        <f t="shared" ref="O8:O37" si="5">RANK(N8,N$8:N$37,0)</f>
        <v>11</v>
      </c>
      <c r="P8" s="65">
        <f>VLOOKUP($A8,'Return Data'!$B$7:$R$2292,11,0)</f>
        <v>3.1844999999999999</v>
      </c>
      <c r="Q8" s="66">
        <f>RANK(P8,P$8:P$37,0)</f>
        <v>7</v>
      </c>
      <c r="R8" s="65">
        <f>VLOOKUP($A8,'Return Data'!$B$7:$R$2292,12,0)</f>
        <v>3.1797</v>
      </c>
      <c r="S8" s="66">
        <f>RANK(R8,R$8:R$37,0)</f>
        <v>8</v>
      </c>
      <c r="T8" s="65">
        <f>VLOOKUP($A8,'Return Data'!$B$7:$R$2292,13,0)</f>
        <v>3.1526999999999998</v>
      </c>
      <c r="U8" s="66">
        <f>RANK(T8,T$8:T$37,0)</f>
        <v>7</v>
      </c>
      <c r="V8" s="65">
        <f>VLOOKUP($A8,'Return Data'!$B$7:$R$2292,17,0)</f>
        <v>3.3921000000000001</v>
      </c>
      <c r="W8" s="66">
        <f t="shared" ref="W8" si="6">RANK(V8,V$8:V$37,0)</f>
        <v>3</v>
      </c>
      <c r="X8" s="65"/>
      <c r="Y8" s="66"/>
      <c r="Z8" s="65">
        <f>VLOOKUP($A8,'Return Data'!$B$7:$R$2292,16,0)</f>
        <v>4.26</v>
      </c>
      <c r="AA8" s="67">
        <f t="shared" ref="AA8:AA37" si="7">RANK(Z8,Z$8:Z$37,0)</f>
        <v>5</v>
      </c>
    </row>
    <row r="9" spans="1:27" x14ac:dyDescent="0.3">
      <c r="A9" s="63" t="s">
        <v>1281</v>
      </c>
      <c r="B9" s="64">
        <f>VLOOKUP($A9,'Return Data'!$B$7:$R$2292,3,0)</f>
        <v>44514</v>
      </c>
      <c r="C9" s="65">
        <f>VLOOKUP($A9,'Return Data'!$B$7:$R$2292,4,0)</f>
        <v>1109.5776000000001</v>
      </c>
      <c r="D9" s="65">
        <f>VLOOKUP($A9,'Return Data'!$B$7:$R$2292,5,0)</f>
        <v>3.1615000000000002</v>
      </c>
      <c r="E9" s="66">
        <f t="shared" si="0"/>
        <v>16</v>
      </c>
      <c r="F9" s="65">
        <f>VLOOKUP($A9,'Return Data'!$B$7:$R$2292,6,0)</f>
        <v>3.161</v>
      </c>
      <c r="G9" s="66">
        <f t="shared" si="1"/>
        <v>16</v>
      </c>
      <c r="H9" s="65">
        <f>VLOOKUP($A9,'Return Data'!$B$7:$R$2292,7,0)</f>
        <v>3.173</v>
      </c>
      <c r="I9" s="66">
        <f t="shared" si="2"/>
        <v>13</v>
      </c>
      <c r="J9" s="65">
        <f>VLOOKUP($A9,'Return Data'!$B$7:$R$2292,8,0)</f>
        <v>3.2856999999999998</v>
      </c>
      <c r="K9" s="66">
        <f t="shared" si="3"/>
        <v>9</v>
      </c>
      <c r="L9" s="65">
        <f>VLOOKUP($A9,'Return Data'!$B$7:$R$2292,9,0)</f>
        <v>3.2604000000000002</v>
      </c>
      <c r="M9" s="66">
        <f t="shared" si="4"/>
        <v>11</v>
      </c>
      <c r="N9" s="65">
        <f>VLOOKUP($A9,'Return Data'!$B$7:$R$2292,10,0)</f>
        <v>3.1619000000000002</v>
      </c>
      <c r="O9" s="66">
        <f t="shared" si="5"/>
        <v>9</v>
      </c>
      <c r="P9" s="65">
        <f>VLOOKUP($A9,'Return Data'!$B$7:$R$2292,11,0)</f>
        <v>3.1819000000000002</v>
      </c>
      <c r="Q9" s="66">
        <f>RANK(P9,P$8:P$37,0)</f>
        <v>8</v>
      </c>
      <c r="R9" s="65">
        <f>VLOOKUP($A9,'Return Data'!$B$7:$R$2292,12,0)</f>
        <v>3.1779000000000002</v>
      </c>
      <c r="S9" s="66">
        <f>RANK(R9,R$8:R$37,0)</f>
        <v>9</v>
      </c>
      <c r="T9" s="65">
        <f>VLOOKUP($A9,'Return Data'!$B$7:$R$2292,13,0)</f>
        <v>3.1539000000000001</v>
      </c>
      <c r="U9" s="66">
        <f>RANK(T9,T$8:T$37,0)</f>
        <v>5</v>
      </c>
      <c r="V9" s="65"/>
      <c r="W9" s="66"/>
      <c r="X9" s="65"/>
      <c r="Y9" s="66"/>
      <c r="Z9" s="65">
        <f>VLOOKUP($A9,'Return Data'!$B$7:$R$2292,16,0)</f>
        <v>3.9693000000000001</v>
      </c>
      <c r="AA9" s="67">
        <f t="shared" si="7"/>
        <v>12</v>
      </c>
    </row>
    <row r="10" spans="1:27" x14ac:dyDescent="0.3">
      <c r="A10" s="63" t="s">
        <v>1283</v>
      </c>
      <c r="B10" s="64">
        <f>VLOOKUP($A10,'Return Data'!$B$7:$R$2292,3,0)</f>
        <v>44514</v>
      </c>
      <c r="C10" s="65">
        <f>VLOOKUP($A10,'Return Data'!$B$7:$R$2292,4,0)</f>
        <v>1102.3987</v>
      </c>
      <c r="D10" s="65">
        <f>VLOOKUP($A10,'Return Data'!$B$7:$R$2292,5,0)</f>
        <v>3.1953999999999998</v>
      </c>
      <c r="E10" s="66">
        <f t="shared" si="0"/>
        <v>9</v>
      </c>
      <c r="F10" s="65">
        <f>VLOOKUP($A10,'Return Data'!$B$7:$R$2292,6,0)</f>
        <v>3.1882000000000001</v>
      </c>
      <c r="G10" s="66">
        <f t="shared" si="1"/>
        <v>9</v>
      </c>
      <c r="H10" s="65">
        <f>VLOOKUP($A10,'Return Data'!$B$7:$R$2292,7,0)</f>
        <v>3.1686000000000001</v>
      </c>
      <c r="I10" s="66">
        <f t="shared" si="2"/>
        <v>15</v>
      </c>
      <c r="J10" s="65">
        <f>VLOOKUP($A10,'Return Data'!$B$7:$R$2292,8,0)</f>
        <v>3.2635000000000001</v>
      </c>
      <c r="K10" s="66">
        <f t="shared" si="3"/>
        <v>15</v>
      </c>
      <c r="L10" s="65">
        <f>VLOOKUP($A10,'Return Data'!$B$7:$R$2292,9,0)</f>
        <v>3.2275999999999998</v>
      </c>
      <c r="M10" s="66">
        <f t="shared" si="4"/>
        <v>20</v>
      </c>
      <c r="N10" s="65">
        <f>VLOOKUP($A10,'Return Data'!$B$7:$R$2292,10,0)</f>
        <v>3.1404000000000001</v>
      </c>
      <c r="O10" s="66">
        <f t="shared" si="5"/>
        <v>16</v>
      </c>
      <c r="P10" s="65">
        <f>VLOOKUP($A10,'Return Data'!$B$7:$R$2292,11,0)</f>
        <v>3.1720999999999999</v>
      </c>
      <c r="Q10" s="66">
        <f>RANK(P10,P$8:P$37,0)</f>
        <v>10</v>
      </c>
      <c r="R10" s="65">
        <f>VLOOKUP($A10,'Return Data'!$B$7:$R$2292,12,0)</f>
        <v>3.1709999999999998</v>
      </c>
      <c r="S10" s="66">
        <f>RANK(R10,R$8:R$37,0)</f>
        <v>10</v>
      </c>
      <c r="T10" s="65">
        <f>VLOOKUP($A10,'Return Data'!$B$7:$R$2292,13,0)</f>
        <v>3.1537000000000002</v>
      </c>
      <c r="U10" s="66">
        <f>RANK(T10,T$8:T$37,0)</f>
        <v>6</v>
      </c>
      <c r="V10" s="65"/>
      <c r="W10" s="66"/>
      <c r="X10" s="65"/>
      <c r="Y10" s="66"/>
      <c r="Z10" s="65">
        <f>VLOOKUP($A10,'Return Data'!$B$7:$R$2292,16,0)</f>
        <v>3.8763000000000001</v>
      </c>
      <c r="AA10" s="67">
        <f t="shared" si="7"/>
        <v>15</v>
      </c>
    </row>
    <row r="11" spans="1:27" x14ac:dyDescent="0.3">
      <c r="A11" s="63" t="s">
        <v>1285</v>
      </c>
      <c r="B11" s="64">
        <f>VLOOKUP($A11,'Return Data'!$B$7:$R$2292,3,0)</f>
        <v>44514</v>
      </c>
      <c r="C11" s="65">
        <f>VLOOKUP($A11,'Return Data'!$B$7:$R$2292,4,0)</f>
        <v>1104.6808000000001</v>
      </c>
      <c r="D11" s="65">
        <f>VLOOKUP($A11,'Return Data'!$B$7:$R$2292,5,0)</f>
        <v>3.2584</v>
      </c>
      <c r="E11" s="66">
        <f t="shared" si="0"/>
        <v>2</v>
      </c>
      <c r="F11" s="65">
        <f>VLOOKUP($A11,'Return Data'!$B$7:$R$2292,6,0)</f>
        <v>3.2543000000000002</v>
      </c>
      <c r="G11" s="66">
        <f t="shared" si="1"/>
        <v>1</v>
      </c>
      <c r="H11" s="65">
        <f>VLOOKUP($A11,'Return Data'!$B$7:$R$2292,7,0)</f>
        <v>3.1728999999999998</v>
      </c>
      <c r="I11" s="66">
        <f t="shared" si="2"/>
        <v>14</v>
      </c>
      <c r="J11" s="65">
        <f>VLOOKUP($A11,'Return Data'!$B$7:$R$2292,8,0)</f>
        <v>3.2671000000000001</v>
      </c>
      <c r="K11" s="66">
        <f t="shared" si="3"/>
        <v>14</v>
      </c>
      <c r="L11" s="65">
        <f>VLOOKUP($A11,'Return Data'!$B$7:$R$2292,9,0)</f>
        <v>3.2648000000000001</v>
      </c>
      <c r="M11" s="66">
        <f t="shared" si="4"/>
        <v>8</v>
      </c>
      <c r="N11" s="65">
        <f>VLOOKUP($A11,'Return Data'!$B$7:$R$2292,10,0)</f>
        <v>3.1473</v>
      </c>
      <c r="O11" s="66">
        <f t="shared" si="5"/>
        <v>13</v>
      </c>
      <c r="P11" s="65">
        <f>VLOOKUP($A11,'Return Data'!$B$7:$R$2292,11,0)</f>
        <v>3.1627999999999998</v>
      </c>
      <c r="Q11" s="66">
        <f>RANK(P11,P$8:P$37,0)</f>
        <v>15</v>
      </c>
      <c r="R11" s="65">
        <f>VLOOKUP($A11,'Return Data'!$B$7:$R$2292,12,0)</f>
        <v>3.1575000000000002</v>
      </c>
      <c r="S11" s="66">
        <f>RANK(R11,R$8:R$37,0)</f>
        <v>14</v>
      </c>
      <c r="T11" s="65">
        <f>VLOOKUP($A11,'Return Data'!$B$7:$R$2292,13,0)</f>
        <v>3.1465000000000001</v>
      </c>
      <c r="U11" s="66">
        <f>RANK(T11,T$8:T$37,0)</f>
        <v>9</v>
      </c>
      <c r="V11" s="65"/>
      <c r="W11" s="66"/>
      <c r="X11" s="65"/>
      <c r="Y11" s="66"/>
      <c r="Z11" s="65">
        <f>VLOOKUP($A11,'Return Data'!$B$7:$R$2292,16,0)</f>
        <v>3.903</v>
      </c>
      <c r="AA11" s="67">
        <f t="shared" si="7"/>
        <v>14</v>
      </c>
    </row>
    <row r="12" spans="1:27" x14ac:dyDescent="0.3">
      <c r="A12" s="63" t="s">
        <v>1287</v>
      </c>
      <c r="B12" s="64">
        <f>VLOOKUP($A12,'Return Data'!$B$7:$R$2292,3,0)</f>
        <v>44514</v>
      </c>
      <c r="C12" s="65">
        <f>VLOOKUP($A12,'Return Data'!$B$7:$R$2292,4,0)</f>
        <v>1061.9299000000001</v>
      </c>
      <c r="D12" s="65">
        <f>VLOOKUP($A12,'Return Data'!$B$7:$R$2292,5,0)</f>
        <v>3.2517999999999998</v>
      </c>
      <c r="E12" s="66">
        <f t="shared" si="0"/>
        <v>4</v>
      </c>
      <c r="F12" s="65">
        <f>VLOOKUP($A12,'Return Data'!$B$7:$R$2292,6,0)</f>
        <v>3.2524000000000002</v>
      </c>
      <c r="G12" s="66">
        <f t="shared" si="1"/>
        <v>2</v>
      </c>
      <c r="H12" s="65">
        <f>VLOOKUP($A12,'Return Data'!$B$7:$R$2292,7,0)</f>
        <v>3.2732000000000001</v>
      </c>
      <c r="I12" s="66">
        <f t="shared" si="2"/>
        <v>1</v>
      </c>
      <c r="J12" s="65">
        <f>VLOOKUP($A12,'Return Data'!$B$7:$R$2292,8,0)</f>
        <v>3.36</v>
      </c>
      <c r="K12" s="66">
        <f t="shared" si="3"/>
        <v>1</v>
      </c>
      <c r="L12" s="65">
        <f>VLOOKUP($A12,'Return Data'!$B$7:$R$2292,9,0)</f>
        <v>3.3515999999999999</v>
      </c>
      <c r="M12" s="66">
        <f t="shared" si="4"/>
        <v>1</v>
      </c>
      <c r="N12" s="65">
        <f>VLOOKUP($A12,'Return Data'!$B$7:$R$2292,10,0)</f>
        <v>3.2342</v>
      </c>
      <c r="O12" s="66">
        <f t="shared" si="5"/>
        <v>1</v>
      </c>
      <c r="P12" s="65">
        <f>VLOOKUP($A12,'Return Data'!$B$7:$R$2292,11,0)</f>
        <v>3.2389999999999999</v>
      </c>
      <c r="Q12" s="66">
        <f t="shared" ref="Q12:Q37" si="8">RANK(P12,P$8:P$37,0)</f>
        <v>1</v>
      </c>
      <c r="R12" s="65">
        <f>VLOOKUP($A12,'Return Data'!$B$7:$R$2292,12,0)</f>
        <v>3.2296999999999998</v>
      </c>
      <c r="S12" s="66">
        <f t="shared" ref="S12" si="9">RANK(R12,R$8:R$37,0)</f>
        <v>1</v>
      </c>
      <c r="T12" s="65"/>
      <c r="U12" s="66"/>
      <c r="V12" s="65"/>
      <c r="W12" s="66"/>
      <c r="X12" s="65"/>
      <c r="Y12" s="66"/>
      <c r="Z12" s="65">
        <f>VLOOKUP($A12,'Return Data'!$B$7:$R$2292,16,0)</f>
        <v>3.3925000000000001</v>
      </c>
      <c r="AA12" s="67">
        <f t="shared" si="7"/>
        <v>27</v>
      </c>
    </row>
    <row r="13" spans="1:27" x14ac:dyDescent="0.3">
      <c r="A13" s="63" t="s">
        <v>1289</v>
      </c>
      <c r="B13" s="64">
        <f>VLOOKUP($A13,'Return Data'!$B$7:$R$2292,3,0)</f>
        <v>44514</v>
      </c>
      <c r="C13" s="65">
        <f>VLOOKUP($A13,'Return Data'!$B$7:$R$2292,4,0)</f>
        <v>1086.6968999999999</v>
      </c>
      <c r="D13" s="65">
        <f>VLOOKUP($A13,'Return Data'!$B$7:$R$2292,5,0)</f>
        <v>3.1339999999999999</v>
      </c>
      <c r="E13" s="66">
        <f t="shared" si="0"/>
        <v>23</v>
      </c>
      <c r="F13" s="65">
        <f>VLOOKUP($A13,'Return Data'!$B$7:$R$2292,6,0)</f>
        <v>3.1368</v>
      </c>
      <c r="G13" s="66">
        <f t="shared" si="1"/>
        <v>21</v>
      </c>
      <c r="H13" s="65">
        <f>VLOOKUP($A13,'Return Data'!$B$7:$R$2292,7,0)</f>
        <v>3.1480999999999999</v>
      </c>
      <c r="I13" s="66">
        <f t="shared" si="2"/>
        <v>20</v>
      </c>
      <c r="J13" s="65">
        <f>VLOOKUP($A13,'Return Data'!$B$7:$R$2292,8,0)</f>
        <v>3.2574999999999998</v>
      </c>
      <c r="K13" s="66">
        <f t="shared" si="3"/>
        <v>16</v>
      </c>
      <c r="L13" s="65">
        <f>VLOOKUP($A13,'Return Data'!$B$7:$R$2292,9,0)</f>
        <v>3.2244999999999999</v>
      </c>
      <c r="M13" s="66">
        <f t="shared" si="4"/>
        <v>23</v>
      </c>
      <c r="N13" s="65">
        <f>VLOOKUP($A13,'Return Data'!$B$7:$R$2292,10,0)</f>
        <v>3.1254</v>
      </c>
      <c r="O13" s="66">
        <f t="shared" si="5"/>
        <v>22</v>
      </c>
      <c r="P13" s="65">
        <f>VLOOKUP($A13,'Return Data'!$B$7:$R$2292,11,0)</f>
        <v>3.1419000000000001</v>
      </c>
      <c r="Q13" s="66">
        <f t="shared" si="8"/>
        <v>24</v>
      </c>
      <c r="R13" s="65">
        <f>VLOOKUP($A13,'Return Data'!$B$7:$R$2292,12,0)</f>
        <v>3.1326000000000001</v>
      </c>
      <c r="S13" s="66">
        <f t="shared" ref="S13:S37" si="10">RANK(R13,R$8:R$37,0)</f>
        <v>24</v>
      </c>
      <c r="T13" s="65">
        <f>VLOOKUP($A13,'Return Data'!$B$7:$R$2292,13,0)</f>
        <v>3.1118000000000001</v>
      </c>
      <c r="U13" s="66">
        <f t="shared" ref="U13:U37" si="11">RANK(T13,T$8:T$37,0)</f>
        <v>21</v>
      </c>
      <c r="V13" s="65"/>
      <c r="W13" s="66"/>
      <c r="X13" s="65"/>
      <c r="Y13" s="66"/>
      <c r="Z13" s="65">
        <f>VLOOKUP($A13,'Return Data'!$B$7:$R$2292,16,0)</f>
        <v>3.6522000000000001</v>
      </c>
      <c r="AA13" s="67">
        <f t="shared" si="7"/>
        <v>22</v>
      </c>
    </row>
    <row r="14" spans="1:27" x14ac:dyDescent="0.3">
      <c r="A14" s="63" t="s">
        <v>1291</v>
      </c>
      <c r="B14" s="64">
        <f>VLOOKUP($A14,'Return Data'!$B$7:$R$2292,3,0)</f>
        <v>44514</v>
      </c>
      <c r="C14" s="65">
        <f>VLOOKUP($A14,'Return Data'!$B$7:$R$2292,4,0)</f>
        <v>1124.0299</v>
      </c>
      <c r="D14" s="65">
        <f>VLOOKUP($A14,'Return Data'!$B$7:$R$2292,5,0)</f>
        <v>3.1861000000000002</v>
      </c>
      <c r="E14" s="66">
        <f t="shared" si="0"/>
        <v>13</v>
      </c>
      <c r="F14" s="65">
        <f>VLOOKUP($A14,'Return Data'!$B$7:$R$2292,6,0)</f>
        <v>3.181</v>
      </c>
      <c r="G14" s="66">
        <f t="shared" si="1"/>
        <v>12</v>
      </c>
      <c r="H14" s="65">
        <f>VLOOKUP($A14,'Return Data'!$B$7:$R$2292,7,0)</f>
        <v>3.1827999999999999</v>
      </c>
      <c r="I14" s="66">
        <f t="shared" si="2"/>
        <v>11</v>
      </c>
      <c r="J14" s="65">
        <f>VLOOKUP($A14,'Return Data'!$B$7:$R$2292,8,0)</f>
        <v>3.2761999999999998</v>
      </c>
      <c r="K14" s="66">
        <f t="shared" si="3"/>
        <v>12</v>
      </c>
      <c r="L14" s="65">
        <f>VLOOKUP($A14,'Return Data'!$B$7:$R$2292,9,0)</f>
        <v>3.2610000000000001</v>
      </c>
      <c r="M14" s="66">
        <f t="shared" si="4"/>
        <v>10</v>
      </c>
      <c r="N14" s="65">
        <f>VLOOKUP($A14,'Return Data'!$B$7:$R$2292,10,0)</f>
        <v>3.1587999999999998</v>
      </c>
      <c r="O14" s="66">
        <f t="shared" si="5"/>
        <v>10</v>
      </c>
      <c r="P14" s="65">
        <f>VLOOKUP($A14,'Return Data'!$B$7:$R$2292,11,0)</f>
        <v>3.1690999999999998</v>
      </c>
      <c r="Q14" s="66">
        <f t="shared" si="8"/>
        <v>13</v>
      </c>
      <c r="R14" s="65">
        <f>VLOOKUP($A14,'Return Data'!$B$7:$R$2292,12,0)</f>
        <v>3.1520999999999999</v>
      </c>
      <c r="S14" s="66">
        <f t="shared" si="10"/>
        <v>15</v>
      </c>
      <c r="T14" s="65">
        <f>VLOOKUP($A14,'Return Data'!$B$7:$R$2292,13,0)</f>
        <v>3.1334</v>
      </c>
      <c r="U14" s="66">
        <f t="shared" si="11"/>
        <v>13</v>
      </c>
      <c r="V14" s="65"/>
      <c r="W14" s="66"/>
      <c r="X14" s="65"/>
      <c r="Y14" s="66"/>
      <c r="Z14" s="65">
        <f>VLOOKUP($A14,'Return Data'!$B$7:$R$2292,16,0)</f>
        <v>4.1822999999999997</v>
      </c>
      <c r="AA14" s="67">
        <f t="shared" si="7"/>
        <v>8</v>
      </c>
    </row>
    <row r="15" spans="1:27" x14ac:dyDescent="0.3">
      <c r="A15" s="63" t="s">
        <v>1293</v>
      </c>
      <c r="B15" s="64">
        <f>VLOOKUP($A15,'Return Data'!$B$7:$R$2292,3,0)</f>
        <v>44514</v>
      </c>
      <c r="C15" s="65">
        <f>VLOOKUP($A15,'Return Data'!$B$7:$R$2292,4,0)</f>
        <v>1088.5084999999999</v>
      </c>
      <c r="D15" s="65">
        <f>VLOOKUP($A15,'Return Data'!$B$7:$R$2292,5,0)</f>
        <v>3.1086999999999998</v>
      </c>
      <c r="E15" s="66">
        <f t="shared" si="0"/>
        <v>28</v>
      </c>
      <c r="F15" s="65">
        <f>VLOOKUP($A15,'Return Data'!$B$7:$R$2292,6,0)</f>
        <v>3.1137000000000001</v>
      </c>
      <c r="G15" s="66">
        <f t="shared" si="1"/>
        <v>27</v>
      </c>
      <c r="H15" s="65">
        <f>VLOOKUP($A15,'Return Data'!$B$7:$R$2292,7,0)</f>
        <v>3.1366999999999998</v>
      </c>
      <c r="I15" s="66">
        <f t="shared" si="2"/>
        <v>25</v>
      </c>
      <c r="J15" s="65">
        <f>VLOOKUP($A15,'Return Data'!$B$7:$R$2292,8,0)</f>
        <v>3.2221000000000002</v>
      </c>
      <c r="K15" s="66">
        <f t="shared" si="3"/>
        <v>25</v>
      </c>
      <c r="L15" s="65">
        <f>VLOOKUP($A15,'Return Data'!$B$7:$R$2292,9,0)</f>
        <v>3.2081</v>
      </c>
      <c r="M15" s="66">
        <f t="shared" si="4"/>
        <v>25</v>
      </c>
      <c r="N15" s="65">
        <f>VLOOKUP($A15,'Return Data'!$B$7:$R$2292,10,0)</f>
        <v>3.1006999999999998</v>
      </c>
      <c r="O15" s="66">
        <f t="shared" si="5"/>
        <v>27</v>
      </c>
      <c r="P15" s="65">
        <f>VLOOKUP($A15,'Return Data'!$B$7:$R$2292,11,0)</f>
        <v>3.1204999999999998</v>
      </c>
      <c r="Q15" s="66">
        <f t="shared" si="8"/>
        <v>27</v>
      </c>
      <c r="R15" s="65">
        <f>VLOOKUP($A15,'Return Data'!$B$7:$R$2292,12,0)</f>
        <v>3.1143000000000001</v>
      </c>
      <c r="S15" s="66">
        <f t="shared" si="10"/>
        <v>26</v>
      </c>
      <c r="T15" s="65">
        <f>VLOOKUP($A15,'Return Data'!$B$7:$R$2292,13,0)</f>
        <v>3.1179999999999999</v>
      </c>
      <c r="U15" s="66">
        <f t="shared" si="11"/>
        <v>18</v>
      </c>
      <c r="V15" s="65"/>
      <c r="W15" s="66"/>
      <c r="X15" s="65"/>
      <c r="Y15" s="66"/>
      <c r="Z15" s="65">
        <f>VLOOKUP($A15,'Return Data'!$B$7:$R$2292,16,0)</f>
        <v>3.7288000000000001</v>
      </c>
      <c r="AA15" s="67">
        <f t="shared" si="7"/>
        <v>18</v>
      </c>
    </row>
    <row r="16" spans="1:27" x14ac:dyDescent="0.3">
      <c r="A16" s="63" t="s">
        <v>1296</v>
      </c>
      <c r="B16" s="64">
        <f>VLOOKUP($A16,'Return Data'!$B$7:$R$2292,3,0)</f>
        <v>44514</v>
      </c>
      <c r="C16" s="65">
        <f>VLOOKUP($A16,'Return Data'!$B$7:$R$2292,4,0)</f>
        <v>1096.5246</v>
      </c>
      <c r="D16" s="65">
        <f>VLOOKUP($A16,'Return Data'!$B$7:$R$2292,5,0)</f>
        <v>3.1194999999999999</v>
      </c>
      <c r="E16" s="66">
        <f t="shared" si="0"/>
        <v>25</v>
      </c>
      <c r="F16" s="65">
        <f>VLOOKUP($A16,'Return Data'!$B$7:$R$2292,6,0)</f>
        <v>3.1131000000000002</v>
      </c>
      <c r="G16" s="66">
        <f t="shared" si="1"/>
        <v>28</v>
      </c>
      <c r="H16" s="65">
        <f>VLOOKUP($A16,'Return Data'!$B$7:$R$2292,7,0)</f>
        <v>3.1223000000000001</v>
      </c>
      <c r="I16" s="66">
        <f t="shared" si="2"/>
        <v>27</v>
      </c>
      <c r="J16" s="65">
        <f>VLOOKUP($A16,'Return Data'!$B$7:$R$2292,8,0)</f>
        <v>3.2008999999999999</v>
      </c>
      <c r="K16" s="66">
        <f t="shared" si="3"/>
        <v>27</v>
      </c>
      <c r="L16" s="65">
        <f>VLOOKUP($A16,'Return Data'!$B$7:$R$2292,9,0)</f>
        <v>3.1892999999999998</v>
      </c>
      <c r="M16" s="66">
        <f t="shared" si="4"/>
        <v>27</v>
      </c>
      <c r="N16" s="65">
        <f>VLOOKUP($A16,'Return Data'!$B$7:$R$2292,10,0)</f>
        <v>3.1051000000000002</v>
      </c>
      <c r="O16" s="66">
        <f t="shared" si="5"/>
        <v>26</v>
      </c>
      <c r="P16" s="65">
        <f>VLOOKUP($A16,'Return Data'!$B$7:$R$2292,11,0)</f>
        <v>3.1234999999999999</v>
      </c>
      <c r="Q16" s="66">
        <f t="shared" si="8"/>
        <v>26</v>
      </c>
      <c r="R16" s="65">
        <f>VLOOKUP($A16,'Return Data'!$B$7:$R$2292,12,0)</f>
        <v>3.1063999999999998</v>
      </c>
      <c r="S16" s="66">
        <f t="shared" si="10"/>
        <v>27</v>
      </c>
      <c r="T16" s="65">
        <f>VLOOKUP($A16,'Return Data'!$B$7:$R$2292,13,0)</f>
        <v>3.0796000000000001</v>
      </c>
      <c r="U16" s="66">
        <f t="shared" si="11"/>
        <v>24</v>
      </c>
      <c r="V16" s="65"/>
      <c r="W16" s="66"/>
      <c r="X16" s="65"/>
      <c r="Y16" s="66"/>
      <c r="Z16" s="65">
        <f>VLOOKUP($A16,'Return Data'!$B$7:$R$2292,16,0)</f>
        <v>3.7193000000000001</v>
      </c>
      <c r="AA16" s="67">
        <f t="shared" si="7"/>
        <v>19</v>
      </c>
    </row>
    <row r="17" spans="1:27" x14ac:dyDescent="0.3">
      <c r="A17" s="63" t="s">
        <v>1298</v>
      </c>
      <c r="B17" s="64">
        <f>VLOOKUP($A17,'Return Data'!$B$7:$R$2292,3,0)</f>
        <v>44514</v>
      </c>
      <c r="C17" s="65">
        <f>VLOOKUP($A17,'Return Data'!$B$7:$R$2292,4,0)</f>
        <v>3118.1882000000001</v>
      </c>
      <c r="D17" s="65">
        <f>VLOOKUP($A17,'Return Data'!$B$7:$R$2292,5,0)</f>
        <v>3.1551999999999998</v>
      </c>
      <c r="E17" s="66">
        <f t="shared" si="0"/>
        <v>18</v>
      </c>
      <c r="F17" s="65">
        <f>VLOOKUP($A17,'Return Data'!$B$7:$R$2292,6,0)</f>
        <v>3.1194999999999999</v>
      </c>
      <c r="G17" s="66">
        <f t="shared" si="1"/>
        <v>24</v>
      </c>
      <c r="H17" s="65">
        <f>VLOOKUP($A17,'Return Data'!$B$7:$R$2292,7,0)</f>
        <v>3.1566999999999998</v>
      </c>
      <c r="I17" s="66">
        <f t="shared" si="2"/>
        <v>16</v>
      </c>
      <c r="J17" s="65">
        <f>VLOOKUP($A17,'Return Data'!$B$7:$R$2292,8,0)</f>
        <v>3.2427000000000001</v>
      </c>
      <c r="K17" s="66">
        <f t="shared" si="3"/>
        <v>21</v>
      </c>
      <c r="L17" s="65">
        <f>VLOOKUP($A17,'Return Data'!$B$7:$R$2292,9,0)</f>
        <v>3.2288000000000001</v>
      </c>
      <c r="M17" s="66">
        <f t="shared" si="4"/>
        <v>19</v>
      </c>
      <c r="N17" s="65">
        <f>VLOOKUP($A17,'Return Data'!$B$7:$R$2292,10,0)</f>
        <v>3.1232000000000002</v>
      </c>
      <c r="O17" s="66">
        <f t="shared" si="5"/>
        <v>24</v>
      </c>
      <c r="P17" s="65">
        <f>VLOOKUP($A17,'Return Data'!$B$7:$R$2292,11,0)</f>
        <v>3.1432000000000002</v>
      </c>
      <c r="Q17" s="66">
        <f t="shared" si="8"/>
        <v>23</v>
      </c>
      <c r="R17" s="65">
        <f>VLOOKUP($A17,'Return Data'!$B$7:$R$2292,12,0)</f>
        <v>3.1343000000000001</v>
      </c>
      <c r="S17" s="66">
        <f t="shared" si="10"/>
        <v>23</v>
      </c>
      <c r="T17" s="65">
        <f>VLOOKUP($A17,'Return Data'!$B$7:$R$2292,13,0)</f>
        <v>3.1099000000000001</v>
      </c>
      <c r="U17" s="66">
        <f t="shared" si="11"/>
        <v>22</v>
      </c>
      <c r="V17" s="65">
        <f>VLOOKUP($A17,'Return Data'!$B$7:$R$2292,17,0)</f>
        <v>3.3481000000000001</v>
      </c>
      <c r="W17" s="66">
        <f>RANK(V17,V$8:V$37,0)</f>
        <v>5</v>
      </c>
      <c r="X17" s="65">
        <f>VLOOKUP($A17,'Return Data'!$B$7:$R$2292,14,0)</f>
        <v>4.1787000000000001</v>
      </c>
      <c r="Y17" s="66">
        <f>RANK(X17,X$8:X$37,0)</f>
        <v>4</v>
      </c>
      <c r="Z17" s="65">
        <f>VLOOKUP($A17,'Return Data'!$B$7:$R$2292,16,0)</f>
        <v>6.0934999999999997</v>
      </c>
      <c r="AA17" s="67">
        <f t="shared" si="7"/>
        <v>4</v>
      </c>
    </row>
    <row r="18" spans="1:27" x14ac:dyDescent="0.3">
      <c r="A18" s="63" t="s">
        <v>1299</v>
      </c>
      <c r="B18" s="64">
        <f>VLOOKUP($A18,'Return Data'!$B$7:$R$2292,3,0)</f>
        <v>44514</v>
      </c>
      <c r="C18" s="65">
        <f>VLOOKUP($A18,'Return Data'!$B$7:$R$2292,4,0)</f>
        <v>1097.8389</v>
      </c>
      <c r="D18" s="65">
        <f>VLOOKUP($A18,'Return Data'!$B$7:$R$2292,5,0)</f>
        <v>3.2339000000000002</v>
      </c>
      <c r="E18" s="66">
        <f t="shared" si="0"/>
        <v>6</v>
      </c>
      <c r="F18" s="65">
        <f>VLOOKUP($A18,'Return Data'!$B$7:$R$2292,6,0)</f>
        <v>3.2235999999999998</v>
      </c>
      <c r="G18" s="66">
        <f t="shared" si="1"/>
        <v>5</v>
      </c>
      <c r="H18" s="65">
        <f>VLOOKUP($A18,'Return Data'!$B$7:$R$2292,7,0)</f>
        <v>3.2393000000000001</v>
      </c>
      <c r="I18" s="66">
        <f t="shared" si="2"/>
        <v>4</v>
      </c>
      <c r="J18" s="65">
        <f>VLOOKUP($A18,'Return Data'!$B$7:$R$2292,8,0)</f>
        <v>3.2936999999999999</v>
      </c>
      <c r="K18" s="66">
        <f t="shared" si="3"/>
        <v>7</v>
      </c>
      <c r="L18" s="65">
        <f>VLOOKUP($A18,'Return Data'!$B$7:$R$2292,9,0)</f>
        <v>3.2793999999999999</v>
      </c>
      <c r="M18" s="66">
        <f t="shared" si="4"/>
        <v>5</v>
      </c>
      <c r="N18" s="65">
        <f>VLOOKUP($A18,'Return Data'!$B$7:$R$2292,10,0)</f>
        <v>3.2092000000000001</v>
      </c>
      <c r="O18" s="66">
        <f t="shared" si="5"/>
        <v>2</v>
      </c>
      <c r="P18" s="65">
        <f>VLOOKUP($A18,'Return Data'!$B$7:$R$2292,11,0)</f>
        <v>3.2323</v>
      </c>
      <c r="Q18" s="66">
        <f t="shared" si="8"/>
        <v>2</v>
      </c>
      <c r="R18" s="65">
        <f>VLOOKUP($A18,'Return Data'!$B$7:$R$2292,12,0)</f>
        <v>3.2254</v>
      </c>
      <c r="S18" s="66">
        <f t="shared" si="10"/>
        <v>2</v>
      </c>
      <c r="T18" s="65">
        <f>VLOOKUP($A18,'Return Data'!$B$7:$R$2292,13,0)</f>
        <v>3.1934</v>
      </c>
      <c r="U18" s="66">
        <f t="shared" si="11"/>
        <v>3</v>
      </c>
      <c r="V18" s="65"/>
      <c r="W18" s="66"/>
      <c r="X18" s="65"/>
      <c r="Y18" s="66"/>
      <c r="Z18" s="65">
        <f>VLOOKUP($A18,'Return Data'!$B$7:$R$2292,16,0)</f>
        <v>3.8210999999999999</v>
      </c>
      <c r="AA18" s="67">
        <f t="shared" si="7"/>
        <v>17</v>
      </c>
    </row>
    <row r="19" spans="1:27" x14ac:dyDescent="0.3">
      <c r="A19" s="63" t="s">
        <v>1302</v>
      </c>
      <c r="B19" s="64">
        <f>VLOOKUP($A19,'Return Data'!$B$7:$R$2292,3,0)</f>
        <v>44514</v>
      </c>
      <c r="C19" s="65">
        <f>VLOOKUP($A19,'Return Data'!$B$7:$R$2292,4,0)</f>
        <v>113.17189999999999</v>
      </c>
      <c r="D19" s="65">
        <f>VLOOKUP($A19,'Return Data'!$B$7:$R$2292,5,0)</f>
        <v>3.129</v>
      </c>
      <c r="E19" s="66">
        <f t="shared" si="0"/>
        <v>24</v>
      </c>
      <c r="F19" s="65">
        <f>VLOOKUP($A19,'Return Data'!$B$7:$R$2292,6,0)</f>
        <v>3.1292</v>
      </c>
      <c r="G19" s="66">
        <f t="shared" si="1"/>
        <v>23</v>
      </c>
      <c r="H19" s="65">
        <f>VLOOKUP($A19,'Return Data'!$B$7:$R$2292,7,0)</f>
        <v>3.1534</v>
      </c>
      <c r="I19" s="66">
        <f t="shared" si="2"/>
        <v>18</v>
      </c>
      <c r="J19" s="65">
        <f>VLOOKUP($A19,'Return Data'!$B$7:$R$2292,8,0)</f>
        <v>3.2568999999999999</v>
      </c>
      <c r="K19" s="66">
        <f t="shared" si="3"/>
        <v>18</v>
      </c>
      <c r="L19" s="65">
        <f>VLOOKUP($A19,'Return Data'!$B$7:$R$2292,9,0)</f>
        <v>3.234</v>
      </c>
      <c r="M19" s="66">
        <f t="shared" si="4"/>
        <v>18</v>
      </c>
      <c r="N19" s="65">
        <f>VLOOKUP($A19,'Return Data'!$B$7:$R$2292,10,0)</f>
        <v>3.1320999999999999</v>
      </c>
      <c r="O19" s="66">
        <f t="shared" si="5"/>
        <v>19</v>
      </c>
      <c r="P19" s="65">
        <f>VLOOKUP($A19,'Return Data'!$B$7:$R$2292,11,0)</f>
        <v>3.1532</v>
      </c>
      <c r="Q19" s="66">
        <f t="shared" si="8"/>
        <v>19</v>
      </c>
      <c r="R19" s="65">
        <f>VLOOKUP($A19,'Return Data'!$B$7:$R$2292,12,0)</f>
        <v>3.1474000000000002</v>
      </c>
      <c r="S19" s="66">
        <f t="shared" si="10"/>
        <v>17</v>
      </c>
      <c r="T19" s="65">
        <f>VLOOKUP($A19,'Return Data'!$B$7:$R$2292,13,0)</f>
        <v>3.1206</v>
      </c>
      <c r="U19" s="66">
        <f t="shared" si="11"/>
        <v>17</v>
      </c>
      <c r="V19" s="65"/>
      <c r="W19" s="66"/>
      <c r="X19" s="65"/>
      <c r="Y19" s="66"/>
      <c r="Z19" s="65">
        <f>VLOOKUP($A19,'Return Data'!$B$7:$R$2292,16,0)</f>
        <v>4.2053000000000003</v>
      </c>
      <c r="AA19" s="67">
        <f t="shared" si="7"/>
        <v>7</v>
      </c>
    </row>
    <row r="20" spans="1:27" x14ac:dyDescent="0.3">
      <c r="A20" s="63" t="s">
        <v>1303</v>
      </c>
      <c r="B20" s="64">
        <f>VLOOKUP($A20,'Return Data'!$B$7:$R$2292,3,0)</f>
        <v>44514</v>
      </c>
      <c r="C20" s="65">
        <f>VLOOKUP($A20,'Return Data'!$B$7:$R$2292,4,0)</f>
        <v>1119.5092</v>
      </c>
      <c r="D20" s="65">
        <f>VLOOKUP($A20,'Return Data'!$B$7:$R$2292,5,0)</f>
        <v>3.1465000000000001</v>
      </c>
      <c r="E20" s="66">
        <f t="shared" si="0"/>
        <v>21</v>
      </c>
      <c r="F20" s="65">
        <f>VLOOKUP($A20,'Return Data'!$B$7:$R$2292,6,0)</f>
        <v>3.1471</v>
      </c>
      <c r="G20" s="66">
        <f t="shared" si="1"/>
        <v>20</v>
      </c>
      <c r="H20" s="65">
        <f>VLOOKUP($A20,'Return Data'!$B$7:$R$2292,7,0)</f>
        <v>3.1356000000000002</v>
      </c>
      <c r="I20" s="66">
        <f t="shared" si="2"/>
        <v>26</v>
      </c>
      <c r="J20" s="65">
        <f>VLOOKUP($A20,'Return Data'!$B$7:$R$2292,8,0)</f>
        <v>3.2254999999999998</v>
      </c>
      <c r="K20" s="66">
        <f t="shared" si="3"/>
        <v>23</v>
      </c>
      <c r="L20" s="65">
        <f>VLOOKUP($A20,'Return Data'!$B$7:$R$2292,9,0)</f>
        <v>3.2435</v>
      </c>
      <c r="M20" s="66">
        <f t="shared" si="4"/>
        <v>15</v>
      </c>
      <c r="N20" s="65">
        <f>VLOOKUP($A20,'Return Data'!$B$7:$R$2292,10,0)</f>
        <v>3.1301999999999999</v>
      </c>
      <c r="O20" s="66">
        <f t="shared" si="5"/>
        <v>20</v>
      </c>
      <c r="P20" s="65">
        <f>VLOOKUP($A20,'Return Data'!$B$7:$R$2292,11,0)</f>
        <v>3.1482000000000001</v>
      </c>
      <c r="Q20" s="66">
        <f t="shared" si="8"/>
        <v>20</v>
      </c>
      <c r="R20" s="65">
        <f>VLOOKUP($A20,'Return Data'!$B$7:$R$2292,12,0)</f>
        <v>3.1412</v>
      </c>
      <c r="S20" s="66">
        <f t="shared" si="10"/>
        <v>20</v>
      </c>
      <c r="T20" s="65">
        <f>VLOOKUP($A20,'Return Data'!$B$7:$R$2292,13,0)</f>
        <v>3.1135000000000002</v>
      </c>
      <c r="U20" s="66">
        <f t="shared" si="11"/>
        <v>20</v>
      </c>
      <c r="V20" s="65"/>
      <c r="W20" s="66"/>
      <c r="X20" s="65"/>
      <c r="Y20" s="66"/>
      <c r="Z20" s="65">
        <f>VLOOKUP($A20,'Return Data'!$B$7:$R$2292,16,0)</f>
        <v>4.0774999999999997</v>
      </c>
      <c r="AA20" s="67">
        <f t="shared" si="7"/>
        <v>10</v>
      </c>
    </row>
    <row r="21" spans="1:27" x14ac:dyDescent="0.3">
      <c r="A21" s="63" t="s">
        <v>1305</v>
      </c>
      <c r="B21" s="64">
        <f>VLOOKUP($A21,'Return Data'!$B$7:$R$2292,3,0)</f>
        <v>44514</v>
      </c>
      <c r="C21" s="65">
        <f>VLOOKUP($A21,'Return Data'!$B$7:$R$2292,4,0)</f>
        <v>1087.8566000000001</v>
      </c>
      <c r="D21" s="65">
        <f>VLOOKUP($A21,'Return Data'!$B$7:$R$2292,5,0)</f>
        <v>3.0735999999999999</v>
      </c>
      <c r="E21" s="66">
        <f t="shared" si="0"/>
        <v>29</v>
      </c>
      <c r="F21" s="65">
        <f>VLOOKUP($A21,'Return Data'!$B$7:$R$2292,6,0)</f>
        <v>3.0741999999999998</v>
      </c>
      <c r="G21" s="66">
        <f t="shared" si="1"/>
        <v>29</v>
      </c>
      <c r="H21" s="65">
        <f>VLOOKUP($A21,'Return Data'!$B$7:$R$2292,7,0)</f>
        <v>3.0583999999999998</v>
      </c>
      <c r="I21" s="66">
        <f t="shared" si="2"/>
        <v>29</v>
      </c>
      <c r="J21" s="65">
        <f>VLOOKUP($A21,'Return Data'!$B$7:$R$2292,8,0)</f>
        <v>3.1676000000000002</v>
      </c>
      <c r="K21" s="66">
        <f t="shared" si="3"/>
        <v>29</v>
      </c>
      <c r="L21" s="65">
        <f>VLOOKUP($A21,'Return Data'!$B$7:$R$2292,9,0)</f>
        <v>3.1602999999999999</v>
      </c>
      <c r="M21" s="66">
        <f t="shared" si="4"/>
        <v>29</v>
      </c>
      <c r="N21" s="65">
        <f>VLOOKUP($A21,'Return Data'!$B$7:$R$2292,10,0)</f>
        <v>3.0667</v>
      </c>
      <c r="O21" s="66">
        <f t="shared" si="5"/>
        <v>29</v>
      </c>
      <c r="P21" s="65">
        <f>VLOOKUP($A21,'Return Data'!$B$7:$R$2292,11,0)</f>
        <v>3.0874999999999999</v>
      </c>
      <c r="Q21" s="66">
        <f t="shared" si="8"/>
        <v>29</v>
      </c>
      <c r="R21" s="65">
        <f>VLOOKUP($A21,'Return Data'!$B$7:$R$2292,12,0)</f>
        <v>3.0830000000000002</v>
      </c>
      <c r="S21" s="66">
        <f t="shared" si="10"/>
        <v>29</v>
      </c>
      <c r="T21" s="65">
        <f>VLOOKUP($A21,'Return Data'!$B$7:$R$2292,13,0)</f>
        <v>3.0634999999999999</v>
      </c>
      <c r="U21" s="66">
        <f t="shared" si="11"/>
        <v>26</v>
      </c>
      <c r="V21" s="65"/>
      <c r="W21" s="66"/>
      <c r="X21" s="65"/>
      <c r="Y21" s="66"/>
      <c r="Z21" s="65">
        <f>VLOOKUP($A21,'Return Data'!$B$7:$R$2292,16,0)</f>
        <v>3.6385999999999998</v>
      </c>
      <c r="AA21" s="67">
        <f t="shared" si="7"/>
        <v>24</v>
      </c>
    </row>
    <row r="22" spans="1:27" x14ac:dyDescent="0.3">
      <c r="A22" s="63" t="s">
        <v>1307</v>
      </c>
      <c r="B22" s="64">
        <f>VLOOKUP($A22,'Return Data'!$B$7:$R$2292,3,0)</f>
        <v>44514</v>
      </c>
      <c r="C22" s="65">
        <f>VLOOKUP($A22,'Return Data'!$B$7:$R$2292,4,0)</f>
        <v>1060.9311</v>
      </c>
      <c r="D22" s="65">
        <f>VLOOKUP($A22,'Return Data'!$B$7:$R$2292,5,0)</f>
        <v>3.1516999999999999</v>
      </c>
      <c r="E22" s="66">
        <f t="shared" si="0"/>
        <v>19</v>
      </c>
      <c r="F22" s="65">
        <f>VLOOKUP($A22,'Return Data'!$B$7:$R$2292,6,0)</f>
        <v>3.1511</v>
      </c>
      <c r="G22" s="66">
        <f t="shared" si="1"/>
        <v>18</v>
      </c>
      <c r="H22" s="65">
        <f>VLOOKUP($A22,'Return Data'!$B$7:$R$2292,7,0)</f>
        <v>3.1459000000000001</v>
      </c>
      <c r="I22" s="66">
        <f t="shared" si="2"/>
        <v>22</v>
      </c>
      <c r="J22" s="65">
        <f>VLOOKUP($A22,'Return Data'!$B$7:$R$2292,8,0)</f>
        <v>3.2801</v>
      </c>
      <c r="K22" s="66">
        <f t="shared" si="3"/>
        <v>11</v>
      </c>
      <c r="L22" s="65">
        <f>VLOOKUP($A22,'Return Data'!$B$7:$R$2292,9,0)</f>
        <v>3.2578</v>
      </c>
      <c r="M22" s="66">
        <f t="shared" si="4"/>
        <v>12</v>
      </c>
      <c r="N22" s="65">
        <f>VLOOKUP($A22,'Return Data'!$B$7:$R$2292,10,0)</f>
        <v>3.1385000000000001</v>
      </c>
      <c r="O22" s="66">
        <f t="shared" si="5"/>
        <v>17</v>
      </c>
      <c r="P22" s="65">
        <f>VLOOKUP($A22,'Return Data'!$B$7:$R$2292,11,0)</f>
        <v>3.1476000000000002</v>
      </c>
      <c r="Q22" s="66">
        <f t="shared" si="8"/>
        <v>21</v>
      </c>
      <c r="R22" s="65">
        <f>VLOOKUP($A22,'Return Data'!$B$7:$R$2292,12,0)</f>
        <v>3.1412</v>
      </c>
      <c r="S22" s="66">
        <f t="shared" ref="S22" si="12">RANK(R22,R$8:R$37,0)</f>
        <v>20</v>
      </c>
      <c r="T22" s="65"/>
      <c r="U22" s="66"/>
      <c r="V22" s="65"/>
      <c r="W22" s="66"/>
      <c r="X22" s="65"/>
      <c r="Y22" s="66"/>
      <c r="Z22" s="65">
        <f>VLOOKUP($A22,'Return Data'!$B$7:$R$2292,16,0)</f>
        <v>3.2450999999999999</v>
      </c>
      <c r="AA22" s="67">
        <f t="shared" si="7"/>
        <v>30</v>
      </c>
    </row>
    <row r="23" spans="1:27" x14ac:dyDescent="0.3">
      <c r="A23" s="63" t="s">
        <v>1309</v>
      </c>
      <c r="B23" s="64">
        <f>VLOOKUP($A23,'Return Data'!$B$7:$R$2292,3,0)</f>
        <v>44514</v>
      </c>
      <c r="C23" s="65">
        <f>VLOOKUP($A23,'Return Data'!$B$7:$R$2292,4,0)</f>
        <v>1070.9830999999999</v>
      </c>
      <c r="D23" s="65">
        <f>VLOOKUP($A23,'Return Data'!$B$7:$R$2292,5,0)</f>
        <v>3.1153</v>
      </c>
      <c r="E23" s="66">
        <f t="shared" si="0"/>
        <v>26</v>
      </c>
      <c r="F23" s="65">
        <f>VLOOKUP($A23,'Return Data'!$B$7:$R$2292,6,0)</f>
        <v>3.1181000000000001</v>
      </c>
      <c r="G23" s="66">
        <f t="shared" si="1"/>
        <v>25</v>
      </c>
      <c r="H23" s="65">
        <f>VLOOKUP($A23,'Return Data'!$B$7:$R$2292,7,0)</f>
        <v>3.1061000000000001</v>
      </c>
      <c r="I23" s="66">
        <f t="shared" si="2"/>
        <v>28</v>
      </c>
      <c r="J23" s="65">
        <f>VLOOKUP($A23,'Return Data'!$B$7:$R$2292,8,0)</f>
        <v>3.1997</v>
      </c>
      <c r="K23" s="66">
        <f t="shared" si="3"/>
        <v>28</v>
      </c>
      <c r="L23" s="65">
        <f>VLOOKUP($A23,'Return Data'!$B$7:$R$2292,9,0)</f>
        <v>3.1779999999999999</v>
      </c>
      <c r="M23" s="66">
        <f t="shared" si="4"/>
        <v>28</v>
      </c>
      <c r="N23" s="65">
        <f>VLOOKUP($A23,'Return Data'!$B$7:$R$2292,10,0)</f>
        <v>3.0891000000000002</v>
      </c>
      <c r="O23" s="66">
        <f t="shared" si="5"/>
        <v>28</v>
      </c>
      <c r="P23" s="65">
        <f>VLOOKUP($A23,'Return Data'!$B$7:$R$2292,11,0)</f>
        <v>3.1143000000000001</v>
      </c>
      <c r="Q23" s="66">
        <f t="shared" si="8"/>
        <v>28</v>
      </c>
      <c r="R23" s="65">
        <f>VLOOKUP($A23,'Return Data'!$B$7:$R$2292,12,0)</f>
        <v>3.0941000000000001</v>
      </c>
      <c r="S23" s="66">
        <f t="shared" si="10"/>
        <v>28</v>
      </c>
      <c r="T23" s="65">
        <f>VLOOKUP($A23,'Return Data'!$B$7:$R$2292,13,0)</f>
        <v>3.0697000000000001</v>
      </c>
      <c r="U23" s="66">
        <f t="shared" si="11"/>
        <v>25</v>
      </c>
      <c r="V23" s="65"/>
      <c r="W23" s="66"/>
      <c r="X23" s="65"/>
      <c r="Y23" s="66"/>
      <c r="Z23" s="65">
        <f>VLOOKUP($A23,'Return Data'!$B$7:$R$2292,16,0)</f>
        <v>3.3845999999999998</v>
      </c>
      <c r="AA23" s="67">
        <f t="shared" si="7"/>
        <v>28</v>
      </c>
    </row>
    <row r="24" spans="1:27" x14ac:dyDescent="0.3">
      <c r="A24" s="63" t="s">
        <v>1311</v>
      </c>
      <c r="B24" s="64">
        <f>VLOOKUP($A24,'Return Data'!$B$7:$R$2292,3,0)</f>
        <v>44514</v>
      </c>
      <c r="C24" s="65">
        <f>VLOOKUP($A24,'Return Data'!$B$7:$R$2292,4,0)</f>
        <v>1066.8525</v>
      </c>
      <c r="D24" s="65">
        <f>VLOOKUP($A24,'Return Data'!$B$7:$R$2292,5,0)</f>
        <v>3.2437</v>
      </c>
      <c r="E24" s="66">
        <f t="shared" si="0"/>
        <v>5</v>
      </c>
      <c r="F24" s="65">
        <f>VLOOKUP($A24,'Return Data'!$B$7:$R$2292,6,0)</f>
        <v>3.2431000000000001</v>
      </c>
      <c r="G24" s="66">
        <f t="shared" si="1"/>
        <v>3</v>
      </c>
      <c r="H24" s="65">
        <f>VLOOKUP($A24,'Return Data'!$B$7:$R$2292,7,0)</f>
        <v>3.1735000000000002</v>
      </c>
      <c r="I24" s="66">
        <f t="shared" si="2"/>
        <v>12</v>
      </c>
      <c r="J24" s="65">
        <f>VLOOKUP($A24,'Return Data'!$B$7:$R$2292,8,0)</f>
        <v>3.3001</v>
      </c>
      <c r="K24" s="66">
        <f t="shared" si="3"/>
        <v>6</v>
      </c>
      <c r="L24" s="65">
        <f>VLOOKUP($A24,'Return Data'!$B$7:$R$2292,9,0)</f>
        <v>3.2841999999999998</v>
      </c>
      <c r="M24" s="66">
        <f t="shared" si="4"/>
        <v>4</v>
      </c>
      <c r="N24" s="65">
        <f>VLOOKUP($A24,'Return Data'!$B$7:$R$2292,10,0)</f>
        <v>3.1650999999999998</v>
      </c>
      <c r="O24" s="66">
        <f t="shared" si="5"/>
        <v>7</v>
      </c>
      <c r="P24" s="65">
        <f>VLOOKUP($A24,'Return Data'!$B$7:$R$2292,11,0)</f>
        <v>3.1732999999999998</v>
      </c>
      <c r="Q24" s="66">
        <f t="shared" si="8"/>
        <v>9</v>
      </c>
      <c r="R24" s="65">
        <f>VLOOKUP($A24,'Return Data'!$B$7:$R$2292,12,0)</f>
        <v>3.1932</v>
      </c>
      <c r="S24" s="66">
        <f t="shared" ref="S24" si="13">RANK(R24,R$8:R$37,0)</f>
        <v>6</v>
      </c>
      <c r="T24" s="65"/>
      <c r="U24" s="66"/>
      <c r="V24" s="65"/>
      <c r="W24" s="66"/>
      <c r="X24" s="65"/>
      <c r="Y24" s="66"/>
      <c r="Z24" s="65">
        <f>VLOOKUP($A24,'Return Data'!$B$7:$R$2292,16,0)</f>
        <v>3.3731</v>
      </c>
      <c r="AA24" s="67">
        <f t="shared" si="7"/>
        <v>29</v>
      </c>
    </row>
    <row r="25" spans="1:27" x14ac:dyDescent="0.3">
      <c r="A25" s="63" t="s">
        <v>1313</v>
      </c>
      <c r="B25" s="64">
        <f>VLOOKUP($A25,'Return Data'!$B$7:$R$2292,3,0)</f>
        <v>44514</v>
      </c>
      <c r="C25" s="65">
        <f>VLOOKUP($A25,'Return Data'!$B$7:$R$2292,4,0)</f>
        <v>1119.5214000000001</v>
      </c>
      <c r="D25" s="65">
        <f>VLOOKUP($A25,'Return Data'!$B$7:$R$2292,5,0)</f>
        <v>3.1109</v>
      </c>
      <c r="E25" s="66">
        <f t="shared" si="0"/>
        <v>27</v>
      </c>
      <c r="F25" s="65">
        <f>VLOOKUP($A25,'Return Data'!$B$7:$R$2292,6,0)</f>
        <v>3.1154999999999999</v>
      </c>
      <c r="G25" s="66">
        <f t="shared" si="1"/>
        <v>26</v>
      </c>
      <c r="H25" s="65">
        <f>VLOOKUP($A25,'Return Data'!$B$7:$R$2292,7,0)</f>
        <v>3.1467000000000001</v>
      </c>
      <c r="I25" s="66">
        <f t="shared" si="2"/>
        <v>21</v>
      </c>
      <c r="J25" s="65">
        <f>VLOOKUP($A25,'Return Data'!$B$7:$R$2292,8,0)</f>
        <v>3.238</v>
      </c>
      <c r="K25" s="66">
        <f t="shared" si="3"/>
        <v>22</v>
      </c>
      <c r="L25" s="65">
        <f>VLOOKUP($A25,'Return Data'!$B$7:$R$2292,9,0)</f>
        <v>3.2248999999999999</v>
      </c>
      <c r="M25" s="66">
        <f t="shared" si="4"/>
        <v>22</v>
      </c>
      <c r="N25" s="65">
        <f>VLOOKUP($A25,'Return Data'!$B$7:$R$2292,10,0)</f>
        <v>3.1265000000000001</v>
      </c>
      <c r="O25" s="66">
        <f t="shared" si="5"/>
        <v>21</v>
      </c>
      <c r="P25" s="65">
        <f>VLOOKUP($A25,'Return Data'!$B$7:$R$2292,11,0)</f>
        <v>3.1476000000000002</v>
      </c>
      <c r="Q25" s="66">
        <f t="shared" si="8"/>
        <v>21</v>
      </c>
      <c r="R25" s="65">
        <f>VLOOKUP($A25,'Return Data'!$B$7:$R$2292,12,0)</f>
        <v>3.1354000000000002</v>
      </c>
      <c r="S25" s="66">
        <f t="shared" si="10"/>
        <v>22</v>
      </c>
      <c r="T25" s="65">
        <f>VLOOKUP($A25,'Return Data'!$B$7:$R$2292,13,0)</f>
        <v>3.1162000000000001</v>
      </c>
      <c r="U25" s="66">
        <f t="shared" si="11"/>
        <v>19</v>
      </c>
      <c r="V25" s="65"/>
      <c r="W25" s="66"/>
      <c r="X25" s="65"/>
      <c r="Y25" s="66"/>
      <c r="Z25" s="65">
        <f>VLOOKUP($A25,'Return Data'!$B$7:$R$2292,16,0)</f>
        <v>4.0659000000000001</v>
      </c>
      <c r="AA25" s="67">
        <f t="shared" si="7"/>
        <v>11</v>
      </c>
    </row>
    <row r="26" spans="1:27" x14ac:dyDescent="0.3">
      <c r="A26" s="63" t="s">
        <v>1315</v>
      </c>
      <c r="B26" s="64">
        <f>VLOOKUP($A26,'Return Data'!$B$7:$R$2292,3,0)</f>
        <v>44514</v>
      </c>
      <c r="C26" s="65">
        <f>VLOOKUP($A26,'Return Data'!$B$7:$R$2292,4,0)</f>
        <v>2729.2636666666699</v>
      </c>
      <c r="D26" s="65">
        <f>VLOOKUP($A26,'Return Data'!$B$7:$R$2292,5,0)</f>
        <v>3.1341000000000001</v>
      </c>
      <c r="E26" s="66">
        <f t="shared" si="0"/>
        <v>22</v>
      </c>
      <c r="F26" s="65">
        <f>VLOOKUP($A26,'Return Data'!$B$7:$R$2292,6,0)</f>
        <v>3.1354000000000002</v>
      </c>
      <c r="G26" s="66">
        <f t="shared" si="1"/>
        <v>22</v>
      </c>
      <c r="H26" s="65">
        <f>VLOOKUP($A26,'Return Data'!$B$7:$R$2292,7,0)</f>
        <v>3.1536</v>
      </c>
      <c r="I26" s="66">
        <f t="shared" si="2"/>
        <v>17</v>
      </c>
      <c r="J26" s="65">
        <f>VLOOKUP($A26,'Return Data'!$B$7:$R$2292,8,0)</f>
        <v>3.2551000000000001</v>
      </c>
      <c r="K26" s="66">
        <f t="shared" si="3"/>
        <v>19</v>
      </c>
      <c r="L26" s="65">
        <f>VLOOKUP($A26,'Return Data'!$B$7:$R$2292,9,0)</f>
        <v>3.2341000000000002</v>
      </c>
      <c r="M26" s="66">
        <f t="shared" si="4"/>
        <v>17</v>
      </c>
      <c r="N26" s="65">
        <f>VLOOKUP($A26,'Return Data'!$B$7:$R$2292,10,0)</f>
        <v>3.1482999999999999</v>
      </c>
      <c r="O26" s="66">
        <f t="shared" si="5"/>
        <v>12</v>
      </c>
      <c r="P26" s="65">
        <f>VLOOKUP($A26,'Return Data'!$B$7:$R$2292,11,0)</f>
        <v>3.1720999999999999</v>
      </c>
      <c r="Q26" s="66">
        <f t="shared" si="8"/>
        <v>10</v>
      </c>
      <c r="R26" s="65">
        <f>VLOOKUP($A26,'Return Data'!$B$7:$R$2292,12,0)</f>
        <v>3.1678000000000002</v>
      </c>
      <c r="S26" s="66">
        <f t="shared" si="10"/>
        <v>11</v>
      </c>
      <c r="T26" s="65">
        <f>VLOOKUP($A26,'Return Data'!$B$7:$R$2292,13,0)</f>
        <v>3.1398999999999999</v>
      </c>
      <c r="U26" s="66">
        <f t="shared" si="11"/>
        <v>11</v>
      </c>
      <c r="V26" s="65">
        <f>VLOOKUP($A26,'Return Data'!$B$7:$R$2292,17,0)</f>
        <v>3.3965999999999998</v>
      </c>
      <c r="W26" s="66">
        <f t="shared" ref="W26:W36" si="14">RANK(V26,V$8:V$37,0)</f>
        <v>2</v>
      </c>
      <c r="X26" s="65">
        <f>VLOOKUP($A26,'Return Data'!$B$7:$R$2292,14,0)</f>
        <v>4.2275999999999998</v>
      </c>
      <c r="Y26" s="66">
        <f t="shared" ref="Y26:Y36" si="15">RANK(X26,X$8:X$37,0)</f>
        <v>2</v>
      </c>
      <c r="Z26" s="65">
        <f>VLOOKUP($A26,'Return Data'!$B$7:$R$2292,16,0)</f>
        <v>6.4867999999999997</v>
      </c>
      <c r="AA26" s="67">
        <f t="shared" si="7"/>
        <v>1</v>
      </c>
    </row>
    <row r="27" spans="1:27" x14ac:dyDescent="0.3">
      <c r="A27" s="63" t="s">
        <v>1317</v>
      </c>
      <c r="B27" s="64">
        <f>VLOOKUP($A27,'Return Data'!$B$7:$R$2292,3,0)</f>
        <v>44514</v>
      </c>
      <c r="C27" s="65">
        <f>VLOOKUP($A27,'Return Data'!$B$7:$R$2292,4,0)</f>
        <v>1087.8641</v>
      </c>
      <c r="D27" s="65">
        <f>VLOOKUP($A27,'Return Data'!$B$7:$R$2292,5,0)</f>
        <v>3.1943999999999999</v>
      </c>
      <c r="E27" s="66">
        <f t="shared" si="0"/>
        <v>10</v>
      </c>
      <c r="F27" s="65">
        <f>VLOOKUP($A27,'Return Data'!$B$7:$R$2292,6,0)</f>
        <v>3.1859999999999999</v>
      </c>
      <c r="G27" s="66">
        <f t="shared" si="1"/>
        <v>11</v>
      </c>
      <c r="H27" s="65">
        <f>VLOOKUP($A27,'Return Data'!$B$7:$R$2292,7,0)</f>
        <v>3.1903000000000001</v>
      </c>
      <c r="I27" s="66">
        <f t="shared" si="2"/>
        <v>8</v>
      </c>
      <c r="J27" s="65">
        <f>VLOOKUP($A27,'Return Data'!$B$7:$R$2292,8,0)</f>
        <v>3.2706</v>
      </c>
      <c r="K27" s="66">
        <f t="shared" si="3"/>
        <v>13</v>
      </c>
      <c r="L27" s="65">
        <f>VLOOKUP($A27,'Return Data'!$B$7:$R$2292,9,0)</f>
        <v>3.2494000000000001</v>
      </c>
      <c r="M27" s="66">
        <f t="shared" si="4"/>
        <v>14</v>
      </c>
      <c r="N27" s="65">
        <f>VLOOKUP($A27,'Return Data'!$B$7:$R$2292,10,0)</f>
        <v>3.1671999999999998</v>
      </c>
      <c r="O27" s="66">
        <f t="shared" si="5"/>
        <v>6</v>
      </c>
      <c r="P27" s="65">
        <f>VLOOKUP($A27,'Return Data'!$B$7:$R$2292,11,0)</f>
        <v>3.1964000000000001</v>
      </c>
      <c r="Q27" s="66">
        <f t="shared" si="8"/>
        <v>6</v>
      </c>
      <c r="R27" s="65">
        <f>VLOOKUP($A27,'Return Data'!$B$7:$R$2292,12,0)</f>
        <v>3.1815000000000002</v>
      </c>
      <c r="S27" s="66">
        <f t="shared" si="10"/>
        <v>7</v>
      </c>
      <c r="T27" s="65">
        <f>VLOOKUP($A27,'Return Data'!$B$7:$R$2292,13,0)</f>
        <v>3.1471</v>
      </c>
      <c r="U27" s="66">
        <f t="shared" si="11"/>
        <v>8</v>
      </c>
      <c r="V27" s="65"/>
      <c r="W27" s="66"/>
      <c r="X27" s="65"/>
      <c r="Y27" s="66"/>
      <c r="Z27" s="65">
        <f>VLOOKUP($A27,'Return Data'!$B$7:$R$2292,16,0)</f>
        <v>3.6579000000000002</v>
      </c>
      <c r="AA27" s="67">
        <f t="shared" si="7"/>
        <v>21</v>
      </c>
    </row>
    <row r="28" spans="1:27" x14ac:dyDescent="0.3">
      <c r="A28" s="63" t="s">
        <v>1319</v>
      </c>
      <c r="B28" s="64">
        <f>VLOOKUP($A28,'Return Data'!$B$7:$R$2292,3,0)</f>
        <v>44514</v>
      </c>
      <c r="C28" s="65">
        <f>VLOOKUP($A28,'Return Data'!$B$7:$R$2292,4,0)</f>
        <v>1086.3000999999999</v>
      </c>
      <c r="D28" s="65">
        <f>VLOOKUP($A28,'Return Data'!$B$7:$R$2292,5,0)</f>
        <v>3.2259000000000002</v>
      </c>
      <c r="E28" s="66">
        <f t="shared" si="0"/>
        <v>7</v>
      </c>
      <c r="F28" s="65">
        <f>VLOOKUP($A28,'Return Data'!$B$7:$R$2292,6,0)</f>
        <v>3.2286999999999999</v>
      </c>
      <c r="G28" s="66">
        <f t="shared" si="1"/>
        <v>4</v>
      </c>
      <c r="H28" s="65">
        <f>VLOOKUP($A28,'Return Data'!$B$7:$R$2292,7,0)</f>
        <v>3.2496999999999998</v>
      </c>
      <c r="I28" s="66">
        <f t="shared" si="2"/>
        <v>2</v>
      </c>
      <c r="J28" s="65">
        <f>VLOOKUP($A28,'Return Data'!$B$7:$R$2292,8,0)</f>
        <v>3.3064</v>
      </c>
      <c r="K28" s="66">
        <f t="shared" si="3"/>
        <v>4</v>
      </c>
      <c r="L28" s="65">
        <f>VLOOKUP($A28,'Return Data'!$B$7:$R$2292,9,0)</f>
        <v>3.2871000000000001</v>
      </c>
      <c r="M28" s="66">
        <f t="shared" si="4"/>
        <v>3</v>
      </c>
      <c r="N28" s="65">
        <f>VLOOKUP($A28,'Return Data'!$B$7:$R$2292,10,0)</f>
        <v>3.1983999999999999</v>
      </c>
      <c r="O28" s="66">
        <f t="shared" si="5"/>
        <v>4</v>
      </c>
      <c r="P28" s="65">
        <f>VLOOKUP($A28,'Return Data'!$B$7:$R$2292,11,0)</f>
        <v>3.2132999999999998</v>
      </c>
      <c r="Q28" s="66">
        <f t="shared" si="8"/>
        <v>5</v>
      </c>
      <c r="R28" s="65">
        <f>VLOOKUP($A28,'Return Data'!$B$7:$R$2292,12,0)</f>
        <v>3.2054999999999998</v>
      </c>
      <c r="S28" s="66">
        <f t="shared" si="10"/>
        <v>5</v>
      </c>
      <c r="T28" s="65">
        <f>VLOOKUP($A28,'Return Data'!$B$7:$R$2292,13,0)</f>
        <v>3.1716000000000002</v>
      </c>
      <c r="U28" s="66">
        <f t="shared" si="11"/>
        <v>4</v>
      </c>
      <c r="V28" s="65"/>
      <c r="W28" s="66"/>
      <c r="X28" s="65"/>
      <c r="Y28" s="66"/>
      <c r="Z28" s="65">
        <f>VLOOKUP($A28,'Return Data'!$B$7:$R$2292,16,0)</f>
        <v>3.6402999999999999</v>
      </c>
      <c r="AA28" s="67">
        <f t="shared" si="7"/>
        <v>23</v>
      </c>
    </row>
    <row r="29" spans="1:27" x14ac:dyDescent="0.3">
      <c r="A29" s="63" t="s">
        <v>1321</v>
      </c>
      <c r="B29" s="64">
        <f>VLOOKUP($A29,'Return Data'!$B$7:$R$2292,3,0)</f>
        <v>44514</v>
      </c>
      <c r="C29" s="65">
        <f>VLOOKUP($A29,'Return Data'!$B$7:$R$2292,4,0)</f>
        <v>1075.5174</v>
      </c>
      <c r="D29" s="65">
        <f>VLOOKUP($A29,'Return Data'!$B$7:$R$2292,5,0)</f>
        <v>3.1720000000000002</v>
      </c>
      <c r="E29" s="66">
        <f t="shared" si="0"/>
        <v>15</v>
      </c>
      <c r="F29" s="65">
        <f>VLOOKUP($A29,'Return Data'!$B$7:$R$2292,6,0)</f>
        <v>3.1717</v>
      </c>
      <c r="G29" s="66">
        <f t="shared" si="1"/>
        <v>14</v>
      </c>
      <c r="H29" s="65">
        <f>VLOOKUP($A29,'Return Data'!$B$7:$R$2292,7,0)</f>
        <v>3.2254999999999998</v>
      </c>
      <c r="I29" s="66">
        <f t="shared" si="2"/>
        <v>5</v>
      </c>
      <c r="J29" s="65">
        <f>VLOOKUP($A29,'Return Data'!$B$7:$R$2292,8,0)</f>
        <v>3.2841999999999998</v>
      </c>
      <c r="K29" s="66">
        <f t="shared" si="3"/>
        <v>10</v>
      </c>
      <c r="L29" s="65">
        <f>VLOOKUP($A29,'Return Data'!$B$7:$R$2292,9,0)</f>
        <v>3.2662</v>
      </c>
      <c r="M29" s="66">
        <f t="shared" si="4"/>
        <v>7</v>
      </c>
      <c r="N29" s="65">
        <f>VLOOKUP($A29,'Return Data'!$B$7:$R$2292,10,0)</f>
        <v>3.1848999999999998</v>
      </c>
      <c r="O29" s="66">
        <f t="shared" si="5"/>
        <v>5</v>
      </c>
      <c r="P29" s="65">
        <f>VLOOKUP($A29,'Return Data'!$B$7:$R$2292,11,0)</f>
        <v>3.2185999999999999</v>
      </c>
      <c r="Q29" s="66">
        <f t="shared" si="8"/>
        <v>4</v>
      </c>
      <c r="R29" s="65">
        <f>VLOOKUP($A29,'Return Data'!$B$7:$R$2292,12,0)</f>
        <v>3.2138</v>
      </c>
      <c r="S29" s="66">
        <f t="shared" si="10"/>
        <v>4</v>
      </c>
      <c r="T29" s="65">
        <f>VLOOKUP($A29,'Return Data'!$B$7:$R$2292,13,0)</f>
        <v>3.1939000000000002</v>
      </c>
      <c r="U29" s="66">
        <f t="shared" ref="U29" si="16">RANK(T29,T$8:T$37,0)</f>
        <v>2</v>
      </c>
      <c r="V29" s="65"/>
      <c r="W29" s="66"/>
      <c r="X29" s="65"/>
      <c r="Y29" s="66"/>
      <c r="Z29" s="65">
        <f>VLOOKUP($A29,'Return Data'!$B$7:$R$2292,16,0)</f>
        <v>3.5535000000000001</v>
      </c>
      <c r="AA29" s="67">
        <f t="shared" si="7"/>
        <v>25</v>
      </c>
    </row>
    <row r="30" spans="1:27" x14ac:dyDescent="0.3">
      <c r="A30" s="63" t="s">
        <v>1323</v>
      </c>
      <c r="B30" s="64">
        <f>VLOOKUP($A30,'Return Data'!$B$7:$R$2292,3,0)</f>
        <v>44514</v>
      </c>
      <c r="C30" s="65">
        <f>VLOOKUP($A30,'Return Data'!$B$7:$R$2292,4,0)</f>
        <v>112.6557</v>
      </c>
      <c r="D30" s="65">
        <f>VLOOKUP($A30,'Return Data'!$B$7:$R$2292,5,0)</f>
        <v>3.1919</v>
      </c>
      <c r="E30" s="66">
        <f t="shared" si="0"/>
        <v>11</v>
      </c>
      <c r="F30" s="65">
        <f>VLOOKUP($A30,'Return Data'!$B$7:$R$2292,6,0)</f>
        <v>3.1867999999999999</v>
      </c>
      <c r="G30" s="66">
        <f t="shared" si="1"/>
        <v>10</v>
      </c>
      <c r="H30" s="65">
        <f>VLOOKUP($A30,'Return Data'!$B$7:$R$2292,7,0)</f>
        <v>3.2002999999999999</v>
      </c>
      <c r="I30" s="66">
        <f t="shared" si="2"/>
        <v>6</v>
      </c>
      <c r="J30" s="65">
        <f>VLOOKUP($A30,'Return Data'!$B$7:$R$2292,8,0)</f>
        <v>3.3066</v>
      </c>
      <c r="K30" s="66">
        <f t="shared" si="3"/>
        <v>3</v>
      </c>
      <c r="L30" s="65">
        <f>VLOOKUP($A30,'Return Data'!$B$7:$R$2292,9,0)</f>
        <v>3.2667999999999999</v>
      </c>
      <c r="M30" s="66">
        <f t="shared" si="4"/>
        <v>6</v>
      </c>
      <c r="N30" s="65">
        <f>VLOOKUP($A30,'Return Data'!$B$7:$R$2292,10,0)</f>
        <v>3.1404999999999998</v>
      </c>
      <c r="O30" s="66">
        <f t="shared" si="5"/>
        <v>15</v>
      </c>
      <c r="P30" s="65">
        <f>VLOOKUP($A30,'Return Data'!$B$7:$R$2292,11,0)</f>
        <v>3.1587999999999998</v>
      </c>
      <c r="Q30" s="66">
        <f t="shared" si="8"/>
        <v>17</v>
      </c>
      <c r="R30" s="65">
        <f>VLOOKUP($A30,'Return Data'!$B$7:$R$2292,12,0)</f>
        <v>3.1471</v>
      </c>
      <c r="S30" s="66">
        <f t="shared" si="10"/>
        <v>18</v>
      </c>
      <c r="T30" s="65">
        <f>VLOOKUP($A30,'Return Data'!$B$7:$R$2292,13,0)</f>
        <v>3.1263000000000001</v>
      </c>
      <c r="U30" s="66">
        <f t="shared" si="11"/>
        <v>14</v>
      </c>
      <c r="V30" s="65"/>
      <c r="W30" s="66"/>
      <c r="X30" s="65"/>
      <c r="Y30" s="66"/>
      <c r="Z30" s="65">
        <f>VLOOKUP($A30,'Return Data'!$B$7:$R$2292,16,0)</f>
        <v>4.1806999999999999</v>
      </c>
      <c r="AA30" s="67">
        <f t="shared" si="7"/>
        <v>9</v>
      </c>
    </row>
    <row r="31" spans="1:27" x14ac:dyDescent="0.3">
      <c r="A31" s="63" t="s">
        <v>1325</v>
      </c>
      <c r="B31" s="64">
        <f>VLOOKUP($A31,'Return Data'!$B$7:$R$2292,3,0)</f>
        <v>44514</v>
      </c>
      <c r="C31" s="65">
        <f>VLOOKUP($A31,'Return Data'!$B$7:$R$2292,4,0)</f>
        <v>1083.4585</v>
      </c>
      <c r="D31" s="65">
        <f>VLOOKUP($A31,'Return Data'!$B$7:$R$2292,5,0)</f>
        <v>3.258</v>
      </c>
      <c r="E31" s="66">
        <f t="shared" si="0"/>
        <v>3</v>
      </c>
      <c r="F31" s="65">
        <f>VLOOKUP($A31,'Return Data'!$B$7:$R$2292,6,0)</f>
        <v>3.2214999999999998</v>
      </c>
      <c r="G31" s="66">
        <f t="shared" si="1"/>
        <v>6</v>
      </c>
      <c r="H31" s="65">
        <f>VLOOKUP($A31,'Return Data'!$B$7:$R$2292,7,0)</f>
        <v>3.2443</v>
      </c>
      <c r="I31" s="66">
        <f t="shared" si="2"/>
        <v>3</v>
      </c>
      <c r="J31" s="65">
        <f>VLOOKUP($A31,'Return Data'!$B$7:$R$2292,8,0)</f>
        <v>3.3222999999999998</v>
      </c>
      <c r="K31" s="66">
        <f t="shared" si="3"/>
        <v>2</v>
      </c>
      <c r="L31" s="65">
        <f>VLOOKUP($A31,'Return Data'!$B$7:$R$2292,9,0)</f>
        <v>3.2907000000000002</v>
      </c>
      <c r="M31" s="66">
        <f t="shared" si="4"/>
        <v>2</v>
      </c>
      <c r="N31" s="65">
        <f>VLOOKUP($A31,'Return Data'!$B$7:$R$2292,10,0)</f>
        <v>3.2006999999999999</v>
      </c>
      <c r="O31" s="66">
        <f t="shared" si="5"/>
        <v>3</v>
      </c>
      <c r="P31" s="65">
        <f>VLOOKUP($A31,'Return Data'!$B$7:$R$2292,11,0)</f>
        <v>3.2317999999999998</v>
      </c>
      <c r="Q31" s="66">
        <f t="shared" si="8"/>
        <v>3</v>
      </c>
      <c r="R31" s="65">
        <f>VLOOKUP($A31,'Return Data'!$B$7:$R$2292,12,0)</f>
        <v>3.2216</v>
      </c>
      <c r="S31" s="66">
        <f t="shared" si="10"/>
        <v>3</v>
      </c>
      <c r="T31" s="65">
        <f>VLOOKUP($A31,'Return Data'!$B$7:$R$2292,13,0)</f>
        <v>3.1972</v>
      </c>
      <c r="U31" s="66">
        <f t="shared" si="11"/>
        <v>1</v>
      </c>
      <c r="V31" s="65"/>
      <c r="W31" s="66"/>
      <c r="X31" s="65"/>
      <c r="Y31" s="66"/>
      <c r="Z31" s="65">
        <f>VLOOKUP($A31,'Return Data'!$B$7:$R$2292,16,0)</f>
        <v>3.6781000000000001</v>
      </c>
      <c r="AA31" s="67">
        <f t="shared" si="7"/>
        <v>20</v>
      </c>
    </row>
    <row r="32" spans="1:27" x14ac:dyDescent="0.3">
      <c r="A32" s="63" t="s">
        <v>1327</v>
      </c>
      <c r="B32" s="64">
        <f>VLOOKUP($A32,'Return Data'!$B$7:$R$2292,3,0)</f>
        <v>44514</v>
      </c>
      <c r="C32" s="65">
        <f>VLOOKUP($A32,'Return Data'!$B$7:$R$2292,4,0)</f>
        <v>3418.0401999999999</v>
      </c>
      <c r="D32" s="65">
        <f>VLOOKUP($A32,'Return Data'!$B$7:$R$2292,5,0)</f>
        <v>3.1568999999999998</v>
      </c>
      <c r="E32" s="66">
        <f t="shared" si="0"/>
        <v>17</v>
      </c>
      <c r="F32" s="65">
        <f>VLOOKUP($A32,'Return Data'!$B$7:$R$2292,6,0)</f>
        <v>3.1553</v>
      </c>
      <c r="G32" s="66">
        <f t="shared" si="1"/>
        <v>17</v>
      </c>
      <c r="H32" s="65">
        <f>VLOOKUP($A32,'Return Data'!$B$7:$R$2292,7,0)</f>
        <v>3.1520999999999999</v>
      </c>
      <c r="I32" s="66">
        <f t="shared" si="2"/>
        <v>19</v>
      </c>
      <c r="J32" s="65">
        <f>VLOOKUP($A32,'Return Data'!$B$7:$R$2292,8,0)</f>
        <v>3.2545999999999999</v>
      </c>
      <c r="K32" s="66">
        <f t="shared" si="3"/>
        <v>20</v>
      </c>
      <c r="L32" s="65">
        <f>VLOOKUP($A32,'Return Data'!$B$7:$R$2292,9,0)</f>
        <v>3.2345000000000002</v>
      </c>
      <c r="M32" s="66">
        <f t="shared" si="4"/>
        <v>16</v>
      </c>
      <c r="N32" s="65">
        <f>VLOOKUP($A32,'Return Data'!$B$7:$R$2292,10,0)</f>
        <v>3.1377999999999999</v>
      </c>
      <c r="O32" s="66">
        <f t="shared" si="5"/>
        <v>18</v>
      </c>
      <c r="P32" s="65">
        <f>VLOOKUP($A32,'Return Data'!$B$7:$R$2292,11,0)</f>
        <v>3.1594000000000002</v>
      </c>
      <c r="Q32" s="66">
        <f t="shared" si="8"/>
        <v>16</v>
      </c>
      <c r="R32" s="65">
        <f>VLOOKUP($A32,'Return Data'!$B$7:$R$2292,12,0)</f>
        <v>3.1513</v>
      </c>
      <c r="S32" s="66">
        <f t="shared" si="10"/>
        <v>16</v>
      </c>
      <c r="T32" s="65">
        <f>VLOOKUP($A32,'Return Data'!$B$7:$R$2292,13,0)</f>
        <v>3.1225999999999998</v>
      </c>
      <c r="U32" s="66">
        <f t="shared" si="11"/>
        <v>16</v>
      </c>
      <c r="V32" s="65">
        <f>VLOOKUP($A32,'Return Data'!$B$7:$R$2292,17,0)</f>
        <v>3.3706</v>
      </c>
      <c r="W32" s="66">
        <f t="shared" si="14"/>
        <v>4</v>
      </c>
      <c r="X32" s="65">
        <f>VLOOKUP($A32,'Return Data'!$B$7:$R$2292,14,0)</f>
        <v>4.2012</v>
      </c>
      <c r="Y32" s="66">
        <f t="shared" si="15"/>
        <v>3</v>
      </c>
      <c r="Z32" s="65">
        <f>VLOOKUP($A32,'Return Data'!$B$7:$R$2292,16,0)</f>
        <v>6.3804999999999996</v>
      </c>
      <c r="AA32" s="67">
        <f t="shared" si="7"/>
        <v>3</v>
      </c>
    </row>
    <row r="33" spans="1:27" x14ac:dyDescent="0.3">
      <c r="A33" s="63" t="s">
        <v>1329</v>
      </c>
      <c r="B33" s="64">
        <f>VLOOKUP($A33,'Return Data'!$B$7:$R$2292,3,0)</f>
        <v>44514</v>
      </c>
      <c r="C33" s="65">
        <f>VLOOKUP($A33,'Return Data'!$B$7:$R$2292,4,0)</f>
        <v>1115.8462</v>
      </c>
      <c r="D33" s="65">
        <f>VLOOKUP($A33,'Return Data'!$B$7:$R$2292,5,0)</f>
        <v>3.1863000000000001</v>
      </c>
      <c r="E33" s="66">
        <f t="shared" si="0"/>
        <v>12</v>
      </c>
      <c r="F33" s="65">
        <f>VLOOKUP($A33,'Return Data'!$B$7:$R$2292,6,0)</f>
        <v>3.1682999999999999</v>
      </c>
      <c r="G33" s="66">
        <f t="shared" si="1"/>
        <v>15</v>
      </c>
      <c r="H33" s="65">
        <f>VLOOKUP($A33,'Return Data'!$B$7:$R$2292,7,0)</f>
        <v>3.1459000000000001</v>
      </c>
      <c r="I33" s="66">
        <f t="shared" si="2"/>
        <v>22</v>
      </c>
      <c r="J33" s="65">
        <f>VLOOKUP($A33,'Return Data'!$B$7:$R$2292,8,0)</f>
        <v>3.2248000000000001</v>
      </c>
      <c r="K33" s="66">
        <f t="shared" si="3"/>
        <v>24</v>
      </c>
      <c r="L33" s="65">
        <f>VLOOKUP($A33,'Return Data'!$B$7:$R$2292,9,0)</f>
        <v>3.2138</v>
      </c>
      <c r="M33" s="66">
        <f t="shared" si="4"/>
        <v>24</v>
      </c>
      <c r="N33" s="65">
        <f>VLOOKUP($A33,'Return Data'!$B$7:$R$2292,10,0)</f>
        <v>3.1160999999999999</v>
      </c>
      <c r="O33" s="66">
        <f t="shared" si="5"/>
        <v>25</v>
      </c>
      <c r="P33" s="65">
        <f>VLOOKUP($A33,'Return Data'!$B$7:$R$2292,11,0)</f>
        <v>3.1305000000000001</v>
      </c>
      <c r="Q33" s="66">
        <f t="shared" si="8"/>
        <v>25</v>
      </c>
      <c r="R33" s="65">
        <f>VLOOKUP($A33,'Return Data'!$B$7:$R$2292,12,0)</f>
        <v>3.1204999999999998</v>
      </c>
      <c r="S33" s="66">
        <f t="shared" si="10"/>
        <v>25</v>
      </c>
      <c r="T33" s="65">
        <f>VLOOKUP($A33,'Return Data'!$B$7:$R$2292,13,0)</f>
        <v>3.0975000000000001</v>
      </c>
      <c r="U33" s="66">
        <f t="shared" si="11"/>
        <v>23</v>
      </c>
      <c r="V33" s="65"/>
      <c r="W33" s="66"/>
      <c r="X33" s="65"/>
      <c r="Y33" s="66"/>
      <c r="Z33" s="65">
        <f>VLOOKUP($A33,'Return Data'!$B$7:$R$2292,16,0)</f>
        <v>4.2108999999999996</v>
      </c>
      <c r="AA33" s="67">
        <f t="shared" si="7"/>
        <v>6</v>
      </c>
    </row>
    <row r="34" spans="1:27" x14ac:dyDescent="0.3">
      <c r="A34" s="63" t="s">
        <v>1331</v>
      </c>
      <c r="B34" s="64">
        <f>VLOOKUP($A34,'Return Data'!$B$7:$R$2292,3,0)</f>
        <v>44514</v>
      </c>
      <c r="C34" s="65">
        <f>VLOOKUP($A34,'Return Data'!$B$7:$R$2292,4,0)</f>
        <v>1107.3597</v>
      </c>
      <c r="D34" s="65">
        <f>VLOOKUP($A34,'Return Data'!$B$7:$R$2292,5,0)</f>
        <v>3.1480999999999999</v>
      </c>
      <c r="E34" s="66">
        <f t="shared" si="0"/>
        <v>20</v>
      </c>
      <c r="F34" s="65">
        <f>VLOOKUP($A34,'Return Data'!$B$7:$R$2292,6,0)</f>
        <v>3.1497000000000002</v>
      </c>
      <c r="G34" s="66">
        <f t="shared" si="1"/>
        <v>19</v>
      </c>
      <c r="H34" s="65">
        <f>VLOOKUP($A34,'Return Data'!$B$7:$R$2292,7,0)</f>
        <v>3.1398000000000001</v>
      </c>
      <c r="I34" s="66">
        <f t="shared" si="2"/>
        <v>24</v>
      </c>
      <c r="J34" s="65">
        <f>VLOOKUP($A34,'Return Data'!$B$7:$R$2292,8,0)</f>
        <v>3.2164999999999999</v>
      </c>
      <c r="K34" s="66">
        <f t="shared" si="3"/>
        <v>26</v>
      </c>
      <c r="L34" s="65">
        <f>VLOOKUP($A34,'Return Data'!$B$7:$R$2292,9,0)</f>
        <v>3.1985000000000001</v>
      </c>
      <c r="M34" s="66">
        <f t="shared" si="4"/>
        <v>26</v>
      </c>
      <c r="N34" s="65">
        <f>VLOOKUP($A34,'Return Data'!$B$7:$R$2292,10,0)</f>
        <v>3.1244999999999998</v>
      </c>
      <c r="O34" s="66">
        <f t="shared" si="5"/>
        <v>23</v>
      </c>
      <c r="P34" s="65">
        <f>VLOOKUP($A34,'Return Data'!$B$7:$R$2292,11,0)</f>
        <v>3.1536</v>
      </c>
      <c r="Q34" s="66">
        <f t="shared" si="8"/>
        <v>18</v>
      </c>
      <c r="R34" s="65">
        <f>VLOOKUP($A34,'Return Data'!$B$7:$R$2292,12,0)</f>
        <v>3.1644999999999999</v>
      </c>
      <c r="S34" s="66">
        <f t="shared" si="10"/>
        <v>12</v>
      </c>
      <c r="T34" s="65">
        <f>VLOOKUP($A34,'Return Data'!$B$7:$R$2292,13,0)</f>
        <v>3.1429</v>
      </c>
      <c r="U34" s="66">
        <f t="shared" si="11"/>
        <v>10</v>
      </c>
      <c r="V34" s="65"/>
      <c r="W34" s="66"/>
      <c r="X34" s="65"/>
      <c r="Y34" s="66"/>
      <c r="Z34" s="65">
        <f>VLOOKUP($A34,'Return Data'!$B$7:$R$2292,16,0)</f>
        <v>3.9277000000000002</v>
      </c>
      <c r="AA34" s="67">
        <f t="shared" si="7"/>
        <v>13</v>
      </c>
    </row>
    <row r="35" spans="1:27" x14ac:dyDescent="0.3">
      <c r="A35" s="63" t="s">
        <v>1333</v>
      </c>
      <c r="B35" s="64">
        <f>VLOOKUP($A35,'Return Data'!$B$7:$R$2292,3,0)</f>
        <v>44514</v>
      </c>
      <c r="C35" s="65">
        <f>VLOOKUP($A35,'Return Data'!$B$7:$R$2292,4,0)</f>
        <v>1105.1728000000001</v>
      </c>
      <c r="D35" s="65">
        <f>VLOOKUP($A35,'Return Data'!$B$7:$R$2292,5,0)</f>
        <v>3.2633000000000001</v>
      </c>
      <c r="E35" s="66">
        <f t="shared" si="0"/>
        <v>1</v>
      </c>
      <c r="F35" s="65">
        <f>VLOOKUP($A35,'Return Data'!$B$7:$R$2292,6,0)</f>
        <v>3.2164999999999999</v>
      </c>
      <c r="G35" s="66">
        <f t="shared" si="1"/>
        <v>7</v>
      </c>
      <c r="H35" s="65">
        <f>VLOOKUP($A35,'Return Data'!$B$7:$R$2292,7,0)</f>
        <v>3.1947000000000001</v>
      </c>
      <c r="I35" s="66">
        <f t="shared" si="2"/>
        <v>7</v>
      </c>
      <c r="J35" s="65">
        <f>VLOOKUP($A35,'Return Data'!$B$7:$R$2292,8,0)</f>
        <v>3.3001999999999998</v>
      </c>
      <c r="K35" s="66">
        <f t="shared" si="3"/>
        <v>5</v>
      </c>
      <c r="L35" s="65">
        <f>VLOOKUP($A35,'Return Data'!$B$7:$R$2292,9,0)</f>
        <v>3.2570000000000001</v>
      </c>
      <c r="M35" s="66">
        <f t="shared" si="4"/>
        <v>13</v>
      </c>
      <c r="N35" s="65">
        <f>VLOOKUP($A35,'Return Data'!$B$7:$R$2292,10,0)</f>
        <v>3.1463000000000001</v>
      </c>
      <c r="O35" s="66">
        <f t="shared" si="5"/>
        <v>14</v>
      </c>
      <c r="P35" s="65">
        <f>VLOOKUP($A35,'Return Data'!$B$7:$R$2292,11,0)</f>
        <v>3.1638999999999999</v>
      </c>
      <c r="Q35" s="66">
        <f t="shared" si="8"/>
        <v>14</v>
      </c>
      <c r="R35" s="65">
        <f>VLOOKUP($A35,'Return Data'!$B$7:$R$2292,12,0)</f>
        <v>3.1440999999999999</v>
      </c>
      <c r="S35" s="66">
        <f t="shared" si="10"/>
        <v>19</v>
      </c>
      <c r="T35" s="65">
        <f>VLOOKUP($A35,'Return Data'!$B$7:$R$2292,13,0)</f>
        <v>3.1232000000000002</v>
      </c>
      <c r="U35" s="66">
        <f t="shared" si="11"/>
        <v>15</v>
      </c>
      <c r="V35" s="65"/>
      <c r="W35" s="66"/>
      <c r="X35" s="65"/>
      <c r="Y35" s="66"/>
      <c r="Z35" s="65">
        <f>VLOOKUP($A35,'Return Data'!$B$7:$R$2292,16,0)</f>
        <v>3.8565999999999998</v>
      </c>
      <c r="AA35" s="67">
        <f t="shared" si="7"/>
        <v>16</v>
      </c>
    </row>
    <row r="36" spans="1:27" x14ac:dyDescent="0.3">
      <c r="A36" s="63" t="s">
        <v>1335</v>
      </c>
      <c r="B36" s="64">
        <f>VLOOKUP($A36,'Return Data'!$B$7:$R$2292,3,0)</f>
        <v>44514</v>
      </c>
      <c r="C36" s="65">
        <f>VLOOKUP($A36,'Return Data'!$B$7:$R$2292,4,0)</f>
        <v>2873.4737</v>
      </c>
      <c r="D36" s="65">
        <f>VLOOKUP($A36,'Return Data'!$B$7:$R$2292,5,0)</f>
        <v>3.2038000000000002</v>
      </c>
      <c r="E36" s="66">
        <f t="shared" si="0"/>
        <v>8</v>
      </c>
      <c r="F36" s="65">
        <f>VLOOKUP($A36,'Return Data'!$B$7:$R$2292,6,0)</f>
        <v>3.2027000000000001</v>
      </c>
      <c r="G36" s="66">
        <f t="shared" si="1"/>
        <v>8</v>
      </c>
      <c r="H36" s="65">
        <f>VLOOKUP($A36,'Return Data'!$B$7:$R$2292,7,0)</f>
        <v>3.1846000000000001</v>
      </c>
      <c r="I36" s="66">
        <f t="shared" si="2"/>
        <v>10</v>
      </c>
      <c r="J36" s="65">
        <f>VLOOKUP($A36,'Return Data'!$B$7:$R$2292,8,0)</f>
        <v>3.2884000000000002</v>
      </c>
      <c r="K36" s="66">
        <f t="shared" si="3"/>
        <v>8</v>
      </c>
      <c r="L36" s="65">
        <f>VLOOKUP($A36,'Return Data'!$B$7:$R$2292,9,0)</f>
        <v>3.2645</v>
      </c>
      <c r="M36" s="66">
        <f t="shared" si="4"/>
        <v>9</v>
      </c>
      <c r="N36" s="65">
        <f>VLOOKUP($A36,'Return Data'!$B$7:$R$2292,10,0)</f>
        <v>3.1623999999999999</v>
      </c>
      <c r="O36" s="66">
        <f t="shared" si="5"/>
        <v>8</v>
      </c>
      <c r="P36" s="65">
        <f>VLOOKUP($A36,'Return Data'!$B$7:$R$2292,11,0)</f>
        <v>3.1713</v>
      </c>
      <c r="Q36" s="66">
        <f t="shared" si="8"/>
        <v>12</v>
      </c>
      <c r="R36" s="65">
        <f>VLOOKUP($A36,'Return Data'!$B$7:$R$2292,12,0)</f>
        <v>3.1585999999999999</v>
      </c>
      <c r="S36" s="66">
        <f t="shared" si="10"/>
        <v>13</v>
      </c>
      <c r="T36" s="65">
        <f>VLOOKUP($A36,'Return Data'!$B$7:$R$2292,13,0)</f>
        <v>3.1335000000000002</v>
      </c>
      <c r="U36" s="66">
        <f t="shared" si="11"/>
        <v>12</v>
      </c>
      <c r="V36" s="65">
        <f>VLOOKUP($A36,'Return Data'!$B$7:$R$2292,17,0)</f>
        <v>3.4011999999999998</v>
      </c>
      <c r="W36" s="66">
        <f t="shared" si="14"/>
        <v>1</v>
      </c>
      <c r="X36" s="65">
        <f>VLOOKUP($A36,'Return Data'!$B$7:$R$2292,14,0)</f>
        <v>4.2305000000000001</v>
      </c>
      <c r="Y36" s="66">
        <f t="shared" si="15"/>
        <v>1</v>
      </c>
      <c r="Z36" s="65">
        <f>VLOOKUP($A36,'Return Data'!$B$7:$R$2292,16,0)</f>
        <v>6.4793000000000003</v>
      </c>
      <c r="AA36" s="67">
        <f t="shared" si="7"/>
        <v>2</v>
      </c>
    </row>
    <row r="37" spans="1:27" x14ac:dyDescent="0.3">
      <c r="A37" s="63" t="s">
        <v>1337</v>
      </c>
      <c r="B37" s="64">
        <f>VLOOKUP($A37,'Return Data'!$B$7:$R$2292,3,0)</f>
        <v>44514</v>
      </c>
      <c r="C37" s="65">
        <f>VLOOKUP($A37,'Return Data'!$B$7:$R$2292,4,0)</f>
        <v>1079.4798000000001</v>
      </c>
      <c r="D37" s="65">
        <f>VLOOKUP($A37,'Return Data'!$B$7:$R$2292,5,0)</f>
        <v>2.9557000000000002</v>
      </c>
      <c r="E37" s="66">
        <f t="shared" si="0"/>
        <v>30</v>
      </c>
      <c r="F37" s="65">
        <f>VLOOKUP($A37,'Return Data'!$B$7:$R$2292,6,0)</f>
        <v>2.9571000000000001</v>
      </c>
      <c r="G37" s="66">
        <f t="shared" si="1"/>
        <v>30</v>
      </c>
      <c r="H37" s="65">
        <f>VLOOKUP($A37,'Return Data'!$B$7:$R$2292,7,0)</f>
        <v>2.9607999999999999</v>
      </c>
      <c r="I37" s="66">
        <f t="shared" si="2"/>
        <v>30</v>
      </c>
      <c r="J37" s="65">
        <f>VLOOKUP($A37,'Return Data'!$B$7:$R$2292,8,0)</f>
        <v>3.0598000000000001</v>
      </c>
      <c r="K37" s="66">
        <f t="shared" si="3"/>
        <v>30</v>
      </c>
      <c r="L37" s="65">
        <f>VLOOKUP($A37,'Return Data'!$B$7:$R$2292,9,0)</f>
        <v>3.0459000000000001</v>
      </c>
      <c r="M37" s="66">
        <f t="shared" si="4"/>
        <v>30</v>
      </c>
      <c r="N37" s="65">
        <f>VLOOKUP($A37,'Return Data'!$B$7:$R$2292,10,0)</f>
        <v>2.9489999999999998</v>
      </c>
      <c r="O37" s="66">
        <f t="shared" si="5"/>
        <v>30</v>
      </c>
      <c r="P37" s="65">
        <f>VLOOKUP($A37,'Return Data'!$B$7:$R$2292,11,0)</f>
        <v>3.0792000000000002</v>
      </c>
      <c r="Q37" s="66">
        <f t="shared" si="8"/>
        <v>30</v>
      </c>
      <c r="R37" s="65">
        <f>VLOOKUP($A37,'Return Data'!$B$7:$R$2292,12,0)</f>
        <v>3.0608</v>
      </c>
      <c r="S37" s="66">
        <f t="shared" si="10"/>
        <v>30</v>
      </c>
      <c r="T37" s="65">
        <f>VLOOKUP($A37,'Return Data'!$B$7:$R$2292,13,0)</f>
        <v>3.0320999999999998</v>
      </c>
      <c r="U37" s="66">
        <f t="shared" si="11"/>
        <v>27</v>
      </c>
      <c r="V37" s="65"/>
      <c r="W37" s="66"/>
      <c r="X37" s="65"/>
      <c r="Y37" s="66"/>
      <c r="Z37" s="65">
        <f>VLOOKUP($A37,'Return Data'!$B$7:$R$2292,16,0)</f>
        <v>3.4887999999999999</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3.1683066666666662</v>
      </c>
      <c r="E39" s="74"/>
      <c r="F39" s="75">
        <f>AVERAGE(F8:F37)</f>
        <v>3.1627166666666664</v>
      </c>
      <c r="G39" s="74"/>
      <c r="H39" s="75">
        <f>AVERAGE(H8:H37)</f>
        <v>3.1641233333333334</v>
      </c>
      <c r="I39" s="74"/>
      <c r="J39" s="75">
        <f>AVERAGE(J8:J37)</f>
        <v>3.2561266666666659</v>
      </c>
      <c r="K39" s="74"/>
      <c r="L39" s="75">
        <f>AVERAGE(L8:L37)</f>
        <v>3.2370966666666665</v>
      </c>
      <c r="M39" s="74"/>
      <c r="N39" s="75">
        <f>AVERAGE(N8:N37)</f>
        <v>3.1393</v>
      </c>
      <c r="O39" s="74"/>
      <c r="P39" s="75">
        <f>AVERAGE(P8:P37)</f>
        <v>3.1630466666666659</v>
      </c>
      <c r="Q39" s="74"/>
      <c r="R39" s="75">
        <f>AVERAGE(R8:R37)</f>
        <v>3.1551166666666659</v>
      </c>
      <c r="S39" s="74"/>
      <c r="T39" s="75">
        <f>AVERAGE(T8:T37)</f>
        <v>3.1283037037037036</v>
      </c>
      <c r="U39" s="74"/>
      <c r="V39" s="75">
        <f>AVERAGE(V8:V37)</f>
        <v>3.3817200000000001</v>
      </c>
      <c r="W39" s="74"/>
      <c r="X39" s="75">
        <f>AVERAGE(X8:X37)</f>
        <v>4.2095000000000002</v>
      </c>
      <c r="Y39" s="74"/>
      <c r="Z39" s="75">
        <f>AVERAGE(Z8:Z37)</f>
        <v>4.1376499999999989</v>
      </c>
      <c r="AA39" s="76"/>
    </row>
    <row r="40" spans="1:27" x14ac:dyDescent="0.3">
      <c r="A40" s="73" t="s">
        <v>28</v>
      </c>
      <c r="B40" s="74"/>
      <c r="C40" s="74"/>
      <c r="D40" s="75">
        <f>MIN(D8:D37)</f>
        <v>2.9557000000000002</v>
      </c>
      <c r="E40" s="74"/>
      <c r="F40" s="75">
        <f>MIN(F8:F37)</f>
        <v>2.9571000000000001</v>
      </c>
      <c r="G40" s="74"/>
      <c r="H40" s="75">
        <f>MIN(H8:H37)</f>
        <v>2.9607999999999999</v>
      </c>
      <c r="I40" s="74"/>
      <c r="J40" s="75">
        <f>MIN(J8:J37)</f>
        <v>3.0598000000000001</v>
      </c>
      <c r="K40" s="74"/>
      <c r="L40" s="75">
        <f>MIN(L8:L37)</f>
        <v>3.0459000000000001</v>
      </c>
      <c r="M40" s="74"/>
      <c r="N40" s="75">
        <f>MIN(N8:N37)</f>
        <v>2.9489999999999998</v>
      </c>
      <c r="O40" s="74"/>
      <c r="P40" s="75">
        <f>MIN(P8:P37)</f>
        <v>3.0792000000000002</v>
      </c>
      <c r="Q40" s="74"/>
      <c r="R40" s="75">
        <f>MIN(R8:R37)</f>
        <v>3.0608</v>
      </c>
      <c r="S40" s="74"/>
      <c r="T40" s="75">
        <f>MIN(T8:T37)</f>
        <v>3.0320999999999998</v>
      </c>
      <c r="U40" s="74"/>
      <c r="V40" s="75">
        <f>MIN(V8:V37)</f>
        <v>3.3481000000000001</v>
      </c>
      <c r="W40" s="74"/>
      <c r="X40" s="75">
        <f>MIN(X8:X37)</f>
        <v>4.1787000000000001</v>
      </c>
      <c r="Y40" s="74"/>
      <c r="Z40" s="75">
        <f>MIN(Z8:Z37)</f>
        <v>3.2450999999999999</v>
      </c>
      <c r="AA40" s="76"/>
    </row>
    <row r="41" spans="1:27" ht="15" thickBot="1" x14ac:dyDescent="0.35">
      <c r="A41" s="77" t="s">
        <v>29</v>
      </c>
      <c r="B41" s="78"/>
      <c r="C41" s="78"/>
      <c r="D41" s="79">
        <f>MAX(D8:D37)</f>
        <v>3.2633000000000001</v>
      </c>
      <c r="E41" s="78"/>
      <c r="F41" s="79">
        <f>MAX(F8:F37)</f>
        <v>3.2543000000000002</v>
      </c>
      <c r="G41" s="78"/>
      <c r="H41" s="79">
        <f>MAX(H8:H37)</f>
        <v>3.2732000000000001</v>
      </c>
      <c r="I41" s="78"/>
      <c r="J41" s="79">
        <f>MAX(J8:J37)</f>
        <v>3.36</v>
      </c>
      <c r="K41" s="78"/>
      <c r="L41" s="79">
        <f>MAX(L8:L37)</f>
        <v>3.3515999999999999</v>
      </c>
      <c r="M41" s="78"/>
      <c r="N41" s="79">
        <f>MAX(N8:N37)</f>
        <v>3.2342</v>
      </c>
      <c r="O41" s="78"/>
      <c r="P41" s="79">
        <f>MAX(P8:P37)</f>
        <v>3.2389999999999999</v>
      </c>
      <c r="Q41" s="78"/>
      <c r="R41" s="79">
        <f>MAX(R8:R37)</f>
        <v>3.2296999999999998</v>
      </c>
      <c r="S41" s="78"/>
      <c r="T41" s="79">
        <f>MAX(T8:T37)</f>
        <v>3.1972</v>
      </c>
      <c r="U41" s="78"/>
      <c r="V41" s="79">
        <f>MAX(V8:V37)</f>
        <v>3.4011999999999998</v>
      </c>
      <c r="W41" s="78"/>
      <c r="X41" s="79">
        <f>MAX(X8:X37)</f>
        <v>4.2305000000000001</v>
      </c>
      <c r="Y41" s="78"/>
      <c r="Z41" s="79">
        <f>MAX(Z8:Z37)</f>
        <v>6.4867999999999997</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1280</v>
      </c>
      <c r="B8" s="64">
        <f>VLOOKUP($A8,'Return Data'!$B$7:$R$2292,3,0)</f>
        <v>44514</v>
      </c>
      <c r="C8" s="65">
        <f>VLOOKUP($A8,'Return Data'!$B$7:$R$2292,4,0)</f>
        <v>1130.9011</v>
      </c>
      <c r="D8" s="65">
        <f>VLOOKUP($A8,'Return Data'!$B$7:$R$2292,5,0)</f>
        <v>3.0632000000000001</v>
      </c>
      <c r="E8" s="66">
        <f t="shared" ref="E8:E37" si="0">RANK(D8,D$8:D$37,0)</f>
        <v>20</v>
      </c>
      <c r="F8" s="65">
        <f>VLOOKUP($A8,'Return Data'!$B$7:$R$2292,6,0)</f>
        <v>3.0594000000000001</v>
      </c>
      <c r="G8" s="66">
        <f t="shared" ref="G8:G37" si="1">RANK(F8,F$8:F$37,0)</f>
        <v>19</v>
      </c>
      <c r="H8" s="65">
        <f>VLOOKUP($A8,'Return Data'!$B$7:$R$2292,7,0)</f>
        <v>3.0684</v>
      </c>
      <c r="I8" s="66">
        <f t="shared" ref="I8:I37" si="2">RANK(H8,H$8:H$37,0)</f>
        <v>19</v>
      </c>
      <c r="J8" s="65">
        <f>VLOOKUP($A8,'Return Data'!$B$7:$R$2292,8,0)</f>
        <v>3.1368</v>
      </c>
      <c r="K8" s="66">
        <f t="shared" ref="K8:K37" si="3">RANK(J8,J$8:J$37,0)</f>
        <v>24</v>
      </c>
      <c r="L8" s="65">
        <f>VLOOKUP($A8,'Return Data'!$B$7:$R$2292,9,0)</f>
        <v>3.1057999999999999</v>
      </c>
      <c r="M8" s="66">
        <f t="shared" ref="M8:M37" si="4">RANK(L8,L$8:L$37,0)</f>
        <v>25</v>
      </c>
      <c r="N8" s="65">
        <f>VLOOKUP($A8,'Return Data'!$B$7:$R$2292,10,0)</f>
        <v>3.0280999999999998</v>
      </c>
      <c r="O8" s="66">
        <f t="shared" ref="O8:O37" si="5">RANK(N8,N$8:N$37,0)</f>
        <v>23</v>
      </c>
      <c r="P8" s="65">
        <f>VLOOKUP($A8,'Return Data'!$B$7:$R$2292,11,0)</f>
        <v>3.0632999999999999</v>
      </c>
      <c r="Q8" s="66">
        <f>RANK(P8,P$8:P$37,0)</f>
        <v>20</v>
      </c>
      <c r="R8" s="65">
        <f>VLOOKUP($A8,'Return Data'!$B$7:$R$2292,12,0)</f>
        <v>3.0640000000000001</v>
      </c>
      <c r="S8" s="66">
        <f>RANK(R8,R$8:R$37,0)</f>
        <v>15</v>
      </c>
      <c r="T8" s="65">
        <f>VLOOKUP($A8,'Return Data'!$B$7:$R$2292,13,0)</f>
        <v>3.0373000000000001</v>
      </c>
      <c r="U8" s="66">
        <f>RANK(T8,T$8:T$37,0)</f>
        <v>13</v>
      </c>
      <c r="V8" s="65">
        <f>VLOOKUP($A8,'Return Data'!$B$7:$R$2292,17,0)</f>
        <v>3.2711000000000001</v>
      </c>
      <c r="W8" s="66">
        <f t="shared" ref="W8" si="6">RANK(V8,V$8:V$37,0)</f>
        <v>3</v>
      </c>
      <c r="X8" s="65"/>
      <c r="Y8" s="66"/>
      <c r="Z8" s="65">
        <f>VLOOKUP($A8,'Return Data'!$B$7:$R$2292,16,0)</f>
        <v>4.1318000000000001</v>
      </c>
      <c r="AA8" s="67">
        <f t="shared" ref="AA8:AA37" si="7">RANK(Z8,Z$8:Z$37,0)</f>
        <v>5</v>
      </c>
    </row>
    <row r="9" spans="1:27" x14ac:dyDescent="0.3">
      <c r="A9" s="63" t="s">
        <v>1282</v>
      </c>
      <c r="B9" s="64">
        <f>VLOOKUP($A9,'Return Data'!$B$7:$R$2292,3,0)</f>
        <v>44514</v>
      </c>
      <c r="C9" s="65">
        <f>VLOOKUP($A9,'Return Data'!$B$7:$R$2292,4,0)</f>
        <v>1107.8252</v>
      </c>
      <c r="D9" s="65">
        <f>VLOOKUP($A9,'Return Data'!$B$7:$R$2292,5,0)</f>
        <v>3.1006</v>
      </c>
      <c r="E9" s="66">
        <f t="shared" si="0"/>
        <v>12</v>
      </c>
      <c r="F9" s="65">
        <f>VLOOKUP($A9,'Return Data'!$B$7:$R$2292,6,0)</f>
        <v>3.1011000000000002</v>
      </c>
      <c r="G9" s="66">
        <f t="shared" si="1"/>
        <v>10</v>
      </c>
      <c r="H9" s="65">
        <f>VLOOKUP($A9,'Return Data'!$B$7:$R$2292,7,0)</f>
        <v>3.113</v>
      </c>
      <c r="I9" s="66">
        <f t="shared" si="2"/>
        <v>7</v>
      </c>
      <c r="J9" s="65">
        <f>VLOOKUP($A9,'Return Data'!$B$7:$R$2292,8,0)</f>
        <v>3.2258</v>
      </c>
      <c r="K9" s="66">
        <f t="shared" si="3"/>
        <v>6</v>
      </c>
      <c r="L9" s="65">
        <f>VLOOKUP($A9,'Return Data'!$B$7:$R$2292,9,0)</f>
        <v>3.2002999999999999</v>
      </c>
      <c r="M9" s="66">
        <f t="shared" si="4"/>
        <v>6</v>
      </c>
      <c r="N9" s="65">
        <f>VLOOKUP($A9,'Return Data'!$B$7:$R$2292,10,0)</f>
        <v>3.1013999999999999</v>
      </c>
      <c r="O9" s="66">
        <f t="shared" si="5"/>
        <v>5</v>
      </c>
      <c r="P9" s="65">
        <f>VLOOKUP($A9,'Return Data'!$B$7:$R$2292,11,0)</f>
        <v>3.1208999999999998</v>
      </c>
      <c r="Q9" s="66">
        <f>RANK(P9,P$8:P$37,0)</f>
        <v>5</v>
      </c>
      <c r="R9" s="65">
        <f>VLOOKUP($A9,'Return Data'!$B$7:$R$2292,12,0)</f>
        <v>3.1172</v>
      </c>
      <c r="S9" s="66">
        <f>RANK(R9,R$8:R$37,0)</f>
        <v>5</v>
      </c>
      <c r="T9" s="65">
        <f>VLOOKUP($A9,'Return Data'!$B$7:$R$2292,13,0)</f>
        <v>3.0952000000000002</v>
      </c>
      <c r="U9" s="66">
        <f>RANK(T9,T$8:T$37,0)</f>
        <v>4</v>
      </c>
      <c r="V9" s="65"/>
      <c r="W9" s="66"/>
      <c r="X9" s="65"/>
      <c r="Y9" s="66"/>
      <c r="Z9" s="65">
        <f>VLOOKUP($A9,'Return Data'!$B$7:$R$2292,16,0)</f>
        <v>3.9077999999999999</v>
      </c>
      <c r="AA9" s="67">
        <f t="shared" si="7"/>
        <v>12</v>
      </c>
    </row>
    <row r="10" spans="1:27" x14ac:dyDescent="0.3">
      <c r="A10" s="63" t="s">
        <v>1284</v>
      </c>
      <c r="B10" s="64">
        <f>VLOOKUP($A10,'Return Data'!$B$7:$R$2292,3,0)</f>
        <v>44514</v>
      </c>
      <c r="C10" s="65">
        <f>VLOOKUP($A10,'Return Data'!$B$7:$R$2292,4,0)</f>
        <v>1100.8504</v>
      </c>
      <c r="D10" s="65">
        <f>VLOOKUP($A10,'Return Data'!$B$7:$R$2292,5,0)</f>
        <v>3.1335000000000002</v>
      </c>
      <c r="E10" s="66">
        <f t="shared" si="0"/>
        <v>7</v>
      </c>
      <c r="F10" s="65">
        <f>VLOOKUP($A10,'Return Data'!$B$7:$R$2292,6,0)</f>
        <v>3.1274000000000002</v>
      </c>
      <c r="G10" s="66">
        <f t="shared" si="1"/>
        <v>8</v>
      </c>
      <c r="H10" s="65">
        <f>VLOOKUP($A10,'Return Data'!$B$7:$R$2292,7,0)</f>
        <v>3.1086</v>
      </c>
      <c r="I10" s="66">
        <f t="shared" si="2"/>
        <v>9</v>
      </c>
      <c r="J10" s="65">
        <f>VLOOKUP($A10,'Return Data'!$B$7:$R$2292,8,0)</f>
        <v>3.2033</v>
      </c>
      <c r="K10" s="66">
        <f t="shared" si="3"/>
        <v>9</v>
      </c>
      <c r="L10" s="65">
        <f>VLOOKUP($A10,'Return Data'!$B$7:$R$2292,9,0)</f>
        <v>3.1674000000000002</v>
      </c>
      <c r="M10" s="66">
        <f t="shared" si="4"/>
        <v>12</v>
      </c>
      <c r="N10" s="65">
        <f>VLOOKUP($A10,'Return Data'!$B$7:$R$2292,10,0)</f>
        <v>3.0798999999999999</v>
      </c>
      <c r="O10" s="66">
        <f t="shared" si="5"/>
        <v>10</v>
      </c>
      <c r="P10" s="65">
        <f>VLOOKUP($A10,'Return Data'!$B$7:$R$2292,11,0)</f>
        <v>3.117</v>
      </c>
      <c r="Q10" s="66">
        <f>RANK(P10,P$8:P$37,0)</f>
        <v>6</v>
      </c>
      <c r="R10" s="65">
        <f>VLOOKUP($A10,'Return Data'!$B$7:$R$2292,12,0)</f>
        <v>3.1168999999999998</v>
      </c>
      <c r="S10" s="66">
        <f>RANK(R10,R$8:R$37,0)</f>
        <v>6</v>
      </c>
      <c r="T10" s="65">
        <f>VLOOKUP($A10,'Return Data'!$B$7:$R$2292,13,0)</f>
        <v>3.0985999999999998</v>
      </c>
      <c r="U10" s="66">
        <f>RANK(T10,T$8:T$37,0)</f>
        <v>2</v>
      </c>
      <c r="V10" s="65"/>
      <c r="W10" s="66"/>
      <c r="X10" s="65"/>
      <c r="Y10" s="66"/>
      <c r="Z10" s="65">
        <f>VLOOKUP($A10,'Return Data'!$B$7:$R$2292,16,0)</f>
        <v>3.8193999999999999</v>
      </c>
      <c r="AA10" s="67">
        <f t="shared" si="7"/>
        <v>13</v>
      </c>
    </row>
    <row r="11" spans="1:27" x14ac:dyDescent="0.3">
      <c r="A11" s="63" t="s">
        <v>1286</v>
      </c>
      <c r="B11" s="64">
        <f>VLOOKUP($A11,'Return Data'!$B$7:$R$2292,3,0)</f>
        <v>44514</v>
      </c>
      <c r="C11" s="65">
        <f>VLOOKUP($A11,'Return Data'!$B$7:$R$2292,4,0)</f>
        <v>1101.6111000000001</v>
      </c>
      <c r="D11" s="65">
        <f>VLOOKUP($A11,'Return Data'!$B$7:$R$2292,5,0)</f>
        <v>3.1581000000000001</v>
      </c>
      <c r="E11" s="66">
        <f t="shared" si="0"/>
        <v>5</v>
      </c>
      <c r="F11" s="65">
        <f>VLOOKUP($A11,'Return Data'!$B$7:$R$2292,6,0)</f>
        <v>3.1539999999999999</v>
      </c>
      <c r="G11" s="66">
        <f t="shared" si="1"/>
        <v>4</v>
      </c>
      <c r="H11" s="65">
        <f>VLOOKUP($A11,'Return Data'!$B$7:$R$2292,7,0)</f>
        <v>3.0733000000000001</v>
      </c>
      <c r="I11" s="66">
        <f t="shared" si="2"/>
        <v>16</v>
      </c>
      <c r="J11" s="65">
        <f>VLOOKUP($A11,'Return Data'!$B$7:$R$2292,8,0)</f>
        <v>3.1671</v>
      </c>
      <c r="K11" s="66">
        <f t="shared" si="3"/>
        <v>16</v>
      </c>
      <c r="L11" s="65">
        <f>VLOOKUP($A11,'Return Data'!$B$7:$R$2292,9,0)</f>
        <v>3.1644999999999999</v>
      </c>
      <c r="M11" s="66">
        <f t="shared" si="4"/>
        <v>13</v>
      </c>
      <c r="N11" s="65">
        <f>VLOOKUP($A11,'Return Data'!$B$7:$R$2292,10,0)</f>
        <v>3.0464000000000002</v>
      </c>
      <c r="O11" s="66">
        <f t="shared" si="5"/>
        <v>18</v>
      </c>
      <c r="P11" s="65">
        <f>VLOOKUP($A11,'Return Data'!$B$7:$R$2292,11,0)</f>
        <v>3.0611999999999999</v>
      </c>
      <c r="Q11" s="66">
        <f>RANK(P11,P$8:P$37,0)</f>
        <v>21</v>
      </c>
      <c r="R11" s="65">
        <f>VLOOKUP($A11,'Return Data'!$B$7:$R$2292,12,0)</f>
        <v>3.0550000000000002</v>
      </c>
      <c r="S11" s="66">
        <f>RANK(R11,R$8:R$37,0)</f>
        <v>17</v>
      </c>
      <c r="T11" s="65">
        <f>VLOOKUP($A11,'Return Data'!$B$7:$R$2292,13,0)</f>
        <v>3.0432000000000001</v>
      </c>
      <c r="U11" s="66">
        <f>RANK(T11,T$8:T$37,0)</f>
        <v>11</v>
      </c>
      <c r="V11" s="65"/>
      <c r="W11" s="66"/>
      <c r="X11" s="65"/>
      <c r="Y11" s="66"/>
      <c r="Z11" s="65">
        <f>VLOOKUP($A11,'Return Data'!$B$7:$R$2292,16,0)</f>
        <v>3.7917000000000001</v>
      </c>
      <c r="AA11" s="67">
        <f t="shared" si="7"/>
        <v>15</v>
      </c>
    </row>
    <row r="12" spans="1:27" x14ac:dyDescent="0.3">
      <c r="A12" s="63" t="s">
        <v>1288</v>
      </c>
      <c r="B12" s="64">
        <f>VLOOKUP($A12,'Return Data'!$B$7:$R$2292,3,0)</f>
        <v>44514</v>
      </c>
      <c r="C12" s="65">
        <f>VLOOKUP($A12,'Return Data'!$B$7:$R$2292,4,0)</f>
        <v>1060.2374</v>
      </c>
      <c r="D12" s="65">
        <f>VLOOKUP($A12,'Return Data'!$B$7:$R$2292,5,0)</f>
        <v>3.1985000000000001</v>
      </c>
      <c r="E12" s="66">
        <f t="shared" si="0"/>
        <v>2</v>
      </c>
      <c r="F12" s="65">
        <f>VLOOKUP($A12,'Return Data'!$B$7:$R$2292,6,0)</f>
        <v>3.2012999999999998</v>
      </c>
      <c r="G12" s="66">
        <f t="shared" si="1"/>
        <v>1</v>
      </c>
      <c r="H12" s="65">
        <f>VLOOKUP($A12,'Return Data'!$B$7:$R$2292,7,0)</f>
        <v>3.2218</v>
      </c>
      <c r="I12" s="66">
        <f t="shared" si="2"/>
        <v>1</v>
      </c>
      <c r="J12" s="65">
        <f>VLOOKUP($A12,'Return Data'!$B$7:$R$2292,8,0)</f>
        <v>3.3075999999999999</v>
      </c>
      <c r="K12" s="66">
        <f t="shared" si="3"/>
        <v>1</v>
      </c>
      <c r="L12" s="65">
        <f>VLOOKUP($A12,'Return Data'!$B$7:$R$2292,9,0)</f>
        <v>3.2959999999999998</v>
      </c>
      <c r="M12" s="66">
        <f t="shared" si="4"/>
        <v>1</v>
      </c>
      <c r="N12" s="65">
        <f>VLOOKUP($A12,'Return Data'!$B$7:$R$2292,10,0)</f>
        <v>3.1621999999999999</v>
      </c>
      <c r="O12" s="66">
        <f t="shared" si="5"/>
        <v>1</v>
      </c>
      <c r="P12" s="65">
        <f>VLOOKUP($A12,'Return Data'!$B$7:$R$2292,11,0)</f>
        <v>3.1621000000000001</v>
      </c>
      <c r="Q12" s="66">
        <f t="shared" ref="Q12:Q37" si="8">RANK(P12,P$8:P$37,0)</f>
        <v>2</v>
      </c>
      <c r="R12" s="65">
        <f>VLOOKUP($A12,'Return Data'!$B$7:$R$2292,12,0)</f>
        <v>3.1478999999999999</v>
      </c>
      <c r="S12" s="66">
        <f>RANK(R12,R$8:R$37,0)</f>
        <v>2</v>
      </c>
      <c r="T12" s="65"/>
      <c r="U12" s="66"/>
      <c r="V12" s="65"/>
      <c r="W12" s="66"/>
      <c r="X12" s="65"/>
      <c r="Y12" s="66"/>
      <c r="Z12" s="65">
        <f>VLOOKUP($A12,'Return Data'!$B$7:$R$2292,16,0)</f>
        <v>3.3008999999999999</v>
      </c>
      <c r="AA12" s="67">
        <f t="shared" si="7"/>
        <v>28</v>
      </c>
    </row>
    <row r="13" spans="1:27" x14ac:dyDescent="0.3">
      <c r="A13" s="63" t="s">
        <v>1290</v>
      </c>
      <c r="B13" s="64">
        <f>VLOOKUP($A13,'Return Data'!$B$7:$R$2292,3,0)</f>
        <v>44514</v>
      </c>
      <c r="C13" s="65">
        <f>VLOOKUP($A13,'Return Data'!$B$7:$R$2292,4,0)</f>
        <v>1086.0409999999999</v>
      </c>
      <c r="D13" s="65">
        <f>VLOOKUP($A13,'Return Data'!$B$7:$R$2292,5,0)</f>
        <v>3.1292</v>
      </c>
      <c r="E13" s="66">
        <f t="shared" si="0"/>
        <v>8</v>
      </c>
      <c r="F13" s="65">
        <f>VLOOKUP($A13,'Return Data'!$B$7:$R$2292,6,0)</f>
        <v>3.1274999999999999</v>
      </c>
      <c r="G13" s="66">
        <f t="shared" si="1"/>
        <v>7</v>
      </c>
      <c r="H13" s="65">
        <f>VLOOKUP($A13,'Return Data'!$B$7:$R$2292,7,0)</f>
        <v>3.1326999999999998</v>
      </c>
      <c r="I13" s="66">
        <f t="shared" si="2"/>
        <v>5</v>
      </c>
      <c r="J13" s="65">
        <f>VLOOKUP($A13,'Return Data'!$B$7:$R$2292,8,0)</f>
        <v>3.2397999999999998</v>
      </c>
      <c r="K13" s="66">
        <f t="shared" si="3"/>
        <v>3</v>
      </c>
      <c r="L13" s="65">
        <f>VLOOKUP($A13,'Return Data'!$B$7:$R$2292,9,0)</f>
        <v>3.2054</v>
      </c>
      <c r="M13" s="66">
        <f t="shared" si="4"/>
        <v>4</v>
      </c>
      <c r="N13" s="65">
        <f>VLOOKUP($A13,'Return Data'!$B$7:$R$2292,10,0)</f>
        <v>3.1055999999999999</v>
      </c>
      <c r="O13" s="66">
        <f t="shared" si="5"/>
        <v>3</v>
      </c>
      <c r="P13" s="65">
        <f>VLOOKUP($A13,'Return Data'!$B$7:$R$2292,11,0)</f>
        <v>3.1217999999999999</v>
      </c>
      <c r="Q13" s="66">
        <f t="shared" si="8"/>
        <v>4</v>
      </c>
      <c r="R13" s="65">
        <f>VLOOKUP($A13,'Return Data'!$B$7:$R$2292,12,0)</f>
        <v>3.1152000000000002</v>
      </c>
      <c r="S13" s="66">
        <f t="shared" ref="S13:S37" si="9">RANK(R13,R$8:R$37,0)</f>
        <v>7</v>
      </c>
      <c r="T13" s="65">
        <f>VLOOKUP($A13,'Return Data'!$B$7:$R$2292,13,0)</f>
        <v>3.0933999999999999</v>
      </c>
      <c r="U13" s="66">
        <f t="shared" ref="U13:U37" si="10">RANK(T13,T$8:T$37,0)</f>
        <v>5</v>
      </c>
      <c r="V13" s="65"/>
      <c r="W13" s="66"/>
      <c r="X13" s="65"/>
      <c r="Y13" s="66"/>
      <c r="Z13" s="65">
        <f>VLOOKUP($A13,'Return Data'!$B$7:$R$2292,16,0)</f>
        <v>3.6252</v>
      </c>
      <c r="AA13" s="67">
        <f t="shared" si="7"/>
        <v>20</v>
      </c>
    </row>
    <row r="14" spans="1:27" x14ac:dyDescent="0.3">
      <c r="A14" s="63" t="s">
        <v>1292</v>
      </c>
      <c r="B14" s="64">
        <f>VLOOKUP($A14,'Return Data'!$B$7:$R$2292,3,0)</f>
        <v>44514</v>
      </c>
      <c r="C14" s="65">
        <f>VLOOKUP($A14,'Return Data'!$B$7:$R$2292,4,0)</f>
        <v>1121.3086000000001</v>
      </c>
      <c r="D14" s="65">
        <f>VLOOKUP($A14,'Return Data'!$B$7:$R$2292,5,0)</f>
        <v>3.1059000000000001</v>
      </c>
      <c r="E14" s="66">
        <f t="shared" si="0"/>
        <v>10</v>
      </c>
      <c r="F14" s="65">
        <f>VLOOKUP($A14,'Return Data'!$B$7:$R$2292,6,0)</f>
        <v>3.1008</v>
      </c>
      <c r="G14" s="66">
        <f t="shared" si="1"/>
        <v>11</v>
      </c>
      <c r="H14" s="65">
        <f>VLOOKUP($A14,'Return Data'!$B$7:$R$2292,7,0)</f>
        <v>3.1025999999999998</v>
      </c>
      <c r="I14" s="66">
        <f t="shared" si="2"/>
        <v>11</v>
      </c>
      <c r="J14" s="65">
        <f>VLOOKUP($A14,'Return Data'!$B$7:$R$2292,8,0)</f>
        <v>3.1960000000000002</v>
      </c>
      <c r="K14" s="66">
        <f t="shared" si="3"/>
        <v>11</v>
      </c>
      <c r="L14" s="65">
        <f>VLOOKUP($A14,'Return Data'!$B$7:$R$2292,9,0)</f>
        <v>3.1806000000000001</v>
      </c>
      <c r="M14" s="66">
        <f t="shared" si="4"/>
        <v>8</v>
      </c>
      <c r="N14" s="65">
        <f>VLOOKUP($A14,'Return Data'!$B$7:$R$2292,10,0)</f>
        <v>3.0840000000000001</v>
      </c>
      <c r="O14" s="66">
        <f t="shared" si="5"/>
        <v>9</v>
      </c>
      <c r="P14" s="65">
        <f>VLOOKUP($A14,'Return Data'!$B$7:$R$2292,11,0)</f>
        <v>3.0956999999999999</v>
      </c>
      <c r="Q14" s="66">
        <f t="shared" si="8"/>
        <v>10</v>
      </c>
      <c r="R14" s="65">
        <f>VLOOKUP($A14,'Return Data'!$B$7:$R$2292,12,0)</f>
        <v>3.0748000000000002</v>
      </c>
      <c r="S14" s="66">
        <f t="shared" si="9"/>
        <v>12</v>
      </c>
      <c r="T14" s="65">
        <f>VLOOKUP($A14,'Return Data'!$B$7:$R$2292,13,0)</f>
        <v>3.0531000000000001</v>
      </c>
      <c r="U14" s="66">
        <f t="shared" si="10"/>
        <v>9</v>
      </c>
      <c r="V14" s="65"/>
      <c r="W14" s="66"/>
      <c r="X14" s="65"/>
      <c r="Y14" s="66"/>
      <c r="Z14" s="65">
        <f>VLOOKUP($A14,'Return Data'!$B$7:$R$2292,16,0)</f>
        <v>4.0937999999999999</v>
      </c>
      <c r="AA14" s="67">
        <f t="shared" si="7"/>
        <v>8</v>
      </c>
    </row>
    <row r="15" spans="1:27" x14ac:dyDescent="0.3">
      <c r="A15" s="63" t="s">
        <v>1294</v>
      </c>
      <c r="B15" s="64">
        <f>VLOOKUP($A15,'Return Data'!$B$7:$R$2292,3,0)</f>
        <v>44514</v>
      </c>
      <c r="C15" s="65">
        <f>VLOOKUP($A15,'Return Data'!$B$7:$R$2292,4,0)</f>
        <v>1086.9358</v>
      </c>
      <c r="D15" s="65">
        <f>VLOOKUP($A15,'Return Data'!$B$7:$R$2292,5,0)</f>
        <v>3.0594999999999999</v>
      </c>
      <c r="E15" s="66">
        <f t="shared" si="0"/>
        <v>21</v>
      </c>
      <c r="F15" s="65">
        <f>VLOOKUP($A15,'Return Data'!$B$7:$R$2292,6,0)</f>
        <v>3.0632999999999999</v>
      </c>
      <c r="G15" s="66">
        <f t="shared" si="1"/>
        <v>17</v>
      </c>
      <c r="H15" s="65">
        <f>VLOOKUP($A15,'Return Data'!$B$7:$R$2292,7,0)</f>
        <v>3.0869</v>
      </c>
      <c r="I15" s="66">
        <f t="shared" si="2"/>
        <v>14</v>
      </c>
      <c r="J15" s="65">
        <f>VLOOKUP($A15,'Return Data'!$B$7:$R$2292,8,0)</f>
        <v>3.1722000000000001</v>
      </c>
      <c r="K15" s="66">
        <f t="shared" si="3"/>
        <v>15</v>
      </c>
      <c r="L15" s="65">
        <f>VLOOKUP($A15,'Return Data'!$B$7:$R$2292,9,0)</f>
        <v>3.1579999999999999</v>
      </c>
      <c r="M15" s="66">
        <f t="shared" si="4"/>
        <v>14</v>
      </c>
      <c r="N15" s="65">
        <f>VLOOKUP($A15,'Return Data'!$B$7:$R$2292,10,0)</f>
        <v>3.0503</v>
      </c>
      <c r="O15" s="66">
        <f t="shared" si="5"/>
        <v>15</v>
      </c>
      <c r="P15" s="65">
        <f>VLOOKUP($A15,'Return Data'!$B$7:$R$2292,11,0)</f>
        <v>3.0697000000000001</v>
      </c>
      <c r="Q15" s="66">
        <f t="shared" si="8"/>
        <v>16</v>
      </c>
      <c r="R15" s="65">
        <f>VLOOKUP($A15,'Return Data'!$B$7:$R$2292,12,0)</f>
        <v>3.0632000000000001</v>
      </c>
      <c r="S15" s="66">
        <f t="shared" si="9"/>
        <v>16</v>
      </c>
      <c r="T15" s="65">
        <f>VLOOKUP($A15,'Return Data'!$B$7:$R$2292,13,0)</f>
        <v>3.0665</v>
      </c>
      <c r="U15" s="66">
        <f t="shared" si="10"/>
        <v>7</v>
      </c>
      <c r="V15" s="65"/>
      <c r="W15" s="66"/>
      <c r="X15" s="65"/>
      <c r="Y15" s="66"/>
      <c r="Z15" s="65">
        <f>VLOOKUP($A15,'Return Data'!$B$7:$R$2292,16,0)</f>
        <v>3.6640999999999999</v>
      </c>
      <c r="AA15" s="67">
        <f t="shared" si="7"/>
        <v>18</v>
      </c>
    </row>
    <row r="16" spans="1:27" x14ac:dyDescent="0.3">
      <c r="A16" s="63" t="s">
        <v>1295</v>
      </c>
      <c r="B16" s="64">
        <f>VLOOKUP($A16,'Return Data'!$B$7:$R$2292,3,0)</f>
        <v>44514</v>
      </c>
      <c r="C16" s="65">
        <f>VLOOKUP($A16,'Return Data'!$B$7:$R$2292,4,0)</f>
        <v>1094.9712999999999</v>
      </c>
      <c r="D16" s="65">
        <f>VLOOKUP($A16,'Return Data'!$B$7:$R$2292,5,0)</f>
        <v>3.0689000000000002</v>
      </c>
      <c r="E16" s="66">
        <f t="shared" si="0"/>
        <v>18</v>
      </c>
      <c r="F16" s="65">
        <f>VLOOKUP($A16,'Return Data'!$B$7:$R$2292,6,0)</f>
        <v>3.0619999999999998</v>
      </c>
      <c r="G16" s="66">
        <f t="shared" si="1"/>
        <v>18</v>
      </c>
      <c r="H16" s="65">
        <f>VLOOKUP($A16,'Return Data'!$B$7:$R$2292,7,0)</f>
        <v>3.0724</v>
      </c>
      <c r="I16" s="66">
        <f t="shared" si="2"/>
        <v>17</v>
      </c>
      <c r="J16" s="65">
        <f>VLOOKUP($A16,'Return Data'!$B$7:$R$2292,8,0)</f>
        <v>3.1503000000000001</v>
      </c>
      <c r="K16" s="66">
        <f t="shared" si="3"/>
        <v>19</v>
      </c>
      <c r="L16" s="65">
        <f>VLOOKUP($A16,'Return Data'!$B$7:$R$2292,9,0)</f>
        <v>3.1385999999999998</v>
      </c>
      <c r="M16" s="66">
        <f t="shared" si="4"/>
        <v>18</v>
      </c>
      <c r="N16" s="65">
        <f>VLOOKUP($A16,'Return Data'!$B$7:$R$2292,10,0)</f>
        <v>3.0545</v>
      </c>
      <c r="O16" s="66">
        <f t="shared" si="5"/>
        <v>14</v>
      </c>
      <c r="P16" s="65">
        <f>VLOOKUP($A16,'Return Data'!$B$7:$R$2292,11,0)</f>
        <v>3.0720000000000001</v>
      </c>
      <c r="Q16" s="66">
        <f t="shared" si="8"/>
        <v>14</v>
      </c>
      <c r="R16" s="65">
        <f>VLOOKUP($A16,'Return Data'!$B$7:$R$2292,12,0)</f>
        <v>3.0545</v>
      </c>
      <c r="S16" s="66">
        <f t="shared" si="9"/>
        <v>19</v>
      </c>
      <c r="T16" s="65">
        <f>VLOOKUP($A16,'Return Data'!$B$7:$R$2292,13,0)</f>
        <v>3.0272999999999999</v>
      </c>
      <c r="U16" s="66">
        <f t="shared" si="10"/>
        <v>17</v>
      </c>
      <c r="V16" s="65"/>
      <c r="W16" s="66"/>
      <c r="X16" s="65"/>
      <c r="Y16" s="66"/>
      <c r="Z16" s="65">
        <f>VLOOKUP($A16,'Return Data'!$B$7:$R$2292,16,0)</f>
        <v>3.6610999999999998</v>
      </c>
      <c r="AA16" s="67">
        <f t="shared" si="7"/>
        <v>19</v>
      </c>
    </row>
    <row r="17" spans="1:27" x14ac:dyDescent="0.3">
      <c r="A17" s="63" t="s">
        <v>1297</v>
      </c>
      <c r="B17" s="64">
        <f>VLOOKUP($A17,'Return Data'!$B$7:$R$2292,3,0)</f>
        <v>44514</v>
      </c>
      <c r="C17" s="65">
        <f>VLOOKUP($A17,'Return Data'!$B$7:$R$2292,4,0)</f>
        <v>3098.1514999999999</v>
      </c>
      <c r="D17" s="65">
        <f>VLOOKUP($A17,'Return Data'!$B$7:$R$2292,5,0)</f>
        <v>3.0548000000000002</v>
      </c>
      <c r="E17" s="66">
        <f t="shared" si="0"/>
        <v>22</v>
      </c>
      <c r="F17" s="65">
        <f>VLOOKUP($A17,'Return Data'!$B$7:$R$2292,6,0)</f>
        <v>3.0190999999999999</v>
      </c>
      <c r="G17" s="66">
        <f t="shared" si="1"/>
        <v>26</v>
      </c>
      <c r="H17" s="65">
        <f>VLOOKUP($A17,'Return Data'!$B$7:$R$2292,7,0)</f>
        <v>3.0565000000000002</v>
      </c>
      <c r="I17" s="66">
        <f t="shared" si="2"/>
        <v>21</v>
      </c>
      <c r="J17" s="65">
        <f>VLOOKUP($A17,'Return Data'!$B$7:$R$2292,8,0)</f>
        <v>3.1425000000000001</v>
      </c>
      <c r="K17" s="66">
        <f t="shared" si="3"/>
        <v>21</v>
      </c>
      <c r="L17" s="65">
        <f>VLOOKUP($A17,'Return Data'!$B$7:$R$2292,9,0)</f>
        <v>3.1288</v>
      </c>
      <c r="M17" s="66">
        <f t="shared" si="4"/>
        <v>22</v>
      </c>
      <c r="N17" s="65">
        <f>VLOOKUP($A17,'Return Data'!$B$7:$R$2292,10,0)</f>
        <v>3.0225</v>
      </c>
      <c r="O17" s="66">
        <f t="shared" si="5"/>
        <v>26</v>
      </c>
      <c r="P17" s="65">
        <f>VLOOKUP($A17,'Return Data'!$B$7:$R$2292,11,0)</f>
        <v>3.0417999999999998</v>
      </c>
      <c r="Q17" s="66">
        <f t="shared" si="8"/>
        <v>26</v>
      </c>
      <c r="R17" s="65">
        <f>VLOOKUP($A17,'Return Data'!$B$7:$R$2292,12,0)</f>
        <v>3.0320999999999998</v>
      </c>
      <c r="S17" s="66">
        <f t="shared" si="9"/>
        <v>26</v>
      </c>
      <c r="T17" s="65">
        <f>VLOOKUP($A17,'Return Data'!$B$7:$R$2292,13,0)</f>
        <v>3.0068000000000001</v>
      </c>
      <c r="U17" s="66">
        <f t="shared" si="10"/>
        <v>22</v>
      </c>
      <c r="V17" s="65">
        <f>VLOOKUP($A17,'Return Data'!$B$7:$R$2292,17,0)</f>
        <v>3.2442000000000002</v>
      </c>
      <c r="W17" s="66">
        <f>RANK(V17,V$8:V$37,0)</f>
        <v>4</v>
      </c>
      <c r="X17" s="65">
        <f>VLOOKUP($A17,'Return Data'!$B$7:$R$2292,14,0)</f>
        <v>4.0742000000000003</v>
      </c>
      <c r="Y17" s="66">
        <f>RANK(X17,X$8:X$37,0)</f>
        <v>3</v>
      </c>
      <c r="Z17" s="65">
        <f>VLOOKUP($A17,'Return Data'!$B$7:$R$2292,16,0)</f>
        <v>5.8823999999999996</v>
      </c>
      <c r="AA17" s="67">
        <f t="shared" si="7"/>
        <v>4</v>
      </c>
    </row>
    <row r="18" spans="1:27" x14ac:dyDescent="0.3">
      <c r="A18" s="63" t="s">
        <v>1300</v>
      </c>
      <c r="B18" s="64">
        <f>VLOOKUP($A18,'Return Data'!$B$7:$R$2292,3,0)</f>
        <v>44514</v>
      </c>
      <c r="C18" s="65">
        <f>VLOOKUP($A18,'Return Data'!$B$7:$R$2292,4,0)</f>
        <v>1093.741</v>
      </c>
      <c r="D18" s="65">
        <f>VLOOKUP($A18,'Return Data'!$B$7:$R$2292,5,0)</f>
        <v>3.0857000000000001</v>
      </c>
      <c r="E18" s="66">
        <f t="shared" si="0"/>
        <v>14</v>
      </c>
      <c r="F18" s="65">
        <f>VLOOKUP($A18,'Return Data'!$B$7:$R$2292,6,0)</f>
        <v>3.0743</v>
      </c>
      <c r="G18" s="66">
        <f t="shared" si="1"/>
        <v>16</v>
      </c>
      <c r="H18" s="65">
        <f>VLOOKUP($A18,'Return Data'!$B$7:$R$2292,7,0)</f>
        <v>3.0897000000000001</v>
      </c>
      <c r="I18" s="66">
        <f t="shared" si="2"/>
        <v>13</v>
      </c>
      <c r="J18" s="65">
        <f>VLOOKUP($A18,'Return Data'!$B$7:$R$2292,8,0)</f>
        <v>3.1436000000000002</v>
      </c>
      <c r="K18" s="66">
        <f t="shared" si="3"/>
        <v>20</v>
      </c>
      <c r="L18" s="65">
        <f>VLOOKUP($A18,'Return Data'!$B$7:$R$2292,9,0)</f>
        <v>3.1291000000000002</v>
      </c>
      <c r="M18" s="66">
        <f t="shared" si="4"/>
        <v>21</v>
      </c>
      <c r="N18" s="65">
        <f>VLOOKUP($A18,'Return Data'!$B$7:$R$2292,10,0)</f>
        <v>3.0579000000000001</v>
      </c>
      <c r="O18" s="66">
        <f t="shared" si="5"/>
        <v>13</v>
      </c>
      <c r="P18" s="65">
        <f>VLOOKUP($A18,'Return Data'!$B$7:$R$2292,11,0)</f>
        <v>3.0798000000000001</v>
      </c>
      <c r="Q18" s="66">
        <f t="shared" si="8"/>
        <v>13</v>
      </c>
      <c r="R18" s="65">
        <f>VLOOKUP($A18,'Return Data'!$B$7:$R$2292,12,0)</f>
        <v>3.0718000000000001</v>
      </c>
      <c r="S18" s="66">
        <f t="shared" si="9"/>
        <v>13</v>
      </c>
      <c r="T18" s="65">
        <f>VLOOKUP($A18,'Return Data'!$B$7:$R$2292,13,0)</f>
        <v>3.0386000000000002</v>
      </c>
      <c r="U18" s="66">
        <f t="shared" si="10"/>
        <v>12</v>
      </c>
      <c r="V18" s="65"/>
      <c r="W18" s="66"/>
      <c r="X18" s="65"/>
      <c r="Y18" s="66"/>
      <c r="Z18" s="65">
        <f>VLOOKUP($A18,'Return Data'!$B$7:$R$2292,16,0)</f>
        <v>3.6652</v>
      </c>
      <c r="AA18" s="67">
        <f t="shared" si="7"/>
        <v>17</v>
      </c>
    </row>
    <row r="19" spans="1:27" x14ac:dyDescent="0.3">
      <c r="A19" s="63" t="s">
        <v>1301</v>
      </c>
      <c r="B19" s="64">
        <f>VLOOKUP($A19,'Return Data'!$B$7:$R$2292,3,0)</f>
        <v>44514</v>
      </c>
      <c r="C19" s="65">
        <f>VLOOKUP($A19,'Return Data'!$B$7:$R$2292,4,0)</f>
        <v>112.8326</v>
      </c>
      <c r="D19" s="65">
        <f>VLOOKUP($A19,'Return Data'!$B$7:$R$2292,5,0)</f>
        <v>3.0251000000000001</v>
      </c>
      <c r="E19" s="66">
        <f t="shared" si="0"/>
        <v>26</v>
      </c>
      <c r="F19" s="65">
        <f>VLOOKUP($A19,'Return Data'!$B$7:$R$2292,6,0)</f>
        <v>3.02</v>
      </c>
      <c r="G19" s="66">
        <f t="shared" si="1"/>
        <v>25</v>
      </c>
      <c r="H19" s="65">
        <f>VLOOKUP($A19,'Return Data'!$B$7:$R$2292,7,0)</f>
        <v>3.0564</v>
      </c>
      <c r="I19" s="66">
        <f t="shared" si="2"/>
        <v>22</v>
      </c>
      <c r="J19" s="65">
        <f>VLOOKUP($A19,'Return Data'!$B$7:$R$2292,8,0)</f>
        <v>3.1577999999999999</v>
      </c>
      <c r="K19" s="66">
        <f t="shared" si="3"/>
        <v>17</v>
      </c>
      <c r="L19" s="65">
        <f>VLOOKUP($A19,'Return Data'!$B$7:$R$2292,9,0)</f>
        <v>3.1335999999999999</v>
      </c>
      <c r="M19" s="66">
        <f t="shared" si="4"/>
        <v>20</v>
      </c>
      <c r="N19" s="65">
        <f>VLOOKUP($A19,'Return Data'!$B$7:$R$2292,10,0)</f>
        <v>3.0310000000000001</v>
      </c>
      <c r="O19" s="66">
        <f t="shared" si="5"/>
        <v>21</v>
      </c>
      <c r="P19" s="65">
        <f>VLOOKUP($A19,'Return Data'!$B$7:$R$2292,11,0)</f>
        <v>3.0514999999999999</v>
      </c>
      <c r="Q19" s="66">
        <f t="shared" si="8"/>
        <v>23</v>
      </c>
      <c r="R19" s="65">
        <f>VLOOKUP($A19,'Return Data'!$B$7:$R$2292,12,0)</f>
        <v>3.0449999999999999</v>
      </c>
      <c r="S19" s="66">
        <f t="shared" si="9"/>
        <v>23</v>
      </c>
      <c r="T19" s="65">
        <f>VLOOKUP($A19,'Return Data'!$B$7:$R$2292,13,0)</f>
        <v>3.0175000000000001</v>
      </c>
      <c r="U19" s="66">
        <f t="shared" si="10"/>
        <v>19</v>
      </c>
      <c r="V19" s="65"/>
      <c r="W19" s="66"/>
      <c r="X19" s="65"/>
      <c r="Y19" s="66"/>
      <c r="Z19" s="65">
        <f>VLOOKUP($A19,'Return Data'!$B$7:$R$2292,16,0)</f>
        <v>4.1012000000000004</v>
      </c>
      <c r="AA19" s="67">
        <f t="shared" si="7"/>
        <v>6</v>
      </c>
    </row>
    <row r="20" spans="1:27" x14ac:dyDescent="0.3">
      <c r="A20" s="63" t="s">
        <v>1304</v>
      </c>
      <c r="B20" s="64">
        <f>VLOOKUP($A20,'Return Data'!$B$7:$R$2292,3,0)</f>
        <v>44514</v>
      </c>
      <c r="C20" s="65">
        <f>VLOOKUP($A20,'Return Data'!$B$7:$R$2292,4,0)</f>
        <v>1115.7677000000001</v>
      </c>
      <c r="D20" s="65">
        <f>VLOOKUP($A20,'Return Data'!$B$7:$R$2292,5,0)</f>
        <v>3.0457999999999998</v>
      </c>
      <c r="E20" s="66">
        <f t="shared" si="0"/>
        <v>24</v>
      </c>
      <c r="F20" s="65">
        <f>VLOOKUP($A20,'Return Data'!$B$7:$R$2292,6,0)</f>
        <v>3.0474000000000001</v>
      </c>
      <c r="G20" s="66">
        <f t="shared" si="1"/>
        <v>23</v>
      </c>
      <c r="H20" s="65">
        <f>VLOOKUP($A20,'Return Data'!$B$7:$R$2292,7,0)</f>
        <v>3.0352000000000001</v>
      </c>
      <c r="I20" s="66">
        <f t="shared" si="2"/>
        <v>26</v>
      </c>
      <c r="J20" s="65">
        <f>VLOOKUP($A20,'Return Data'!$B$7:$R$2292,8,0)</f>
        <v>3.1253000000000002</v>
      </c>
      <c r="K20" s="66">
        <f t="shared" si="3"/>
        <v>25</v>
      </c>
      <c r="L20" s="65">
        <f>VLOOKUP($A20,'Return Data'!$B$7:$R$2292,9,0)</f>
        <v>3.1429</v>
      </c>
      <c r="M20" s="66">
        <f t="shared" si="4"/>
        <v>17</v>
      </c>
      <c r="N20" s="65">
        <f>VLOOKUP($A20,'Return Data'!$B$7:$R$2292,10,0)</f>
        <v>3.0291000000000001</v>
      </c>
      <c r="O20" s="66">
        <f t="shared" si="5"/>
        <v>22</v>
      </c>
      <c r="P20" s="65">
        <f>VLOOKUP($A20,'Return Data'!$B$7:$R$2292,11,0)</f>
        <v>3.0463</v>
      </c>
      <c r="Q20" s="66">
        <f t="shared" si="8"/>
        <v>24</v>
      </c>
      <c r="R20" s="65">
        <f>VLOOKUP($A20,'Return Data'!$B$7:$R$2292,12,0)</f>
        <v>3.0383</v>
      </c>
      <c r="S20" s="66">
        <f t="shared" si="9"/>
        <v>24</v>
      </c>
      <c r="T20" s="65">
        <f>VLOOKUP($A20,'Return Data'!$B$7:$R$2292,13,0)</f>
        <v>3.0049000000000001</v>
      </c>
      <c r="U20" s="66">
        <f t="shared" si="10"/>
        <v>23</v>
      </c>
      <c r="V20" s="65"/>
      <c r="W20" s="66"/>
      <c r="X20" s="65"/>
      <c r="Y20" s="66"/>
      <c r="Z20" s="65">
        <f>VLOOKUP($A20,'Return Data'!$B$7:$R$2292,16,0)</f>
        <v>3.9542999999999999</v>
      </c>
      <c r="AA20" s="67">
        <f t="shared" si="7"/>
        <v>11</v>
      </c>
    </row>
    <row r="21" spans="1:27" x14ac:dyDescent="0.3">
      <c r="A21" s="63" t="s">
        <v>1306</v>
      </c>
      <c r="B21" s="64">
        <f>VLOOKUP($A21,'Return Data'!$B$7:$R$2292,3,0)</f>
        <v>44514</v>
      </c>
      <c r="C21" s="65">
        <f>VLOOKUP($A21,'Return Data'!$B$7:$R$2292,4,0)</f>
        <v>1085.2846</v>
      </c>
      <c r="D21" s="65">
        <f>VLOOKUP($A21,'Return Data'!$B$7:$R$2292,5,0)</f>
        <v>2.9733000000000001</v>
      </c>
      <c r="E21" s="66">
        <f t="shared" si="0"/>
        <v>29</v>
      </c>
      <c r="F21" s="65">
        <f>VLOOKUP($A21,'Return Data'!$B$7:$R$2292,6,0)</f>
        <v>2.9748999999999999</v>
      </c>
      <c r="G21" s="66">
        <f t="shared" si="1"/>
        <v>29</v>
      </c>
      <c r="H21" s="65">
        <f>VLOOKUP($A21,'Return Data'!$B$7:$R$2292,7,0)</f>
        <v>2.956</v>
      </c>
      <c r="I21" s="66">
        <f t="shared" si="2"/>
        <v>29</v>
      </c>
      <c r="J21" s="65">
        <f>VLOOKUP($A21,'Return Data'!$B$7:$R$2292,8,0)</f>
        <v>3.0663</v>
      </c>
      <c r="K21" s="66">
        <f t="shared" si="3"/>
        <v>29</v>
      </c>
      <c r="L21" s="65">
        <f>VLOOKUP($A21,'Return Data'!$B$7:$R$2292,9,0)</f>
        <v>3.0592000000000001</v>
      </c>
      <c r="M21" s="66">
        <f t="shared" si="4"/>
        <v>29</v>
      </c>
      <c r="N21" s="65">
        <f>VLOOKUP($A21,'Return Data'!$B$7:$R$2292,10,0)</f>
        <v>2.9676</v>
      </c>
      <c r="O21" s="66">
        <f t="shared" si="5"/>
        <v>29</v>
      </c>
      <c r="P21" s="65">
        <f>VLOOKUP($A21,'Return Data'!$B$7:$R$2292,11,0)</f>
        <v>2.9860000000000002</v>
      </c>
      <c r="Q21" s="66">
        <f t="shared" si="8"/>
        <v>30</v>
      </c>
      <c r="R21" s="65">
        <f>VLOOKUP($A21,'Return Data'!$B$7:$R$2292,12,0)</f>
        <v>2.9805000000000001</v>
      </c>
      <c r="S21" s="66">
        <f t="shared" si="9"/>
        <v>30</v>
      </c>
      <c r="T21" s="65">
        <f>VLOOKUP($A21,'Return Data'!$B$7:$R$2292,13,0)</f>
        <v>2.9605000000000001</v>
      </c>
      <c r="U21" s="66">
        <f t="shared" si="10"/>
        <v>26</v>
      </c>
      <c r="V21" s="65"/>
      <c r="W21" s="66"/>
      <c r="X21" s="65"/>
      <c r="Y21" s="66"/>
      <c r="Z21" s="65">
        <f>VLOOKUP($A21,'Return Data'!$B$7:$R$2292,16,0)</f>
        <v>3.5346000000000002</v>
      </c>
      <c r="AA21" s="67">
        <f t="shared" si="7"/>
        <v>22</v>
      </c>
    </row>
    <row r="22" spans="1:27" x14ac:dyDescent="0.3">
      <c r="A22" s="63" t="s">
        <v>1308</v>
      </c>
      <c r="B22" s="64">
        <f>VLOOKUP($A22,'Return Data'!$B$7:$R$2292,3,0)</f>
        <v>44514</v>
      </c>
      <c r="C22" s="65">
        <f>VLOOKUP($A22,'Return Data'!$B$7:$R$2292,4,0)</f>
        <v>1059.7485999999999</v>
      </c>
      <c r="D22" s="65">
        <f>VLOOKUP($A22,'Return Data'!$B$7:$R$2292,5,0)</f>
        <v>3.0897000000000001</v>
      </c>
      <c r="E22" s="66">
        <f t="shared" si="0"/>
        <v>13</v>
      </c>
      <c r="F22" s="65">
        <f>VLOOKUP($A22,'Return Data'!$B$7:$R$2292,6,0)</f>
        <v>3.0901999999999998</v>
      </c>
      <c r="G22" s="66">
        <f t="shared" si="1"/>
        <v>13</v>
      </c>
      <c r="H22" s="65">
        <f>VLOOKUP($A22,'Return Data'!$B$7:$R$2292,7,0)</f>
        <v>3.0853999999999999</v>
      </c>
      <c r="I22" s="66">
        <f t="shared" si="2"/>
        <v>15</v>
      </c>
      <c r="J22" s="65">
        <f>VLOOKUP($A22,'Return Data'!$B$7:$R$2292,8,0)</f>
        <v>3.2199</v>
      </c>
      <c r="K22" s="66">
        <f t="shared" si="3"/>
        <v>7</v>
      </c>
      <c r="L22" s="65">
        <f>VLOOKUP($A22,'Return Data'!$B$7:$R$2292,9,0)</f>
        <v>3.1976</v>
      </c>
      <c r="M22" s="66">
        <f t="shared" si="4"/>
        <v>7</v>
      </c>
      <c r="N22" s="65">
        <f>VLOOKUP($A22,'Return Data'!$B$7:$R$2292,10,0)</f>
        <v>3.0779999999999998</v>
      </c>
      <c r="O22" s="66">
        <f t="shared" si="5"/>
        <v>11</v>
      </c>
      <c r="P22" s="65">
        <f>VLOOKUP($A22,'Return Data'!$B$7:$R$2292,11,0)</f>
        <v>3.0865</v>
      </c>
      <c r="Q22" s="66">
        <f t="shared" si="8"/>
        <v>11</v>
      </c>
      <c r="R22" s="65">
        <f>VLOOKUP($A22,'Return Data'!$B$7:$R$2292,12,0)</f>
        <v>3.0796999999999999</v>
      </c>
      <c r="S22" s="66">
        <f>RANK(R22,R$8:R$37,0)</f>
        <v>10</v>
      </c>
      <c r="T22" s="65"/>
      <c r="U22" s="66"/>
      <c r="V22" s="65"/>
      <c r="W22" s="66"/>
      <c r="X22" s="65"/>
      <c r="Y22" s="66"/>
      <c r="Z22" s="65">
        <f>VLOOKUP($A22,'Return Data'!$B$7:$R$2292,16,0)</f>
        <v>3.1829999999999998</v>
      </c>
      <c r="AA22" s="67">
        <f t="shared" si="7"/>
        <v>30</v>
      </c>
    </row>
    <row r="23" spans="1:27" x14ac:dyDescent="0.3">
      <c r="A23" s="63" t="s">
        <v>1310</v>
      </c>
      <c r="B23" s="64">
        <f>VLOOKUP($A23,'Return Data'!$B$7:$R$2292,3,0)</f>
        <v>44514</v>
      </c>
      <c r="C23" s="65">
        <f>VLOOKUP($A23,'Return Data'!$B$7:$R$2292,4,0)</f>
        <v>1068.7804000000001</v>
      </c>
      <c r="D23" s="65">
        <f>VLOOKUP($A23,'Return Data'!$B$7:$R$2292,5,0)</f>
        <v>3.0192000000000001</v>
      </c>
      <c r="E23" s="66">
        <f t="shared" si="0"/>
        <v>27</v>
      </c>
      <c r="F23" s="65">
        <f>VLOOKUP($A23,'Return Data'!$B$7:$R$2292,6,0)</f>
        <v>3.0186000000000002</v>
      </c>
      <c r="G23" s="66">
        <f t="shared" si="1"/>
        <v>27</v>
      </c>
      <c r="H23" s="65">
        <f>VLOOKUP($A23,'Return Data'!$B$7:$R$2292,7,0)</f>
        <v>3.0065</v>
      </c>
      <c r="I23" s="66">
        <f t="shared" si="2"/>
        <v>28</v>
      </c>
      <c r="J23" s="65">
        <f>VLOOKUP($A23,'Return Data'!$B$7:$R$2292,8,0)</f>
        <v>3.0994999999999999</v>
      </c>
      <c r="K23" s="66">
        <f t="shared" si="3"/>
        <v>28</v>
      </c>
      <c r="L23" s="65">
        <f>VLOOKUP($A23,'Return Data'!$B$7:$R$2292,9,0)</f>
        <v>3.0777999999999999</v>
      </c>
      <c r="M23" s="66">
        <f t="shared" si="4"/>
        <v>28</v>
      </c>
      <c r="N23" s="65">
        <f>VLOOKUP($A23,'Return Data'!$B$7:$R$2292,10,0)</f>
        <v>2.9883999999999999</v>
      </c>
      <c r="O23" s="66">
        <f t="shared" si="5"/>
        <v>28</v>
      </c>
      <c r="P23" s="65">
        <f>VLOOKUP($A23,'Return Data'!$B$7:$R$2292,11,0)</f>
        <v>3.0127999999999999</v>
      </c>
      <c r="Q23" s="66">
        <f t="shared" si="8"/>
        <v>28</v>
      </c>
      <c r="R23" s="65">
        <f>VLOOKUP($A23,'Return Data'!$B$7:$R$2292,12,0)</f>
        <v>2.9916999999999998</v>
      </c>
      <c r="S23" s="66">
        <f t="shared" si="9"/>
        <v>28</v>
      </c>
      <c r="T23" s="65">
        <f>VLOOKUP($A23,'Return Data'!$B$7:$R$2292,13,0)</f>
        <v>2.9666000000000001</v>
      </c>
      <c r="U23" s="66">
        <f t="shared" si="10"/>
        <v>25</v>
      </c>
      <c r="V23" s="65"/>
      <c r="W23" s="66"/>
      <c r="X23" s="65"/>
      <c r="Y23" s="66"/>
      <c r="Z23" s="65">
        <f>VLOOKUP($A23,'Return Data'!$B$7:$R$2292,16,0)</f>
        <v>3.2812999999999999</v>
      </c>
      <c r="AA23" s="67">
        <f t="shared" si="7"/>
        <v>29</v>
      </c>
    </row>
    <row r="24" spans="1:27" x14ac:dyDescent="0.3">
      <c r="A24" s="63" t="s">
        <v>1312</v>
      </c>
      <c r="B24" s="64">
        <f>VLOOKUP($A24,'Return Data'!$B$7:$R$2292,3,0)</f>
        <v>44514</v>
      </c>
      <c r="C24" s="65">
        <f>VLOOKUP($A24,'Return Data'!$B$7:$R$2292,4,0)</f>
        <v>1065.4072000000001</v>
      </c>
      <c r="D24" s="65">
        <f>VLOOKUP($A24,'Return Data'!$B$7:$R$2292,5,0)</f>
        <v>3.1726999999999999</v>
      </c>
      <c r="E24" s="66">
        <f t="shared" si="0"/>
        <v>3</v>
      </c>
      <c r="F24" s="65">
        <f>VLOOKUP($A24,'Return Data'!$B$7:$R$2292,6,0)</f>
        <v>3.1720999999999999</v>
      </c>
      <c r="G24" s="66">
        <f t="shared" si="1"/>
        <v>2</v>
      </c>
      <c r="H24" s="65">
        <f>VLOOKUP($A24,'Return Data'!$B$7:$R$2292,7,0)</f>
        <v>3.1048</v>
      </c>
      <c r="I24" s="66">
        <f t="shared" si="2"/>
        <v>10</v>
      </c>
      <c r="J24" s="65">
        <f>VLOOKUP($A24,'Return Data'!$B$7:$R$2292,8,0)</f>
        <v>3.2305000000000001</v>
      </c>
      <c r="K24" s="66">
        <f t="shared" si="3"/>
        <v>4</v>
      </c>
      <c r="L24" s="65">
        <f>VLOOKUP($A24,'Return Data'!$B$7:$R$2292,9,0)</f>
        <v>3.2141000000000002</v>
      </c>
      <c r="M24" s="66">
        <f t="shared" si="4"/>
        <v>3</v>
      </c>
      <c r="N24" s="65">
        <f>VLOOKUP($A24,'Return Data'!$B$7:$R$2292,10,0)</f>
        <v>3.0945</v>
      </c>
      <c r="O24" s="66">
        <f t="shared" si="5"/>
        <v>7</v>
      </c>
      <c r="P24" s="65">
        <f>VLOOKUP($A24,'Return Data'!$B$7:$R$2292,11,0)</f>
        <v>3.1021000000000001</v>
      </c>
      <c r="Q24" s="66">
        <f t="shared" si="8"/>
        <v>9</v>
      </c>
      <c r="R24" s="65">
        <f>VLOOKUP($A24,'Return Data'!$B$7:$R$2292,12,0)</f>
        <v>3.1215000000000002</v>
      </c>
      <c r="S24" s="66">
        <f>RANK(R24,R$8:R$37,0)</f>
        <v>3</v>
      </c>
      <c r="T24" s="65"/>
      <c r="U24" s="66"/>
      <c r="V24" s="65"/>
      <c r="W24" s="66"/>
      <c r="X24" s="65"/>
      <c r="Y24" s="66"/>
      <c r="Z24" s="65">
        <f>VLOOKUP($A24,'Return Data'!$B$7:$R$2292,16,0)</f>
        <v>3.3012999999999999</v>
      </c>
      <c r="AA24" s="67">
        <f t="shared" si="7"/>
        <v>27</v>
      </c>
    </row>
    <row r="25" spans="1:27" x14ac:dyDescent="0.3">
      <c r="A25" s="63" t="s">
        <v>1314</v>
      </c>
      <c r="B25" s="64">
        <f>VLOOKUP($A25,'Return Data'!$B$7:$R$2292,3,0)</f>
        <v>44514</v>
      </c>
      <c r="C25" s="65">
        <f>VLOOKUP($A25,'Return Data'!$B$7:$R$2292,4,0)</f>
        <v>1117.0347999999999</v>
      </c>
      <c r="D25" s="65">
        <f>VLOOKUP($A25,'Return Data'!$B$7:$R$2292,5,0)</f>
        <v>3.0099</v>
      </c>
      <c r="E25" s="66">
        <f t="shared" si="0"/>
        <v>28</v>
      </c>
      <c r="F25" s="65">
        <f>VLOOKUP($A25,'Return Data'!$B$7:$R$2292,6,0)</f>
        <v>3.0145</v>
      </c>
      <c r="G25" s="66">
        <f t="shared" si="1"/>
        <v>28</v>
      </c>
      <c r="H25" s="65">
        <f>VLOOKUP($A25,'Return Data'!$B$7:$R$2292,7,0)</f>
        <v>3.0461999999999998</v>
      </c>
      <c r="I25" s="66">
        <f t="shared" si="2"/>
        <v>24</v>
      </c>
      <c r="J25" s="65">
        <f>VLOOKUP($A25,'Return Data'!$B$7:$R$2292,8,0)</f>
        <v>3.1375999999999999</v>
      </c>
      <c r="K25" s="66">
        <f t="shared" si="3"/>
        <v>23</v>
      </c>
      <c r="L25" s="65">
        <f>VLOOKUP($A25,'Return Data'!$B$7:$R$2292,9,0)</f>
        <v>3.1244000000000001</v>
      </c>
      <c r="M25" s="66">
        <f t="shared" si="4"/>
        <v>23</v>
      </c>
      <c r="N25" s="65">
        <f>VLOOKUP($A25,'Return Data'!$B$7:$R$2292,10,0)</f>
        <v>3.0255000000000001</v>
      </c>
      <c r="O25" s="66">
        <f t="shared" si="5"/>
        <v>24</v>
      </c>
      <c r="P25" s="65">
        <f>VLOOKUP($A25,'Return Data'!$B$7:$R$2292,11,0)</f>
        <v>3.0459000000000001</v>
      </c>
      <c r="Q25" s="66">
        <f t="shared" si="8"/>
        <v>25</v>
      </c>
      <c r="R25" s="65">
        <f>VLOOKUP($A25,'Return Data'!$B$7:$R$2292,12,0)</f>
        <v>3.0329000000000002</v>
      </c>
      <c r="S25" s="66">
        <f t="shared" si="9"/>
        <v>25</v>
      </c>
      <c r="T25" s="65">
        <f>VLOOKUP($A25,'Return Data'!$B$7:$R$2292,13,0)</f>
        <v>3.0129000000000001</v>
      </c>
      <c r="U25" s="66">
        <f t="shared" si="10"/>
        <v>20</v>
      </c>
      <c r="V25" s="65"/>
      <c r="W25" s="66"/>
      <c r="X25" s="65"/>
      <c r="Y25" s="66"/>
      <c r="Z25" s="65">
        <f>VLOOKUP($A25,'Return Data'!$B$7:$R$2292,16,0)</f>
        <v>3.9842</v>
      </c>
      <c r="AA25" s="67">
        <f t="shared" si="7"/>
        <v>10</v>
      </c>
    </row>
    <row r="26" spans="1:27" x14ac:dyDescent="0.3">
      <c r="A26" s="63" t="s">
        <v>1316</v>
      </c>
      <c r="B26" s="64">
        <f>VLOOKUP($A26,'Return Data'!$B$7:$R$2292,3,0)</f>
        <v>44514</v>
      </c>
      <c r="C26" s="65">
        <f>VLOOKUP($A26,'Return Data'!$B$7:$R$2292,4,0)</f>
        <v>2597.5971666666701</v>
      </c>
      <c r="D26" s="65">
        <f>VLOOKUP($A26,'Return Data'!$B$7:$R$2292,5,0)</f>
        <v>3.0354000000000001</v>
      </c>
      <c r="E26" s="66">
        <f t="shared" si="0"/>
        <v>25</v>
      </c>
      <c r="F26" s="65">
        <f>VLOOKUP($A26,'Return Data'!$B$7:$R$2292,6,0)</f>
        <v>3.0350999999999999</v>
      </c>
      <c r="G26" s="66">
        <f t="shared" si="1"/>
        <v>24</v>
      </c>
      <c r="H26" s="65">
        <f>VLOOKUP($A26,'Return Data'!$B$7:$R$2292,7,0)</f>
        <v>3.0535999999999999</v>
      </c>
      <c r="I26" s="66">
        <f t="shared" si="2"/>
        <v>23</v>
      </c>
      <c r="J26" s="65">
        <f>VLOOKUP($A26,'Return Data'!$B$7:$R$2292,8,0)</f>
        <v>3.1549999999999998</v>
      </c>
      <c r="K26" s="66">
        <f t="shared" si="3"/>
        <v>18</v>
      </c>
      <c r="L26" s="65">
        <f>VLOOKUP($A26,'Return Data'!$B$7:$R$2292,9,0)</f>
        <v>3.1339000000000001</v>
      </c>
      <c r="M26" s="66">
        <f t="shared" si="4"/>
        <v>19</v>
      </c>
      <c r="N26" s="65">
        <f>VLOOKUP($A26,'Return Data'!$B$7:$R$2292,10,0)</f>
        <v>3.0474999999999999</v>
      </c>
      <c r="O26" s="66">
        <f t="shared" si="5"/>
        <v>17</v>
      </c>
      <c r="P26" s="65">
        <f>VLOOKUP($A26,'Return Data'!$B$7:$R$2292,11,0)</f>
        <v>3.0705</v>
      </c>
      <c r="Q26" s="66">
        <f t="shared" si="8"/>
        <v>15</v>
      </c>
      <c r="R26" s="65">
        <f>VLOOKUP($A26,'Return Data'!$B$7:$R$2292,12,0)</f>
        <v>3.0655000000000001</v>
      </c>
      <c r="S26" s="66">
        <f t="shared" si="9"/>
        <v>14</v>
      </c>
      <c r="T26" s="65">
        <f>VLOOKUP($A26,'Return Data'!$B$7:$R$2292,13,0)</f>
        <v>3.0367999999999999</v>
      </c>
      <c r="U26" s="66">
        <f t="shared" si="10"/>
        <v>14</v>
      </c>
      <c r="V26" s="65">
        <f>VLOOKUP($A26,'Return Data'!$B$7:$R$2292,17,0)</f>
        <v>3.1640000000000001</v>
      </c>
      <c r="W26" s="66">
        <f t="shared" ref="W26:W36" si="11">RANK(V26,V$8:V$37,0)</f>
        <v>5</v>
      </c>
      <c r="X26" s="65">
        <f>VLOOKUP($A26,'Return Data'!$B$7:$R$2292,14,0)</f>
        <v>3.8224999999999998</v>
      </c>
      <c r="Y26" s="66">
        <f t="shared" ref="Y26:Y36" si="12">RANK(X26,X$8:X$37,0)</f>
        <v>4</v>
      </c>
      <c r="Z26" s="65">
        <f>VLOOKUP($A26,'Return Data'!$B$7:$R$2292,16,0)</f>
        <v>6.5819000000000001</v>
      </c>
      <c r="AA26" s="67">
        <f t="shared" si="7"/>
        <v>1</v>
      </c>
    </row>
    <row r="27" spans="1:27" x14ac:dyDescent="0.3">
      <c r="A27" s="63" t="s">
        <v>1318</v>
      </c>
      <c r="B27" s="64">
        <f>VLOOKUP($A27,'Return Data'!$B$7:$R$2292,3,0)</f>
        <v>44514</v>
      </c>
      <c r="C27" s="65">
        <f>VLOOKUP($A27,'Return Data'!$B$7:$R$2292,4,0)</f>
        <v>1084.5704000000001</v>
      </c>
      <c r="D27" s="65">
        <f>VLOOKUP($A27,'Return Data'!$B$7:$R$2292,5,0)</f>
        <v>3.0661</v>
      </c>
      <c r="E27" s="66">
        <f t="shared" si="0"/>
        <v>19</v>
      </c>
      <c r="F27" s="65">
        <f>VLOOKUP($A27,'Return Data'!$B$7:$R$2292,6,0)</f>
        <v>3.0565000000000002</v>
      </c>
      <c r="G27" s="66">
        <f t="shared" si="1"/>
        <v>20</v>
      </c>
      <c r="H27" s="65">
        <f>VLOOKUP($A27,'Return Data'!$B$7:$R$2292,7,0)</f>
        <v>3.06</v>
      </c>
      <c r="I27" s="66">
        <f t="shared" si="2"/>
        <v>20</v>
      </c>
      <c r="J27" s="65">
        <f>VLOOKUP($A27,'Return Data'!$B$7:$R$2292,8,0)</f>
        <v>3.1400999999999999</v>
      </c>
      <c r="K27" s="66">
        <f t="shared" si="3"/>
        <v>22</v>
      </c>
      <c r="L27" s="65">
        <f>VLOOKUP($A27,'Return Data'!$B$7:$R$2292,9,0)</f>
        <v>3.1189</v>
      </c>
      <c r="M27" s="66">
        <f t="shared" si="4"/>
        <v>24</v>
      </c>
      <c r="N27" s="65">
        <f>VLOOKUP($A27,'Return Data'!$B$7:$R$2292,10,0)</f>
        <v>3.0360999999999998</v>
      </c>
      <c r="O27" s="66">
        <f t="shared" si="5"/>
        <v>20</v>
      </c>
      <c r="P27" s="65">
        <f>VLOOKUP($A27,'Return Data'!$B$7:$R$2292,11,0)</f>
        <v>3.0640999999999998</v>
      </c>
      <c r="Q27" s="66">
        <f t="shared" si="8"/>
        <v>19</v>
      </c>
      <c r="R27" s="65">
        <f>VLOOKUP($A27,'Return Data'!$B$7:$R$2292,12,0)</f>
        <v>3.0482</v>
      </c>
      <c r="S27" s="66">
        <f t="shared" si="9"/>
        <v>20</v>
      </c>
      <c r="T27" s="65">
        <f>VLOOKUP($A27,'Return Data'!$B$7:$R$2292,13,0)</f>
        <v>3.0129000000000001</v>
      </c>
      <c r="U27" s="66">
        <f t="shared" si="10"/>
        <v>20</v>
      </c>
      <c r="V27" s="65"/>
      <c r="W27" s="66"/>
      <c r="X27" s="65"/>
      <c r="Y27" s="66"/>
      <c r="Z27" s="65">
        <f>VLOOKUP($A27,'Return Data'!$B$7:$R$2292,16,0)</f>
        <v>3.5232000000000001</v>
      </c>
      <c r="AA27" s="67">
        <f t="shared" si="7"/>
        <v>24</v>
      </c>
    </row>
    <row r="28" spans="1:27" x14ac:dyDescent="0.3">
      <c r="A28" s="63" t="s">
        <v>1320</v>
      </c>
      <c r="B28" s="64">
        <f>VLOOKUP($A28,'Return Data'!$B$7:$R$2292,3,0)</f>
        <v>44514</v>
      </c>
      <c r="C28" s="65">
        <f>VLOOKUP($A28,'Return Data'!$B$7:$R$2292,4,0)</f>
        <v>1083.7372</v>
      </c>
      <c r="D28" s="65">
        <f>VLOOKUP($A28,'Return Data'!$B$7:$R$2292,5,0)</f>
        <v>3.1291000000000002</v>
      </c>
      <c r="E28" s="66">
        <f t="shared" si="0"/>
        <v>9</v>
      </c>
      <c r="F28" s="65">
        <f>VLOOKUP($A28,'Return Data'!$B$7:$R$2292,6,0)</f>
        <v>3.1297000000000001</v>
      </c>
      <c r="G28" s="66">
        <f t="shared" si="1"/>
        <v>6</v>
      </c>
      <c r="H28" s="65">
        <f>VLOOKUP($A28,'Return Data'!$B$7:$R$2292,7,0)</f>
        <v>3.1486000000000001</v>
      </c>
      <c r="I28" s="66">
        <f t="shared" si="2"/>
        <v>3</v>
      </c>
      <c r="J28" s="65">
        <f>VLOOKUP($A28,'Return Data'!$B$7:$R$2292,8,0)</f>
        <v>3.1878000000000002</v>
      </c>
      <c r="K28" s="66">
        <f t="shared" si="3"/>
        <v>13</v>
      </c>
      <c r="L28" s="65">
        <f>VLOOKUP($A28,'Return Data'!$B$7:$R$2292,9,0)</f>
        <v>3.1775000000000002</v>
      </c>
      <c r="M28" s="66">
        <f t="shared" si="4"/>
        <v>10</v>
      </c>
      <c r="N28" s="65">
        <f>VLOOKUP($A28,'Return Data'!$B$7:$R$2292,10,0)</f>
        <v>3.0922000000000001</v>
      </c>
      <c r="O28" s="66">
        <f t="shared" si="5"/>
        <v>8</v>
      </c>
      <c r="P28" s="65">
        <f>VLOOKUP($A28,'Return Data'!$B$7:$R$2292,11,0)</f>
        <v>3.1069</v>
      </c>
      <c r="Q28" s="66">
        <f t="shared" si="8"/>
        <v>8</v>
      </c>
      <c r="R28" s="65">
        <f>VLOOKUP($A28,'Return Data'!$B$7:$R$2292,12,0)</f>
        <v>3.0998999999999999</v>
      </c>
      <c r="S28" s="66">
        <f t="shared" si="9"/>
        <v>8</v>
      </c>
      <c r="T28" s="65">
        <f>VLOOKUP($A28,'Return Data'!$B$7:$R$2292,13,0)</f>
        <v>3.0659999999999998</v>
      </c>
      <c r="U28" s="66">
        <f t="shared" si="10"/>
        <v>8</v>
      </c>
      <c r="V28" s="65"/>
      <c r="W28" s="66"/>
      <c r="X28" s="65"/>
      <c r="Y28" s="66"/>
      <c r="Z28" s="65">
        <f>VLOOKUP($A28,'Return Data'!$B$7:$R$2292,16,0)</f>
        <v>3.5346000000000002</v>
      </c>
      <c r="AA28" s="67">
        <f t="shared" si="7"/>
        <v>22</v>
      </c>
    </row>
    <row r="29" spans="1:27" x14ac:dyDescent="0.3">
      <c r="A29" s="63" t="s">
        <v>1322</v>
      </c>
      <c r="B29" s="64">
        <f>VLOOKUP($A29,'Return Data'!$B$7:$R$2292,3,0)</f>
        <v>44514</v>
      </c>
      <c r="C29" s="65">
        <f>VLOOKUP($A29,'Return Data'!$B$7:$R$2292,4,0)</f>
        <v>1073.3222000000001</v>
      </c>
      <c r="D29" s="65">
        <f>VLOOKUP($A29,'Return Data'!$B$7:$R$2292,5,0)</f>
        <v>3.0832000000000002</v>
      </c>
      <c r="E29" s="66">
        <f t="shared" si="0"/>
        <v>15</v>
      </c>
      <c r="F29" s="65">
        <f>VLOOKUP($A29,'Return Data'!$B$7:$R$2292,6,0)</f>
        <v>3.0829</v>
      </c>
      <c r="G29" s="66">
        <f t="shared" si="1"/>
        <v>14</v>
      </c>
      <c r="H29" s="65">
        <f>VLOOKUP($A29,'Return Data'!$B$7:$R$2292,7,0)</f>
        <v>3.1368</v>
      </c>
      <c r="I29" s="66">
        <f t="shared" si="2"/>
        <v>4</v>
      </c>
      <c r="J29" s="65">
        <f>VLOOKUP($A29,'Return Data'!$B$7:$R$2292,8,0)</f>
        <v>3.1959</v>
      </c>
      <c r="K29" s="66">
        <f t="shared" si="3"/>
        <v>12</v>
      </c>
      <c r="L29" s="65">
        <f>VLOOKUP($A29,'Return Data'!$B$7:$R$2292,9,0)</f>
        <v>3.1781999999999999</v>
      </c>
      <c r="M29" s="66">
        <f t="shared" si="4"/>
        <v>9</v>
      </c>
      <c r="N29" s="65">
        <f>VLOOKUP($A29,'Return Data'!$B$7:$R$2292,10,0)</f>
        <v>3.0954000000000002</v>
      </c>
      <c r="O29" s="66">
        <f t="shared" si="5"/>
        <v>6</v>
      </c>
      <c r="P29" s="65">
        <f>VLOOKUP($A29,'Return Data'!$B$7:$R$2292,11,0)</f>
        <v>3.1286999999999998</v>
      </c>
      <c r="Q29" s="66">
        <f t="shared" si="8"/>
        <v>3</v>
      </c>
      <c r="R29" s="65">
        <f>VLOOKUP($A29,'Return Data'!$B$7:$R$2292,12,0)</f>
        <v>3.1202000000000001</v>
      </c>
      <c r="S29" s="66">
        <f t="shared" si="9"/>
        <v>4</v>
      </c>
      <c r="T29" s="65">
        <f>VLOOKUP($A29,'Return Data'!$B$7:$R$2292,13,0)</f>
        <v>3.0981999999999998</v>
      </c>
      <c r="U29" s="66">
        <f t="shared" ref="U29" si="13">RANK(T29,T$8:T$37,0)</f>
        <v>3</v>
      </c>
      <c r="V29" s="65"/>
      <c r="W29" s="66"/>
      <c r="X29" s="65"/>
      <c r="Y29" s="66"/>
      <c r="Z29" s="65">
        <f>VLOOKUP($A29,'Return Data'!$B$7:$R$2292,16,0)</f>
        <v>3.4521000000000002</v>
      </c>
      <c r="AA29" s="67">
        <f t="shared" si="7"/>
        <v>25</v>
      </c>
    </row>
    <row r="30" spans="1:27" x14ac:dyDescent="0.3">
      <c r="A30" s="63" t="s">
        <v>1324</v>
      </c>
      <c r="B30" s="64">
        <f>VLOOKUP($A30,'Return Data'!$B$7:$R$2292,3,0)</f>
        <v>44514</v>
      </c>
      <c r="C30" s="65">
        <f>VLOOKUP($A30,'Return Data'!$B$7:$R$2292,4,0)</f>
        <v>112.34269999999999</v>
      </c>
      <c r="D30" s="65">
        <f>VLOOKUP($A30,'Return Data'!$B$7:$R$2292,5,0)</f>
        <v>3.1032999999999999</v>
      </c>
      <c r="E30" s="66">
        <f t="shared" si="0"/>
        <v>11</v>
      </c>
      <c r="F30" s="65">
        <f>VLOOKUP($A30,'Return Data'!$B$7:$R$2292,6,0)</f>
        <v>3.0981999999999998</v>
      </c>
      <c r="G30" s="66">
        <f t="shared" si="1"/>
        <v>12</v>
      </c>
      <c r="H30" s="65">
        <f>VLOOKUP($A30,'Return Data'!$B$7:$R$2292,7,0)</f>
        <v>3.1116000000000001</v>
      </c>
      <c r="I30" s="66">
        <f t="shared" si="2"/>
        <v>8</v>
      </c>
      <c r="J30" s="65">
        <f>VLOOKUP($A30,'Return Data'!$B$7:$R$2292,8,0)</f>
        <v>3.2158000000000002</v>
      </c>
      <c r="K30" s="66">
        <f t="shared" si="3"/>
        <v>8</v>
      </c>
      <c r="L30" s="65">
        <f>VLOOKUP($A30,'Return Data'!$B$7:$R$2292,9,0)</f>
        <v>3.1768000000000001</v>
      </c>
      <c r="M30" s="66">
        <f t="shared" si="4"/>
        <v>11</v>
      </c>
      <c r="N30" s="65">
        <f>VLOOKUP($A30,'Return Data'!$B$7:$R$2292,10,0)</f>
        <v>3.05</v>
      </c>
      <c r="O30" s="66">
        <f t="shared" si="5"/>
        <v>16</v>
      </c>
      <c r="P30" s="65">
        <f>VLOOKUP($A30,'Return Data'!$B$7:$R$2292,11,0)</f>
        <v>3.0674000000000001</v>
      </c>
      <c r="Q30" s="66">
        <f t="shared" si="8"/>
        <v>17</v>
      </c>
      <c r="R30" s="65">
        <f>VLOOKUP($A30,'Return Data'!$B$7:$R$2292,12,0)</f>
        <v>3.0548999999999999</v>
      </c>
      <c r="S30" s="66">
        <f t="shared" si="9"/>
        <v>18</v>
      </c>
      <c r="T30" s="65">
        <f>VLOOKUP($A30,'Return Data'!$B$7:$R$2292,13,0)</f>
        <v>3.0335000000000001</v>
      </c>
      <c r="U30" s="66">
        <f t="shared" si="10"/>
        <v>15</v>
      </c>
      <c r="V30" s="65"/>
      <c r="W30" s="66"/>
      <c r="X30" s="65"/>
      <c r="Y30" s="66"/>
      <c r="Z30" s="65">
        <f>VLOOKUP($A30,'Return Data'!$B$7:$R$2292,16,0)</f>
        <v>4.0811000000000002</v>
      </c>
      <c r="AA30" s="67">
        <f t="shared" si="7"/>
        <v>9</v>
      </c>
    </row>
    <row r="31" spans="1:27" x14ac:dyDescent="0.3">
      <c r="A31" s="63" t="s">
        <v>1326</v>
      </c>
      <c r="B31" s="64">
        <f>VLOOKUP($A31,'Return Data'!$B$7:$R$2292,3,0)</f>
        <v>44514</v>
      </c>
      <c r="C31" s="65">
        <f>VLOOKUP($A31,'Return Data'!$B$7:$R$2292,4,0)</f>
        <v>1081.2797</v>
      </c>
      <c r="D31" s="65">
        <f>VLOOKUP($A31,'Return Data'!$B$7:$R$2292,5,0)</f>
        <v>3.2071000000000001</v>
      </c>
      <c r="E31" s="66">
        <f t="shared" si="0"/>
        <v>1</v>
      </c>
      <c r="F31" s="65">
        <f>VLOOKUP($A31,'Return Data'!$B$7:$R$2292,6,0)</f>
        <v>3.1717</v>
      </c>
      <c r="G31" s="66">
        <f t="shared" si="1"/>
        <v>3</v>
      </c>
      <c r="H31" s="65">
        <f>VLOOKUP($A31,'Return Data'!$B$7:$R$2292,7,0)</f>
        <v>3.1939000000000002</v>
      </c>
      <c r="I31" s="66">
        <f t="shared" si="2"/>
        <v>2</v>
      </c>
      <c r="J31" s="65">
        <f>VLOOKUP($A31,'Return Data'!$B$7:$R$2292,8,0)</f>
        <v>3.2724000000000002</v>
      </c>
      <c r="K31" s="66">
        <f t="shared" si="3"/>
        <v>2</v>
      </c>
      <c r="L31" s="65">
        <f>VLOOKUP($A31,'Return Data'!$B$7:$R$2292,9,0)</f>
        <v>3.2406000000000001</v>
      </c>
      <c r="M31" s="66">
        <f t="shared" si="4"/>
        <v>2</v>
      </c>
      <c r="N31" s="65">
        <f>VLOOKUP($A31,'Return Data'!$B$7:$R$2292,10,0)</f>
        <v>3.1503000000000001</v>
      </c>
      <c r="O31" s="66">
        <f t="shared" si="5"/>
        <v>2</v>
      </c>
      <c r="P31" s="65">
        <f>VLOOKUP($A31,'Return Data'!$B$7:$R$2292,11,0)</f>
        <v>3.1808999999999998</v>
      </c>
      <c r="Q31" s="66">
        <f t="shared" si="8"/>
        <v>1</v>
      </c>
      <c r="R31" s="65">
        <f>VLOOKUP($A31,'Return Data'!$B$7:$R$2292,12,0)</f>
        <v>3.1617999999999999</v>
      </c>
      <c r="S31" s="66">
        <f t="shared" si="9"/>
        <v>1</v>
      </c>
      <c r="T31" s="65">
        <f>VLOOKUP($A31,'Return Data'!$B$7:$R$2292,13,0)</f>
        <v>3.1261000000000001</v>
      </c>
      <c r="U31" s="66">
        <f t="shared" si="10"/>
        <v>1</v>
      </c>
      <c r="V31" s="65"/>
      <c r="W31" s="66"/>
      <c r="X31" s="65"/>
      <c r="Y31" s="66"/>
      <c r="Z31" s="65">
        <f>VLOOKUP($A31,'Return Data'!$B$7:$R$2292,16,0)</f>
        <v>3.5840999999999998</v>
      </c>
      <c r="AA31" s="67">
        <f t="shared" si="7"/>
        <v>21</v>
      </c>
    </row>
    <row r="32" spans="1:27" x14ac:dyDescent="0.3">
      <c r="A32" s="63" t="s">
        <v>1328</v>
      </c>
      <c r="B32" s="64">
        <f>VLOOKUP($A32,'Return Data'!$B$7:$R$2292,3,0)</f>
        <v>44514</v>
      </c>
      <c r="C32" s="65">
        <f>VLOOKUP($A32,'Return Data'!$B$7:$R$2292,4,0)</f>
        <v>3383.4413</v>
      </c>
      <c r="D32" s="65">
        <f>VLOOKUP($A32,'Return Data'!$B$7:$R$2292,5,0)</f>
        <v>3.0769000000000002</v>
      </c>
      <c r="E32" s="66">
        <f t="shared" si="0"/>
        <v>16</v>
      </c>
      <c r="F32" s="65">
        <f>VLOOKUP($A32,'Return Data'!$B$7:$R$2292,6,0)</f>
        <v>3.0752999999999999</v>
      </c>
      <c r="G32" s="66">
        <f t="shared" si="1"/>
        <v>15</v>
      </c>
      <c r="H32" s="65">
        <f>VLOOKUP($A32,'Return Data'!$B$7:$R$2292,7,0)</f>
        <v>3.0722</v>
      </c>
      <c r="I32" s="66">
        <f t="shared" si="2"/>
        <v>18</v>
      </c>
      <c r="J32" s="65">
        <f>VLOOKUP($A32,'Return Data'!$B$7:$R$2292,8,0)</f>
        <v>3.1745000000000001</v>
      </c>
      <c r="K32" s="66">
        <f t="shared" si="3"/>
        <v>14</v>
      </c>
      <c r="L32" s="65">
        <f>VLOOKUP($A32,'Return Data'!$B$7:$R$2292,9,0)</f>
        <v>3.1543000000000001</v>
      </c>
      <c r="M32" s="66">
        <f t="shared" si="4"/>
        <v>16</v>
      </c>
      <c r="N32" s="65">
        <f>VLOOKUP($A32,'Return Data'!$B$7:$R$2292,10,0)</f>
        <v>3.0589</v>
      </c>
      <c r="O32" s="66">
        <f t="shared" si="5"/>
        <v>12</v>
      </c>
      <c r="P32" s="65">
        <f>VLOOKUP($A32,'Return Data'!$B$7:$R$2292,11,0)</f>
        <v>3.0840000000000001</v>
      </c>
      <c r="Q32" s="66">
        <f t="shared" si="8"/>
        <v>12</v>
      </c>
      <c r="R32" s="65">
        <f>VLOOKUP($A32,'Return Data'!$B$7:$R$2292,12,0)</f>
        <v>3.0767000000000002</v>
      </c>
      <c r="S32" s="66">
        <f t="shared" si="9"/>
        <v>11</v>
      </c>
      <c r="T32" s="65">
        <f>VLOOKUP($A32,'Return Data'!$B$7:$R$2292,13,0)</f>
        <v>3.0482</v>
      </c>
      <c r="U32" s="66">
        <f t="shared" si="10"/>
        <v>10</v>
      </c>
      <c r="V32" s="65">
        <f>VLOOKUP($A32,'Return Data'!$B$7:$R$2292,17,0)</f>
        <v>3.2970999999999999</v>
      </c>
      <c r="W32" s="66">
        <f t="shared" si="11"/>
        <v>2</v>
      </c>
      <c r="X32" s="65">
        <f>VLOOKUP($A32,'Return Data'!$B$7:$R$2292,14,0)</f>
        <v>4.1294000000000004</v>
      </c>
      <c r="Y32" s="66">
        <f t="shared" si="12"/>
        <v>2</v>
      </c>
      <c r="Z32" s="65">
        <f>VLOOKUP($A32,'Return Data'!$B$7:$R$2292,16,0)</f>
        <v>6.5707000000000004</v>
      </c>
      <c r="AA32" s="67">
        <f t="shared" si="7"/>
        <v>2</v>
      </c>
    </row>
    <row r="33" spans="1:27" x14ac:dyDescent="0.3">
      <c r="A33" s="63" t="s">
        <v>1330</v>
      </c>
      <c r="B33" s="64">
        <f>VLOOKUP($A33,'Return Data'!$B$7:$R$2292,3,0)</f>
        <v>44514</v>
      </c>
      <c r="C33" s="65">
        <f>VLOOKUP($A33,'Return Data'!$B$7:$R$2292,4,0)</f>
        <v>1112.7028</v>
      </c>
      <c r="D33" s="65">
        <f>VLOOKUP($A33,'Return Data'!$B$7:$R$2292,5,0)</f>
        <v>3.0739000000000001</v>
      </c>
      <c r="E33" s="66">
        <f t="shared" si="0"/>
        <v>17</v>
      </c>
      <c r="F33" s="65">
        <f>VLOOKUP($A33,'Return Data'!$B$7:$R$2292,6,0)</f>
        <v>3.0558000000000001</v>
      </c>
      <c r="G33" s="66">
        <f t="shared" si="1"/>
        <v>21</v>
      </c>
      <c r="H33" s="65">
        <f>VLOOKUP($A33,'Return Data'!$B$7:$R$2292,7,0)</f>
        <v>3.0327999999999999</v>
      </c>
      <c r="I33" s="66">
        <f t="shared" si="2"/>
        <v>27</v>
      </c>
      <c r="J33" s="65">
        <f>VLOOKUP($A33,'Return Data'!$B$7:$R$2292,8,0)</f>
        <v>3.1118000000000001</v>
      </c>
      <c r="K33" s="66">
        <f t="shared" si="3"/>
        <v>27</v>
      </c>
      <c r="L33" s="65">
        <f>VLOOKUP($A33,'Return Data'!$B$7:$R$2292,9,0)</f>
        <v>3.1004</v>
      </c>
      <c r="M33" s="66">
        <f t="shared" si="4"/>
        <v>26</v>
      </c>
      <c r="N33" s="65">
        <f>VLOOKUP($A33,'Return Data'!$B$7:$R$2292,10,0)</f>
        <v>3.0021</v>
      </c>
      <c r="O33" s="66">
        <f t="shared" si="5"/>
        <v>27</v>
      </c>
      <c r="P33" s="65">
        <f>VLOOKUP($A33,'Return Data'!$B$7:$R$2292,11,0)</f>
        <v>3.0144000000000002</v>
      </c>
      <c r="Q33" s="66">
        <f t="shared" si="8"/>
        <v>27</v>
      </c>
      <c r="R33" s="65">
        <f>VLOOKUP($A33,'Return Data'!$B$7:$R$2292,12,0)</f>
        <v>3.0022000000000002</v>
      </c>
      <c r="S33" s="66">
        <f t="shared" si="9"/>
        <v>27</v>
      </c>
      <c r="T33" s="65">
        <f>VLOOKUP($A33,'Return Data'!$B$7:$R$2292,13,0)</f>
        <v>2.9824000000000002</v>
      </c>
      <c r="U33" s="66">
        <f t="shared" si="10"/>
        <v>24</v>
      </c>
      <c r="V33" s="65"/>
      <c r="W33" s="66"/>
      <c r="X33" s="65"/>
      <c r="Y33" s="66"/>
      <c r="Z33" s="65">
        <f>VLOOKUP($A33,'Return Data'!$B$7:$R$2292,16,0)</f>
        <v>4.1002999999999998</v>
      </c>
      <c r="AA33" s="67">
        <f t="shared" si="7"/>
        <v>7</v>
      </c>
    </row>
    <row r="34" spans="1:27" x14ac:dyDescent="0.3">
      <c r="A34" s="63" t="s">
        <v>1332</v>
      </c>
      <c r="B34" s="64">
        <f>VLOOKUP($A34,'Return Data'!$B$7:$R$2292,3,0)</f>
        <v>44514</v>
      </c>
      <c r="C34" s="65">
        <f>VLOOKUP($A34,'Return Data'!$B$7:$R$2292,4,0)</f>
        <v>1104.2872</v>
      </c>
      <c r="D34" s="65">
        <f>VLOOKUP($A34,'Return Data'!$B$7:$R$2292,5,0)</f>
        <v>3.0510000000000002</v>
      </c>
      <c r="E34" s="66">
        <f t="shared" si="0"/>
        <v>23</v>
      </c>
      <c r="F34" s="65">
        <f>VLOOKUP($A34,'Return Data'!$B$7:$R$2292,6,0)</f>
        <v>3.0493999999999999</v>
      </c>
      <c r="G34" s="66">
        <f t="shared" si="1"/>
        <v>22</v>
      </c>
      <c r="H34" s="65">
        <f>VLOOKUP($A34,'Return Data'!$B$7:$R$2292,7,0)</f>
        <v>3.0392999999999999</v>
      </c>
      <c r="I34" s="66">
        <f t="shared" si="2"/>
        <v>25</v>
      </c>
      <c r="J34" s="65">
        <f>VLOOKUP($A34,'Return Data'!$B$7:$R$2292,8,0)</f>
        <v>3.1166</v>
      </c>
      <c r="K34" s="66">
        <f t="shared" si="3"/>
        <v>26</v>
      </c>
      <c r="L34" s="65">
        <f>VLOOKUP($A34,'Return Data'!$B$7:$R$2292,9,0)</f>
        <v>3.0981999999999998</v>
      </c>
      <c r="M34" s="66">
        <f t="shared" si="4"/>
        <v>27</v>
      </c>
      <c r="N34" s="65">
        <f>VLOOKUP($A34,'Return Data'!$B$7:$R$2292,10,0)</f>
        <v>3.0236999999999998</v>
      </c>
      <c r="O34" s="66">
        <f t="shared" si="5"/>
        <v>25</v>
      </c>
      <c r="P34" s="65">
        <f>VLOOKUP($A34,'Return Data'!$B$7:$R$2292,11,0)</f>
        <v>3.0520999999999998</v>
      </c>
      <c r="Q34" s="66">
        <f t="shared" si="8"/>
        <v>22</v>
      </c>
      <c r="R34" s="65">
        <f>VLOOKUP($A34,'Return Data'!$B$7:$R$2292,12,0)</f>
        <v>3.0480999999999998</v>
      </c>
      <c r="S34" s="66">
        <f t="shared" si="9"/>
        <v>21</v>
      </c>
      <c r="T34" s="65">
        <f>VLOOKUP($A34,'Return Data'!$B$7:$R$2292,13,0)</f>
        <v>3.0291000000000001</v>
      </c>
      <c r="U34" s="66">
        <f t="shared" si="10"/>
        <v>16</v>
      </c>
      <c r="V34" s="65"/>
      <c r="W34" s="66"/>
      <c r="X34" s="65"/>
      <c r="Y34" s="66"/>
      <c r="Z34" s="65">
        <f>VLOOKUP($A34,'Return Data'!$B$7:$R$2292,16,0)</f>
        <v>3.8184</v>
      </c>
      <c r="AA34" s="67">
        <f t="shared" si="7"/>
        <v>14</v>
      </c>
    </row>
    <row r="35" spans="1:27" x14ac:dyDescent="0.3">
      <c r="A35" s="63" t="s">
        <v>1334</v>
      </c>
      <c r="B35" s="64">
        <f>VLOOKUP($A35,'Return Data'!$B$7:$R$2292,3,0)</f>
        <v>44514</v>
      </c>
      <c r="C35" s="65">
        <f>VLOOKUP($A35,'Return Data'!$B$7:$R$2292,4,0)</f>
        <v>1102.3089</v>
      </c>
      <c r="D35" s="65">
        <f>VLOOKUP($A35,'Return Data'!$B$7:$R$2292,5,0)</f>
        <v>3.1625000000000001</v>
      </c>
      <c r="E35" s="66">
        <f t="shared" si="0"/>
        <v>4</v>
      </c>
      <c r="F35" s="65">
        <f>VLOOKUP($A35,'Return Data'!$B$7:$R$2292,6,0)</f>
        <v>3.1166999999999998</v>
      </c>
      <c r="G35" s="66">
        <f t="shared" si="1"/>
        <v>9</v>
      </c>
      <c r="H35" s="65">
        <f>VLOOKUP($A35,'Return Data'!$B$7:$R$2292,7,0)</f>
        <v>3.0945</v>
      </c>
      <c r="I35" s="66">
        <f t="shared" si="2"/>
        <v>12</v>
      </c>
      <c r="J35" s="65">
        <f>VLOOKUP($A35,'Return Data'!$B$7:$R$2292,8,0)</f>
        <v>3.2002000000000002</v>
      </c>
      <c r="K35" s="66">
        <f t="shared" si="3"/>
        <v>10</v>
      </c>
      <c r="L35" s="65">
        <f>VLOOKUP($A35,'Return Data'!$B$7:$R$2292,9,0)</f>
        <v>3.1566999999999998</v>
      </c>
      <c r="M35" s="66">
        <f t="shared" si="4"/>
        <v>15</v>
      </c>
      <c r="N35" s="65">
        <f>VLOOKUP($A35,'Return Data'!$B$7:$R$2292,10,0)</f>
        <v>3.0455000000000001</v>
      </c>
      <c r="O35" s="66">
        <f t="shared" si="5"/>
        <v>19</v>
      </c>
      <c r="P35" s="65">
        <f>VLOOKUP($A35,'Return Data'!$B$7:$R$2292,11,0)</f>
        <v>3.0661999999999998</v>
      </c>
      <c r="Q35" s="66">
        <f t="shared" si="8"/>
        <v>18</v>
      </c>
      <c r="R35" s="65">
        <f>VLOOKUP($A35,'Return Data'!$B$7:$R$2292,12,0)</f>
        <v>3.0459000000000001</v>
      </c>
      <c r="S35" s="66">
        <f t="shared" si="9"/>
        <v>22</v>
      </c>
      <c r="T35" s="65">
        <f>VLOOKUP($A35,'Return Data'!$B$7:$R$2292,13,0)</f>
        <v>3.0247999999999999</v>
      </c>
      <c r="U35" s="66">
        <f t="shared" si="10"/>
        <v>18</v>
      </c>
      <c r="V35" s="65"/>
      <c r="W35" s="66"/>
      <c r="X35" s="65"/>
      <c r="Y35" s="66"/>
      <c r="Z35" s="65">
        <f>VLOOKUP($A35,'Return Data'!$B$7:$R$2292,16,0)</f>
        <v>3.7547000000000001</v>
      </c>
      <c r="AA35" s="67">
        <f t="shared" si="7"/>
        <v>16</v>
      </c>
    </row>
    <row r="36" spans="1:27" x14ac:dyDescent="0.3">
      <c r="A36" s="63" t="s">
        <v>1336</v>
      </c>
      <c r="B36" s="64">
        <f>VLOOKUP($A36,'Return Data'!$B$7:$R$2292,3,0)</f>
        <v>44514</v>
      </c>
      <c r="C36" s="65">
        <f>VLOOKUP($A36,'Return Data'!$B$7:$R$2292,4,0)</f>
        <v>2847.9641000000001</v>
      </c>
      <c r="D36" s="65">
        <f>VLOOKUP($A36,'Return Data'!$B$7:$R$2292,5,0)</f>
        <v>3.1440999999999999</v>
      </c>
      <c r="E36" s="66">
        <f t="shared" si="0"/>
        <v>6</v>
      </c>
      <c r="F36" s="65">
        <f>VLOOKUP($A36,'Return Data'!$B$7:$R$2292,6,0)</f>
        <v>3.1425000000000001</v>
      </c>
      <c r="G36" s="66">
        <f t="shared" si="1"/>
        <v>5</v>
      </c>
      <c r="H36" s="65">
        <f>VLOOKUP($A36,'Return Data'!$B$7:$R$2292,7,0)</f>
        <v>3.1246</v>
      </c>
      <c r="I36" s="66">
        <f t="shared" si="2"/>
        <v>6</v>
      </c>
      <c r="J36" s="65">
        <f>VLOOKUP($A36,'Return Data'!$B$7:$R$2292,8,0)</f>
        <v>3.2284000000000002</v>
      </c>
      <c r="K36" s="66">
        <f t="shared" si="3"/>
        <v>5</v>
      </c>
      <c r="L36" s="65">
        <f>VLOOKUP($A36,'Return Data'!$B$7:$R$2292,9,0)</f>
        <v>3.2042999999999999</v>
      </c>
      <c r="M36" s="66">
        <f t="shared" si="4"/>
        <v>5</v>
      </c>
      <c r="N36" s="65">
        <f>VLOOKUP($A36,'Return Data'!$B$7:$R$2292,10,0)</f>
        <v>3.1019000000000001</v>
      </c>
      <c r="O36" s="66">
        <f t="shared" si="5"/>
        <v>4</v>
      </c>
      <c r="P36" s="65">
        <f>VLOOKUP($A36,'Return Data'!$B$7:$R$2292,11,0)</f>
        <v>3.1103000000000001</v>
      </c>
      <c r="Q36" s="66">
        <f t="shared" si="8"/>
        <v>7</v>
      </c>
      <c r="R36" s="65">
        <f>VLOOKUP($A36,'Return Data'!$B$7:$R$2292,12,0)</f>
        <v>3.0972</v>
      </c>
      <c r="S36" s="66">
        <f t="shared" si="9"/>
        <v>9</v>
      </c>
      <c r="T36" s="65">
        <f>VLOOKUP($A36,'Return Data'!$B$7:$R$2292,13,0)</f>
        <v>3.0716000000000001</v>
      </c>
      <c r="U36" s="66">
        <f t="shared" si="10"/>
        <v>6</v>
      </c>
      <c r="V36" s="65">
        <f>VLOOKUP($A36,'Return Data'!$B$7:$R$2292,17,0)</f>
        <v>3.3359999999999999</v>
      </c>
      <c r="W36" s="66">
        <f t="shared" si="11"/>
        <v>1</v>
      </c>
      <c r="X36" s="65">
        <f>VLOOKUP($A36,'Return Data'!$B$7:$R$2292,14,0)</f>
        <v>4.1603000000000003</v>
      </c>
      <c r="Y36" s="66">
        <f t="shared" si="12"/>
        <v>1</v>
      </c>
      <c r="Z36" s="65">
        <f>VLOOKUP($A36,'Return Data'!$B$7:$R$2292,16,0)</f>
        <v>6.0057</v>
      </c>
      <c r="AA36" s="67">
        <f t="shared" si="7"/>
        <v>3</v>
      </c>
    </row>
    <row r="37" spans="1:27" x14ac:dyDescent="0.3">
      <c r="A37" s="63" t="s">
        <v>1338</v>
      </c>
      <c r="B37" s="64">
        <f>VLOOKUP($A37,'Return Data'!$B$7:$R$2292,3,0)</f>
        <v>44514</v>
      </c>
      <c r="C37" s="65">
        <f>VLOOKUP($A37,'Return Data'!$B$7:$R$2292,4,0)</f>
        <v>1077.9591</v>
      </c>
      <c r="D37" s="65">
        <f>VLOOKUP($A37,'Return Data'!$B$7:$R$2292,5,0)</f>
        <v>2.8904000000000001</v>
      </c>
      <c r="E37" s="66">
        <f t="shared" si="0"/>
        <v>30</v>
      </c>
      <c r="F37" s="65">
        <f>VLOOKUP($A37,'Return Data'!$B$7:$R$2292,6,0)</f>
        <v>2.8584999999999998</v>
      </c>
      <c r="G37" s="66">
        <f t="shared" si="1"/>
        <v>30</v>
      </c>
      <c r="H37" s="65">
        <f>VLOOKUP($A37,'Return Data'!$B$7:$R$2292,7,0)</f>
        <v>2.8855</v>
      </c>
      <c r="I37" s="66">
        <f t="shared" si="2"/>
        <v>30</v>
      </c>
      <c r="J37" s="65">
        <f>VLOOKUP($A37,'Return Data'!$B$7:$R$2292,8,0)</f>
        <v>2.9868000000000001</v>
      </c>
      <c r="K37" s="66">
        <f t="shared" si="3"/>
        <v>30</v>
      </c>
      <c r="L37" s="65">
        <f>VLOOKUP($A37,'Return Data'!$B$7:$R$2292,9,0)</f>
        <v>2.9988999999999999</v>
      </c>
      <c r="M37" s="66">
        <f t="shared" si="4"/>
        <v>30</v>
      </c>
      <c r="N37" s="65">
        <f>VLOOKUP($A37,'Return Data'!$B$7:$R$2292,10,0)</f>
        <v>2.8793000000000002</v>
      </c>
      <c r="O37" s="66">
        <f t="shared" si="5"/>
        <v>30</v>
      </c>
      <c r="P37" s="65">
        <f>VLOOKUP($A37,'Return Data'!$B$7:$R$2292,11,0)</f>
        <v>3.0051999999999999</v>
      </c>
      <c r="Q37" s="66">
        <f t="shared" si="8"/>
        <v>29</v>
      </c>
      <c r="R37" s="65">
        <f>VLOOKUP($A37,'Return Data'!$B$7:$R$2292,12,0)</f>
        <v>2.9874000000000001</v>
      </c>
      <c r="S37" s="66">
        <f t="shared" si="9"/>
        <v>29</v>
      </c>
      <c r="T37" s="65">
        <f>VLOOKUP($A37,'Return Data'!$B$7:$R$2292,13,0)</f>
        <v>2.9601000000000002</v>
      </c>
      <c r="U37" s="66">
        <f t="shared" si="10"/>
        <v>27</v>
      </c>
      <c r="V37" s="65"/>
      <c r="W37" s="66"/>
      <c r="X37" s="65"/>
      <c r="Y37" s="66"/>
      <c r="Z37" s="65">
        <f>VLOOKUP($A37,'Return Data'!$B$7:$R$2292,16,0)</f>
        <v>3.4234</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3.0838866666666664</v>
      </c>
      <c r="E39" s="74"/>
      <c r="F39" s="75">
        <f>AVERAGE(F8:F37)</f>
        <v>3.0766733333333338</v>
      </c>
      <c r="G39" s="74"/>
      <c r="H39" s="75">
        <f>AVERAGE(H8:H37)</f>
        <v>3.0789933333333321</v>
      </c>
      <c r="I39" s="74"/>
      <c r="J39" s="75">
        <f>AVERAGE(J8:J37)</f>
        <v>3.1702399999999997</v>
      </c>
      <c r="K39" s="74"/>
      <c r="L39" s="75">
        <f>AVERAGE(L8:L37)</f>
        <v>3.1520933333333341</v>
      </c>
      <c r="M39" s="74"/>
      <c r="N39" s="75">
        <f>AVERAGE(N8:N37)</f>
        <v>3.0529933333333332</v>
      </c>
      <c r="O39" s="74"/>
      <c r="P39" s="75">
        <f>AVERAGE(P8:P37)</f>
        <v>3.0762366666666661</v>
      </c>
      <c r="Q39" s="74"/>
      <c r="R39" s="75">
        <f>AVERAGE(R8:R37)</f>
        <v>3.0670066666666669</v>
      </c>
      <c r="S39" s="74"/>
      <c r="T39" s="75">
        <f>AVERAGE(T8:T37)</f>
        <v>3.0374851851851852</v>
      </c>
      <c r="U39" s="74"/>
      <c r="V39" s="75">
        <f>AVERAGE(V8:V37)</f>
        <v>3.26248</v>
      </c>
      <c r="W39" s="74"/>
      <c r="X39" s="75">
        <f>AVERAGE(X8:X37)</f>
        <v>4.0465999999999998</v>
      </c>
      <c r="Y39" s="74"/>
      <c r="Z39" s="75">
        <f>AVERAGE(Z8:Z37)</f>
        <v>4.0437833333333346</v>
      </c>
      <c r="AA39" s="76"/>
    </row>
    <row r="40" spans="1:27" x14ac:dyDescent="0.3">
      <c r="A40" s="73" t="s">
        <v>28</v>
      </c>
      <c r="B40" s="74"/>
      <c r="C40" s="74"/>
      <c r="D40" s="75">
        <f>MIN(D8:D37)</f>
        <v>2.8904000000000001</v>
      </c>
      <c r="E40" s="74"/>
      <c r="F40" s="75">
        <f>MIN(F8:F37)</f>
        <v>2.8584999999999998</v>
      </c>
      <c r="G40" s="74"/>
      <c r="H40" s="75">
        <f>MIN(H8:H37)</f>
        <v>2.8855</v>
      </c>
      <c r="I40" s="74"/>
      <c r="J40" s="75">
        <f>MIN(J8:J37)</f>
        <v>2.9868000000000001</v>
      </c>
      <c r="K40" s="74"/>
      <c r="L40" s="75">
        <f>MIN(L8:L37)</f>
        <v>2.9988999999999999</v>
      </c>
      <c r="M40" s="74"/>
      <c r="N40" s="75">
        <f>MIN(N8:N37)</f>
        <v>2.8793000000000002</v>
      </c>
      <c r="O40" s="74"/>
      <c r="P40" s="75">
        <f>MIN(P8:P37)</f>
        <v>2.9860000000000002</v>
      </c>
      <c r="Q40" s="74"/>
      <c r="R40" s="75">
        <f>MIN(R8:R37)</f>
        <v>2.9805000000000001</v>
      </c>
      <c r="S40" s="74"/>
      <c r="T40" s="75">
        <f>MIN(T8:T37)</f>
        <v>2.9601000000000002</v>
      </c>
      <c r="U40" s="74"/>
      <c r="V40" s="75">
        <f>MIN(V8:V37)</f>
        <v>3.1640000000000001</v>
      </c>
      <c r="W40" s="74"/>
      <c r="X40" s="75">
        <f>MIN(X8:X37)</f>
        <v>3.8224999999999998</v>
      </c>
      <c r="Y40" s="74"/>
      <c r="Z40" s="75">
        <f>MIN(Z8:Z37)</f>
        <v>3.1829999999999998</v>
      </c>
      <c r="AA40" s="76"/>
    </row>
    <row r="41" spans="1:27" ht="15" thickBot="1" x14ac:dyDescent="0.35">
      <c r="A41" s="77" t="s">
        <v>29</v>
      </c>
      <c r="B41" s="78"/>
      <c r="C41" s="78"/>
      <c r="D41" s="79">
        <f>MAX(D8:D37)</f>
        <v>3.2071000000000001</v>
      </c>
      <c r="E41" s="78"/>
      <c r="F41" s="79">
        <f>MAX(F8:F37)</f>
        <v>3.2012999999999998</v>
      </c>
      <c r="G41" s="78"/>
      <c r="H41" s="79">
        <f>MAX(H8:H37)</f>
        <v>3.2218</v>
      </c>
      <c r="I41" s="78"/>
      <c r="J41" s="79">
        <f>MAX(J8:J37)</f>
        <v>3.3075999999999999</v>
      </c>
      <c r="K41" s="78"/>
      <c r="L41" s="79">
        <f>MAX(L8:L37)</f>
        <v>3.2959999999999998</v>
      </c>
      <c r="M41" s="78"/>
      <c r="N41" s="79">
        <f>MAX(N8:N37)</f>
        <v>3.1621999999999999</v>
      </c>
      <c r="O41" s="78"/>
      <c r="P41" s="79">
        <f>MAX(P8:P37)</f>
        <v>3.1808999999999998</v>
      </c>
      <c r="Q41" s="78"/>
      <c r="R41" s="79">
        <f>MAX(R8:R37)</f>
        <v>3.1617999999999999</v>
      </c>
      <c r="S41" s="78"/>
      <c r="T41" s="79">
        <f>MAX(T8:T37)</f>
        <v>3.1261000000000001</v>
      </c>
      <c r="U41" s="78"/>
      <c r="V41" s="79">
        <f>MAX(V8:V37)</f>
        <v>3.3359999999999999</v>
      </c>
      <c r="W41" s="78"/>
      <c r="X41" s="79">
        <f>MAX(X8:X37)</f>
        <v>4.1603000000000003</v>
      </c>
      <c r="Y41" s="78"/>
      <c r="Z41" s="79">
        <f>MAX(Z8:Z37)</f>
        <v>6.5819000000000001</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1012</v>
      </c>
      <c r="B8" s="64">
        <f>VLOOKUP($A8,'Return Data'!$B$7:$R$2292,3,0)</f>
        <v>44512</v>
      </c>
      <c r="C8" s="65">
        <f>VLOOKUP($A8,'Return Data'!$B$7:$R$2292,4,0)</f>
        <v>568.47280000000001</v>
      </c>
      <c r="D8" s="65">
        <f>VLOOKUP($A8,'Return Data'!$B$7:$R$2292,5,0)</f>
        <v>2.9024000000000001</v>
      </c>
      <c r="E8" s="66">
        <f t="shared" ref="E8:E33" si="0">RANK(D8,D$8:D$33,0)</f>
        <v>11</v>
      </c>
      <c r="F8" s="65">
        <f>VLOOKUP($A8,'Return Data'!$B$7:$R$2292,6,0)</f>
        <v>3.5794999999999999</v>
      </c>
      <c r="G8" s="66">
        <f t="shared" ref="G8:G33" si="1">RANK(F8,F$8:F$33,0)</f>
        <v>10</v>
      </c>
      <c r="H8" s="65">
        <f>VLOOKUP($A8,'Return Data'!$B$7:$R$2292,7,0)</f>
        <v>5.5959000000000003</v>
      </c>
      <c r="I8" s="66">
        <f t="shared" ref="I8:I33" si="2">RANK(H8,H$8:H$33,0)</f>
        <v>10</v>
      </c>
      <c r="J8" s="65">
        <f>VLOOKUP($A8,'Return Data'!$B$7:$R$2292,8,0)</f>
        <v>4.4230999999999998</v>
      </c>
      <c r="K8" s="66">
        <f t="shared" ref="K8:K33" si="3">RANK(J8,J$8:J$33,0)</f>
        <v>18</v>
      </c>
      <c r="L8" s="65">
        <f>VLOOKUP($A8,'Return Data'!$B$7:$R$2292,9,0)</f>
        <v>3.1937000000000002</v>
      </c>
      <c r="M8" s="66">
        <f t="shared" ref="M8:M33" si="4">RANK(L8,L$8:L$33,0)</f>
        <v>15</v>
      </c>
      <c r="N8" s="65">
        <f>VLOOKUP($A8,'Return Data'!$B$7:$R$2292,10,0)</f>
        <v>3.9142999999999999</v>
      </c>
      <c r="O8" s="66">
        <f t="shared" ref="O8:O33" si="5">RANK(N8,N$8:N$33,0)</f>
        <v>9</v>
      </c>
      <c r="P8" s="65">
        <f>VLOOKUP($A8,'Return Data'!$B$7:$R$2292,11,0)</f>
        <v>4.5125000000000002</v>
      </c>
      <c r="Q8" s="66">
        <f t="shared" ref="Q8:Q33" si="6">RANK(P8,P$8:P$33,0)</f>
        <v>9</v>
      </c>
      <c r="R8" s="65">
        <f>VLOOKUP($A8,'Return Data'!$B$7:$R$2292,12,0)</f>
        <v>4.9793000000000003</v>
      </c>
      <c r="S8" s="66">
        <f t="shared" ref="S8:S33" si="7">RANK(R8,R$8:R$33,0)</f>
        <v>6</v>
      </c>
      <c r="T8" s="65">
        <f>VLOOKUP($A8,'Return Data'!$B$7:$R$2292,13,0)</f>
        <v>4.5533000000000001</v>
      </c>
      <c r="U8" s="66">
        <f t="shared" ref="U8:U33" si="8">RANK(T8,T$8:T$33,0)</f>
        <v>9</v>
      </c>
      <c r="V8" s="65">
        <f>VLOOKUP($A8,'Return Data'!$B$7:$R$2292,17,0)</f>
        <v>6.6116000000000001</v>
      </c>
      <c r="W8" s="66">
        <f t="shared" ref="W8:W31" si="9">RANK(V8,V$8:V$33,0)</f>
        <v>8</v>
      </c>
      <c r="X8" s="65">
        <f>VLOOKUP($A8,'Return Data'!$B$7:$R$2292,14,0)</f>
        <v>7.6719999999999997</v>
      </c>
      <c r="Y8" s="66">
        <f t="shared" ref="Y8:Y31" si="10">RANK(X8,X$8:X$33,0)</f>
        <v>2</v>
      </c>
      <c r="Z8" s="65">
        <f>VLOOKUP($A8,'Return Data'!$B$7:$R$2292,16,0)</f>
        <v>8.4237000000000002</v>
      </c>
      <c r="AA8" s="67">
        <f t="shared" ref="AA8:AA33" si="11">RANK(Z8,Z$8:Z$33,0)</f>
        <v>4</v>
      </c>
    </row>
    <row r="9" spans="1:27" x14ac:dyDescent="0.3">
      <c r="A9" s="63" t="s">
        <v>1013</v>
      </c>
      <c r="B9" s="64">
        <f>VLOOKUP($A9,'Return Data'!$B$7:$R$2292,3,0)</f>
        <v>44512</v>
      </c>
      <c r="C9" s="65">
        <f>VLOOKUP($A9,'Return Data'!$B$7:$R$2292,4,0)</f>
        <v>2548.7737000000002</v>
      </c>
      <c r="D9" s="65">
        <f>VLOOKUP($A9,'Return Data'!$B$7:$R$2292,5,0)</f>
        <v>0.9738</v>
      </c>
      <c r="E9" s="66">
        <f t="shared" si="0"/>
        <v>21</v>
      </c>
      <c r="F9" s="65">
        <f>VLOOKUP($A9,'Return Data'!$B$7:$R$2292,6,0)</f>
        <v>2.3151000000000002</v>
      </c>
      <c r="G9" s="66">
        <f t="shared" si="1"/>
        <v>16</v>
      </c>
      <c r="H9" s="65">
        <f>VLOOKUP($A9,'Return Data'!$B$7:$R$2292,7,0)</f>
        <v>5.1635999999999997</v>
      </c>
      <c r="I9" s="66">
        <f t="shared" si="2"/>
        <v>20</v>
      </c>
      <c r="J9" s="65">
        <f>VLOOKUP($A9,'Return Data'!$B$7:$R$2292,8,0)</f>
        <v>4.4173</v>
      </c>
      <c r="K9" s="66">
        <f t="shared" si="3"/>
        <v>19</v>
      </c>
      <c r="L9" s="65">
        <f>VLOOKUP($A9,'Return Data'!$B$7:$R$2292,9,0)</f>
        <v>2.9952999999999999</v>
      </c>
      <c r="M9" s="66">
        <f t="shared" si="4"/>
        <v>20</v>
      </c>
      <c r="N9" s="65">
        <f>VLOOKUP($A9,'Return Data'!$B$7:$R$2292,10,0)</f>
        <v>3.6457999999999999</v>
      </c>
      <c r="O9" s="66">
        <f t="shared" si="5"/>
        <v>11</v>
      </c>
      <c r="P9" s="65">
        <f>VLOOKUP($A9,'Return Data'!$B$7:$R$2292,11,0)</f>
        <v>4.0919999999999996</v>
      </c>
      <c r="Q9" s="66">
        <f t="shared" si="6"/>
        <v>10</v>
      </c>
      <c r="R9" s="65">
        <f>VLOOKUP($A9,'Return Data'!$B$7:$R$2292,12,0)</f>
        <v>4.4790000000000001</v>
      </c>
      <c r="S9" s="66">
        <f t="shared" si="7"/>
        <v>13</v>
      </c>
      <c r="T9" s="65">
        <f>VLOOKUP($A9,'Return Data'!$B$7:$R$2292,13,0)</f>
        <v>4.181</v>
      </c>
      <c r="U9" s="66">
        <f t="shared" si="8"/>
        <v>15</v>
      </c>
      <c r="V9" s="65">
        <f>VLOOKUP($A9,'Return Data'!$B$7:$R$2292,17,0)</f>
        <v>6.0179999999999998</v>
      </c>
      <c r="W9" s="66">
        <f t="shared" si="9"/>
        <v>13</v>
      </c>
      <c r="X9" s="65">
        <f>VLOOKUP($A9,'Return Data'!$B$7:$R$2292,14,0)</f>
        <v>7.2339000000000002</v>
      </c>
      <c r="Y9" s="66">
        <f t="shared" si="10"/>
        <v>5</v>
      </c>
      <c r="Z9" s="65">
        <f>VLOOKUP($A9,'Return Data'!$B$7:$R$2292,16,0)</f>
        <v>8.0973000000000006</v>
      </c>
      <c r="AA9" s="67">
        <f t="shared" si="11"/>
        <v>6</v>
      </c>
    </row>
    <row r="10" spans="1:27" x14ac:dyDescent="0.3">
      <c r="A10" s="63" t="s">
        <v>1016</v>
      </c>
      <c r="B10" s="64">
        <f>VLOOKUP($A10,'Return Data'!$B$7:$R$2292,3,0)</f>
        <v>44512</v>
      </c>
      <c r="C10" s="65">
        <f>VLOOKUP($A10,'Return Data'!$B$7:$R$2292,4,0)</f>
        <v>1628.5070000000001</v>
      </c>
      <c r="D10" s="65">
        <f>VLOOKUP($A10,'Return Data'!$B$7:$R$2292,5,0)</f>
        <v>2.9296000000000002</v>
      </c>
      <c r="E10" s="66">
        <f t="shared" si="0"/>
        <v>9</v>
      </c>
      <c r="F10" s="65">
        <f>VLOOKUP($A10,'Return Data'!$B$7:$R$2292,6,0)</f>
        <v>1.5832999999999999</v>
      </c>
      <c r="G10" s="66">
        <f t="shared" si="1"/>
        <v>21</v>
      </c>
      <c r="H10" s="65">
        <f>VLOOKUP($A10,'Return Data'!$B$7:$R$2292,7,0)</f>
        <v>3.6941000000000002</v>
      </c>
      <c r="I10" s="66">
        <f t="shared" si="2"/>
        <v>26</v>
      </c>
      <c r="J10" s="65">
        <f>VLOOKUP($A10,'Return Data'!$B$7:$R$2292,8,0)</f>
        <v>3.4074</v>
      </c>
      <c r="K10" s="66">
        <f t="shared" si="3"/>
        <v>25</v>
      </c>
      <c r="L10" s="65">
        <f>VLOOKUP($A10,'Return Data'!$B$7:$R$2292,9,0)</f>
        <v>2.9775999999999998</v>
      </c>
      <c r="M10" s="66">
        <f t="shared" si="4"/>
        <v>21</v>
      </c>
      <c r="N10" s="65">
        <f>VLOOKUP($A10,'Return Data'!$B$7:$R$2292,10,0)</f>
        <v>3.0945</v>
      </c>
      <c r="O10" s="66">
        <f t="shared" si="5"/>
        <v>26</v>
      </c>
      <c r="P10" s="65">
        <f>VLOOKUP($A10,'Return Data'!$B$7:$R$2292,11,0)</f>
        <v>3.2429999999999999</v>
      </c>
      <c r="Q10" s="66">
        <f t="shared" si="6"/>
        <v>26</v>
      </c>
      <c r="R10" s="65">
        <f>VLOOKUP($A10,'Return Data'!$B$7:$R$2292,12,0)</f>
        <v>4.4489000000000001</v>
      </c>
      <c r="S10" s="66">
        <f t="shared" si="7"/>
        <v>14</v>
      </c>
      <c r="T10" s="65">
        <f>VLOOKUP($A10,'Return Data'!$B$7:$R$2292,13,0)</f>
        <v>6.6315999999999997</v>
      </c>
      <c r="U10" s="66">
        <f t="shared" si="8"/>
        <v>5</v>
      </c>
      <c r="V10" s="65">
        <f>VLOOKUP($A10,'Return Data'!$B$7:$R$2292,17,0)</f>
        <v>-4.8079999999999998</v>
      </c>
      <c r="W10" s="66">
        <f t="shared" si="9"/>
        <v>25</v>
      </c>
      <c r="X10" s="65">
        <f>VLOOKUP($A10,'Return Data'!$B$7:$R$2292,14,0)</f>
        <v>-8.7906999999999993</v>
      </c>
      <c r="Y10" s="66">
        <f t="shared" si="10"/>
        <v>25</v>
      </c>
      <c r="Z10" s="65">
        <f>VLOOKUP($A10,'Return Data'!$B$7:$R$2292,16,0)</f>
        <v>2.5394999999999999</v>
      </c>
      <c r="AA10" s="67">
        <f t="shared" si="11"/>
        <v>26</v>
      </c>
    </row>
    <row r="11" spans="1:27" x14ac:dyDescent="0.3">
      <c r="A11" s="63" t="s">
        <v>1020</v>
      </c>
      <c r="B11" s="64">
        <f>VLOOKUP($A11,'Return Data'!$B$7:$R$2292,3,0)</f>
        <v>44512</v>
      </c>
      <c r="C11" s="65">
        <f>VLOOKUP($A11,'Return Data'!$B$7:$R$2292,4,0)</f>
        <v>34.592799999999997</v>
      </c>
      <c r="D11" s="65">
        <f>VLOOKUP($A11,'Return Data'!$B$7:$R$2292,5,0)</f>
        <v>0.73860000000000003</v>
      </c>
      <c r="E11" s="66">
        <f t="shared" si="0"/>
        <v>23</v>
      </c>
      <c r="F11" s="65">
        <f>VLOOKUP($A11,'Return Data'!$B$7:$R$2292,6,0)</f>
        <v>1.1959</v>
      </c>
      <c r="G11" s="66">
        <f t="shared" si="1"/>
        <v>22</v>
      </c>
      <c r="H11" s="65">
        <f>VLOOKUP($A11,'Return Data'!$B$7:$R$2292,7,0)</f>
        <v>4.8358999999999996</v>
      </c>
      <c r="I11" s="66">
        <f t="shared" si="2"/>
        <v>24</v>
      </c>
      <c r="J11" s="65">
        <f>VLOOKUP($A11,'Return Data'!$B$7:$R$2292,8,0)</f>
        <v>4.5298999999999996</v>
      </c>
      <c r="K11" s="66">
        <f t="shared" si="3"/>
        <v>17</v>
      </c>
      <c r="L11" s="65">
        <f>VLOOKUP($A11,'Return Data'!$B$7:$R$2292,9,0)</f>
        <v>3.3519000000000001</v>
      </c>
      <c r="M11" s="66">
        <f t="shared" si="4"/>
        <v>10</v>
      </c>
      <c r="N11" s="65">
        <f>VLOOKUP($A11,'Return Data'!$B$7:$R$2292,10,0)</f>
        <v>3.3178999999999998</v>
      </c>
      <c r="O11" s="66">
        <f t="shared" si="5"/>
        <v>21</v>
      </c>
      <c r="P11" s="65">
        <f>VLOOKUP($A11,'Return Data'!$B$7:$R$2292,11,0)</f>
        <v>4.0324999999999998</v>
      </c>
      <c r="Q11" s="66">
        <f t="shared" si="6"/>
        <v>12</v>
      </c>
      <c r="R11" s="65">
        <f>VLOOKUP($A11,'Return Data'!$B$7:$R$2292,12,0)</f>
        <v>4.7469999999999999</v>
      </c>
      <c r="S11" s="66">
        <f t="shared" si="7"/>
        <v>9</v>
      </c>
      <c r="T11" s="65">
        <f>VLOOKUP($A11,'Return Data'!$B$7:$R$2292,13,0)</f>
        <v>4.3971</v>
      </c>
      <c r="U11" s="66">
        <f t="shared" si="8"/>
        <v>12</v>
      </c>
      <c r="V11" s="65">
        <f>VLOOKUP($A11,'Return Data'!$B$7:$R$2292,17,0)</f>
        <v>6.3540999999999999</v>
      </c>
      <c r="W11" s="66">
        <f t="shared" si="9"/>
        <v>10</v>
      </c>
      <c r="X11" s="65">
        <f>VLOOKUP($A11,'Return Data'!$B$7:$R$2292,14,0)</f>
        <v>7.0987999999999998</v>
      </c>
      <c r="Y11" s="66">
        <f t="shared" si="10"/>
        <v>8</v>
      </c>
      <c r="Z11" s="65">
        <f>VLOOKUP($A11,'Return Data'!$B$7:$R$2292,16,0)</f>
        <v>8.0198999999999998</v>
      </c>
      <c r="AA11" s="67">
        <f t="shared" si="11"/>
        <v>9</v>
      </c>
    </row>
    <row r="12" spans="1:27" x14ac:dyDescent="0.3">
      <c r="A12" s="63" t="s">
        <v>1021</v>
      </c>
      <c r="B12" s="64">
        <f>VLOOKUP($A12,'Return Data'!$B$7:$R$2292,3,0)</f>
        <v>44512</v>
      </c>
      <c r="C12" s="65">
        <f>VLOOKUP($A12,'Return Data'!$B$7:$R$2292,4,0)</f>
        <v>34.3628</v>
      </c>
      <c r="D12" s="65">
        <f>VLOOKUP($A12,'Return Data'!$B$7:$R$2292,5,0)</f>
        <v>4.6742999999999997</v>
      </c>
      <c r="E12" s="66">
        <f t="shared" si="0"/>
        <v>4</v>
      </c>
      <c r="F12" s="65">
        <f>VLOOKUP($A12,'Return Data'!$B$7:$R$2292,6,0)</f>
        <v>3.1166</v>
      </c>
      <c r="G12" s="66">
        <f t="shared" si="1"/>
        <v>11</v>
      </c>
      <c r="H12" s="65">
        <f>VLOOKUP($A12,'Return Data'!$B$7:$R$2292,7,0)</f>
        <v>5.1285999999999996</v>
      </c>
      <c r="I12" s="66">
        <f t="shared" si="2"/>
        <v>21</v>
      </c>
      <c r="J12" s="65">
        <f>VLOOKUP($A12,'Return Data'!$B$7:$R$2292,8,0)</f>
        <v>4.3471000000000002</v>
      </c>
      <c r="K12" s="66">
        <f t="shared" si="3"/>
        <v>21</v>
      </c>
      <c r="L12" s="65">
        <f>VLOOKUP($A12,'Return Data'!$B$7:$R$2292,9,0)</f>
        <v>3.0539999999999998</v>
      </c>
      <c r="M12" s="66">
        <f t="shared" si="4"/>
        <v>19</v>
      </c>
      <c r="N12" s="65">
        <f>VLOOKUP($A12,'Return Data'!$B$7:$R$2292,10,0)</f>
        <v>3.1337999999999999</v>
      </c>
      <c r="O12" s="66">
        <f t="shared" si="5"/>
        <v>24</v>
      </c>
      <c r="P12" s="65">
        <f>VLOOKUP($A12,'Return Data'!$B$7:$R$2292,11,0)</f>
        <v>3.4451000000000001</v>
      </c>
      <c r="Q12" s="66">
        <f t="shared" si="6"/>
        <v>25</v>
      </c>
      <c r="R12" s="65">
        <f>VLOOKUP($A12,'Return Data'!$B$7:$R$2292,12,0)</f>
        <v>3.7269000000000001</v>
      </c>
      <c r="S12" s="66">
        <f t="shared" si="7"/>
        <v>26</v>
      </c>
      <c r="T12" s="65">
        <f>VLOOKUP($A12,'Return Data'!$B$7:$R$2292,13,0)</f>
        <v>3.5024000000000002</v>
      </c>
      <c r="U12" s="66">
        <f t="shared" si="8"/>
        <v>25</v>
      </c>
      <c r="V12" s="65">
        <f>VLOOKUP($A12,'Return Data'!$B$7:$R$2292,17,0)</f>
        <v>5.165</v>
      </c>
      <c r="W12" s="66">
        <f t="shared" si="9"/>
        <v>21</v>
      </c>
      <c r="X12" s="65">
        <f>VLOOKUP($A12,'Return Data'!$B$7:$R$2292,14,0)</f>
        <v>6.4198000000000004</v>
      </c>
      <c r="Y12" s="66">
        <f t="shared" si="10"/>
        <v>14</v>
      </c>
      <c r="Z12" s="65">
        <f>VLOOKUP($A12,'Return Data'!$B$7:$R$2292,16,0)</f>
        <v>7.6079999999999997</v>
      </c>
      <c r="AA12" s="67">
        <f t="shared" si="11"/>
        <v>15</v>
      </c>
    </row>
    <row r="13" spans="1:27" x14ac:dyDescent="0.3">
      <c r="A13" s="63" t="s">
        <v>1023</v>
      </c>
      <c r="B13" s="64">
        <f>VLOOKUP($A13,'Return Data'!$B$7:$R$2292,3,0)</f>
        <v>44512</v>
      </c>
      <c r="C13" s="65">
        <f>VLOOKUP($A13,'Return Data'!$B$7:$R$2292,4,0)</f>
        <v>16.2133</v>
      </c>
      <c r="D13" s="65">
        <f>VLOOKUP($A13,'Return Data'!$B$7:$R$2292,5,0)</f>
        <v>4.7282000000000002</v>
      </c>
      <c r="E13" s="66">
        <f t="shared" si="0"/>
        <v>3</v>
      </c>
      <c r="F13" s="65">
        <f>VLOOKUP($A13,'Return Data'!$B$7:$R$2292,6,0)</f>
        <v>4.5792000000000002</v>
      </c>
      <c r="G13" s="66">
        <f t="shared" si="1"/>
        <v>4</v>
      </c>
      <c r="H13" s="65">
        <f>VLOOKUP($A13,'Return Data'!$B$7:$R$2292,7,0)</f>
        <v>6.0624000000000002</v>
      </c>
      <c r="I13" s="66">
        <f t="shared" si="2"/>
        <v>5</v>
      </c>
      <c r="J13" s="65">
        <f>VLOOKUP($A13,'Return Data'!$B$7:$R$2292,8,0)</f>
        <v>4.9782999999999999</v>
      </c>
      <c r="K13" s="66">
        <f t="shared" si="3"/>
        <v>8</v>
      </c>
      <c r="L13" s="65">
        <f>VLOOKUP($A13,'Return Data'!$B$7:$R$2292,9,0)</f>
        <v>3.3574000000000002</v>
      </c>
      <c r="M13" s="66">
        <f t="shared" si="4"/>
        <v>9</v>
      </c>
      <c r="N13" s="65">
        <f>VLOOKUP($A13,'Return Data'!$B$7:$R$2292,10,0)</f>
        <v>3.3237000000000001</v>
      </c>
      <c r="O13" s="66">
        <f t="shared" si="5"/>
        <v>20</v>
      </c>
      <c r="P13" s="65">
        <f>VLOOKUP($A13,'Return Data'!$B$7:$R$2292,11,0)</f>
        <v>3.7562000000000002</v>
      </c>
      <c r="Q13" s="66">
        <f t="shared" si="6"/>
        <v>17</v>
      </c>
      <c r="R13" s="65">
        <f>VLOOKUP($A13,'Return Data'!$B$7:$R$2292,12,0)</f>
        <v>4.2130999999999998</v>
      </c>
      <c r="S13" s="66">
        <f t="shared" si="7"/>
        <v>18</v>
      </c>
      <c r="T13" s="65">
        <f>VLOOKUP($A13,'Return Data'!$B$7:$R$2292,13,0)</f>
        <v>3.8662000000000001</v>
      </c>
      <c r="U13" s="66">
        <f t="shared" si="8"/>
        <v>22</v>
      </c>
      <c r="V13" s="65">
        <f>VLOOKUP($A13,'Return Data'!$B$7:$R$2292,17,0)</f>
        <v>5.5029000000000003</v>
      </c>
      <c r="W13" s="66">
        <f t="shared" si="9"/>
        <v>19</v>
      </c>
      <c r="X13" s="65">
        <f>VLOOKUP($A13,'Return Data'!$B$7:$R$2292,14,0)</f>
        <v>6.8802000000000003</v>
      </c>
      <c r="Y13" s="66">
        <f t="shared" si="10"/>
        <v>11</v>
      </c>
      <c r="Z13" s="65">
        <f>VLOOKUP($A13,'Return Data'!$B$7:$R$2292,16,0)</f>
        <v>7.4997999999999996</v>
      </c>
      <c r="AA13" s="67">
        <f t="shared" si="11"/>
        <v>16</v>
      </c>
    </row>
    <row r="14" spans="1:27" x14ac:dyDescent="0.3">
      <c r="A14" s="63" t="s">
        <v>1927</v>
      </c>
      <c r="B14" s="64">
        <f>VLOOKUP($A14,'Return Data'!$B$7:$R$2292,3,0)</f>
        <v>44512</v>
      </c>
      <c r="C14" s="65">
        <f>VLOOKUP($A14,'Return Data'!$B$7:$R$2292,4,0)</f>
        <v>26.137899999999998</v>
      </c>
      <c r="D14" s="65">
        <f>VLOOKUP($A14,'Return Data'!$B$7:$R$2292,5,0)</f>
        <v>10.0571</v>
      </c>
      <c r="E14" s="66">
        <f t="shared" si="0"/>
        <v>1</v>
      </c>
      <c r="F14" s="65">
        <f>VLOOKUP($A14,'Return Data'!$B$7:$R$2292,6,0)</f>
        <v>10.0161</v>
      </c>
      <c r="G14" s="66">
        <f t="shared" si="1"/>
        <v>1</v>
      </c>
      <c r="H14" s="65">
        <f>VLOOKUP($A14,'Return Data'!$B$7:$R$2292,7,0)</f>
        <v>10.0482</v>
      </c>
      <c r="I14" s="66">
        <f t="shared" si="2"/>
        <v>2</v>
      </c>
      <c r="J14" s="65">
        <f>VLOOKUP($A14,'Return Data'!$B$7:$R$2292,8,0)</f>
        <v>9.3295999999999992</v>
      </c>
      <c r="K14" s="66">
        <f t="shared" si="3"/>
        <v>2</v>
      </c>
      <c r="L14" s="65">
        <f>VLOOKUP($A14,'Return Data'!$B$7:$R$2292,9,0)</f>
        <v>8.3930000000000007</v>
      </c>
      <c r="M14" s="66">
        <f t="shared" si="4"/>
        <v>2</v>
      </c>
      <c r="N14" s="65">
        <f>VLOOKUP($A14,'Return Data'!$B$7:$R$2292,10,0)</f>
        <v>27.246600000000001</v>
      </c>
      <c r="O14" s="66">
        <f t="shared" si="5"/>
        <v>3</v>
      </c>
      <c r="P14" s="65">
        <f>VLOOKUP($A14,'Return Data'!$B$7:$R$2292,11,0)</f>
        <v>15.1713</v>
      </c>
      <c r="Q14" s="66">
        <f t="shared" si="6"/>
        <v>3</v>
      </c>
      <c r="R14" s="65">
        <f>VLOOKUP($A14,'Return Data'!$B$7:$R$2292,12,0)</f>
        <v>15.210699999999999</v>
      </c>
      <c r="S14" s="66">
        <f t="shared" si="7"/>
        <v>3</v>
      </c>
      <c r="T14" s="65">
        <f>VLOOKUP($A14,'Return Data'!$B$7:$R$2292,13,0)</f>
        <v>15.8698</v>
      </c>
      <c r="U14" s="66">
        <f t="shared" si="8"/>
        <v>2</v>
      </c>
      <c r="V14" s="65">
        <f>VLOOKUP($A14,'Return Data'!$B$7:$R$2292,17,0)</f>
        <v>6.6101000000000001</v>
      </c>
      <c r="W14" s="66">
        <f t="shared" si="9"/>
        <v>9</v>
      </c>
      <c r="X14" s="65">
        <f>VLOOKUP($A14,'Return Data'!$B$7:$R$2292,14,0)</f>
        <v>7.1675000000000004</v>
      </c>
      <c r="Y14" s="66">
        <f t="shared" si="10"/>
        <v>6</v>
      </c>
      <c r="Z14" s="65">
        <f>VLOOKUP($A14,'Return Data'!$B$7:$R$2292,16,0)</f>
        <v>8.7349999999999994</v>
      </c>
      <c r="AA14" s="67">
        <f t="shared" si="11"/>
        <v>2</v>
      </c>
    </row>
    <row r="15" spans="1:27" x14ac:dyDescent="0.3">
      <c r="A15" s="63" t="s">
        <v>1030</v>
      </c>
      <c r="B15" s="64">
        <f>VLOOKUP($A15,'Return Data'!$B$7:$R$2292,3,0)</f>
        <v>44512</v>
      </c>
      <c r="C15" s="65">
        <f>VLOOKUP($A15,'Return Data'!$B$7:$R$2292,4,0)</f>
        <v>49.043300000000002</v>
      </c>
      <c r="D15" s="65">
        <f>VLOOKUP($A15,'Return Data'!$B$7:$R$2292,5,0)</f>
        <v>1.4884999999999999</v>
      </c>
      <c r="E15" s="66">
        <f t="shared" si="0"/>
        <v>19</v>
      </c>
      <c r="F15" s="65">
        <f>VLOOKUP($A15,'Return Data'!$B$7:$R$2292,6,0)</f>
        <v>0.17369999999999999</v>
      </c>
      <c r="G15" s="66">
        <f t="shared" si="1"/>
        <v>25</v>
      </c>
      <c r="H15" s="65">
        <f>VLOOKUP($A15,'Return Data'!$B$7:$R$2292,7,0)</f>
        <v>4.9344999999999999</v>
      </c>
      <c r="I15" s="66">
        <f t="shared" si="2"/>
        <v>23</v>
      </c>
      <c r="J15" s="65">
        <f>VLOOKUP($A15,'Return Data'!$B$7:$R$2292,8,0)</f>
        <v>3.6732</v>
      </c>
      <c r="K15" s="66">
        <f t="shared" si="3"/>
        <v>24</v>
      </c>
      <c r="L15" s="65">
        <f>VLOOKUP($A15,'Return Data'!$B$7:$R$2292,9,0)</f>
        <v>2.7770000000000001</v>
      </c>
      <c r="M15" s="66">
        <f t="shared" si="4"/>
        <v>24</v>
      </c>
      <c r="N15" s="65">
        <f>VLOOKUP($A15,'Return Data'!$B$7:$R$2292,10,0)</f>
        <v>4.1326999999999998</v>
      </c>
      <c r="O15" s="66">
        <f t="shared" si="5"/>
        <v>7</v>
      </c>
      <c r="P15" s="65">
        <f>VLOOKUP($A15,'Return Data'!$B$7:$R$2292,11,0)</f>
        <v>4.8259999999999996</v>
      </c>
      <c r="Q15" s="66">
        <f t="shared" si="6"/>
        <v>6</v>
      </c>
      <c r="R15" s="65">
        <f>VLOOKUP($A15,'Return Data'!$B$7:$R$2292,12,0)</f>
        <v>4.7569999999999997</v>
      </c>
      <c r="S15" s="66">
        <f t="shared" si="7"/>
        <v>8</v>
      </c>
      <c r="T15" s="65">
        <f>VLOOKUP($A15,'Return Data'!$B$7:$R$2292,13,0)</f>
        <v>4.8728999999999996</v>
      </c>
      <c r="U15" s="66">
        <f t="shared" si="8"/>
        <v>8</v>
      </c>
      <c r="V15" s="65">
        <f>VLOOKUP($A15,'Return Data'!$B$7:$R$2292,17,0)</f>
        <v>6.7496999999999998</v>
      </c>
      <c r="W15" s="66">
        <f t="shared" si="9"/>
        <v>5</v>
      </c>
      <c r="X15" s="65">
        <f>VLOOKUP($A15,'Return Data'!$B$7:$R$2292,14,0)</f>
        <v>7.5366</v>
      </c>
      <c r="Y15" s="66">
        <f t="shared" si="10"/>
        <v>3</v>
      </c>
      <c r="Z15" s="65">
        <f>VLOOKUP($A15,'Return Data'!$B$7:$R$2292,16,0)</f>
        <v>8.0640000000000001</v>
      </c>
      <c r="AA15" s="67">
        <f t="shared" si="11"/>
        <v>7</v>
      </c>
    </row>
    <row r="16" spans="1:27" x14ac:dyDescent="0.3">
      <c r="A16" s="63" t="s">
        <v>1032</v>
      </c>
      <c r="B16" s="64">
        <f>VLOOKUP($A16,'Return Data'!$B$7:$R$2292,3,0)</f>
        <v>44512</v>
      </c>
      <c r="C16" s="65">
        <f>VLOOKUP($A16,'Return Data'!$B$7:$R$2292,4,0)</f>
        <v>17.663699999999999</v>
      </c>
      <c r="D16" s="65">
        <f>VLOOKUP($A16,'Return Data'!$B$7:$R$2292,5,0)</f>
        <v>0.8266</v>
      </c>
      <c r="E16" s="66">
        <f t="shared" si="0"/>
        <v>22</v>
      </c>
      <c r="F16" s="65">
        <f>VLOOKUP($A16,'Return Data'!$B$7:$R$2292,6,0)</f>
        <v>2.0667</v>
      </c>
      <c r="G16" s="66">
        <f t="shared" si="1"/>
        <v>17</v>
      </c>
      <c r="H16" s="65">
        <f>VLOOKUP($A16,'Return Data'!$B$7:$R$2292,7,0)</f>
        <v>5.2645999999999997</v>
      </c>
      <c r="I16" s="66">
        <f t="shared" si="2"/>
        <v>19</v>
      </c>
      <c r="J16" s="65">
        <f>VLOOKUP($A16,'Return Data'!$B$7:$R$2292,8,0)</f>
        <v>4.9242999999999997</v>
      </c>
      <c r="K16" s="66">
        <f t="shared" si="3"/>
        <v>10</v>
      </c>
      <c r="L16" s="65">
        <f>VLOOKUP($A16,'Return Data'!$B$7:$R$2292,9,0)</f>
        <v>3.282</v>
      </c>
      <c r="M16" s="66">
        <f t="shared" si="4"/>
        <v>11</v>
      </c>
      <c r="N16" s="65">
        <f>VLOOKUP($A16,'Return Data'!$B$7:$R$2292,10,0)</f>
        <v>3.4619</v>
      </c>
      <c r="O16" s="66">
        <f t="shared" si="5"/>
        <v>15</v>
      </c>
      <c r="P16" s="65">
        <f>VLOOKUP($A16,'Return Data'!$B$7:$R$2292,11,0)</f>
        <v>3.9481000000000002</v>
      </c>
      <c r="Q16" s="66">
        <f t="shared" si="6"/>
        <v>15</v>
      </c>
      <c r="R16" s="65">
        <f>VLOOKUP($A16,'Return Data'!$B$7:$R$2292,12,0)</f>
        <v>4.5133000000000001</v>
      </c>
      <c r="S16" s="66">
        <f t="shared" si="7"/>
        <v>12</v>
      </c>
      <c r="T16" s="65">
        <f>VLOOKUP($A16,'Return Data'!$B$7:$R$2292,13,0)</f>
        <v>4.0522</v>
      </c>
      <c r="U16" s="66">
        <f t="shared" si="8"/>
        <v>17</v>
      </c>
      <c r="V16" s="65">
        <f>VLOOKUP($A16,'Return Data'!$B$7:$R$2292,17,0)</f>
        <v>4.1683000000000003</v>
      </c>
      <c r="W16" s="66">
        <f t="shared" si="9"/>
        <v>23</v>
      </c>
      <c r="X16" s="65">
        <f>VLOOKUP($A16,'Return Data'!$B$7:$R$2292,14,0)</f>
        <v>2.3189000000000002</v>
      </c>
      <c r="Y16" s="66">
        <f t="shared" si="10"/>
        <v>22</v>
      </c>
      <c r="Z16" s="65">
        <f>VLOOKUP($A16,'Return Data'!$B$7:$R$2292,16,0)</f>
        <v>6.3449</v>
      </c>
      <c r="AA16" s="67">
        <f t="shared" si="11"/>
        <v>23</v>
      </c>
    </row>
    <row r="17" spans="1:27" x14ac:dyDescent="0.3">
      <c r="A17" s="63" t="s">
        <v>1034</v>
      </c>
      <c r="B17" s="64">
        <f>VLOOKUP($A17,'Return Data'!$B$7:$R$2292,3,0)</f>
        <v>44512</v>
      </c>
      <c r="C17" s="65">
        <f>VLOOKUP($A17,'Return Data'!$B$7:$R$2292,4,0)</f>
        <v>433.49029999999999</v>
      </c>
      <c r="D17" s="65">
        <f>VLOOKUP($A17,'Return Data'!$B$7:$R$2292,5,0)</f>
        <v>-8.2918000000000003</v>
      </c>
      <c r="E17" s="66">
        <f t="shared" si="0"/>
        <v>25</v>
      </c>
      <c r="F17" s="65">
        <f>VLOOKUP($A17,'Return Data'!$B$7:$R$2292,6,0)</f>
        <v>4.6776999999999997</v>
      </c>
      <c r="G17" s="66">
        <f t="shared" si="1"/>
        <v>3</v>
      </c>
      <c r="H17" s="65">
        <f>VLOOKUP($A17,'Return Data'!$B$7:$R$2292,7,0)</f>
        <v>7.2550999999999997</v>
      </c>
      <c r="I17" s="66">
        <f t="shared" si="2"/>
        <v>3</v>
      </c>
      <c r="J17" s="65">
        <f>VLOOKUP($A17,'Return Data'!$B$7:$R$2292,8,0)</f>
        <v>3.1812</v>
      </c>
      <c r="K17" s="66">
        <f t="shared" si="3"/>
        <v>26</v>
      </c>
      <c r="L17" s="65">
        <f>VLOOKUP($A17,'Return Data'!$B$7:$R$2292,9,0)</f>
        <v>1.2557</v>
      </c>
      <c r="M17" s="66">
        <f t="shared" si="4"/>
        <v>26</v>
      </c>
      <c r="N17" s="65">
        <f>VLOOKUP($A17,'Return Data'!$B$7:$R$2292,10,0)</f>
        <v>4.4123999999999999</v>
      </c>
      <c r="O17" s="66">
        <f t="shared" si="5"/>
        <v>5</v>
      </c>
      <c r="P17" s="65">
        <f>VLOOKUP($A17,'Return Data'!$B$7:$R$2292,11,0)</f>
        <v>5.2347000000000001</v>
      </c>
      <c r="Q17" s="66">
        <f t="shared" si="6"/>
        <v>5</v>
      </c>
      <c r="R17" s="65">
        <f>VLOOKUP($A17,'Return Data'!$B$7:$R$2292,12,0)</f>
        <v>4.6561000000000003</v>
      </c>
      <c r="S17" s="66">
        <f t="shared" si="7"/>
        <v>10</v>
      </c>
      <c r="T17" s="65">
        <f>VLOOKUP($A17,'Return Data'!$B$7:$R$2292,13,0)</f>
        <v>4.8860999999999999</v>
      </c>
      <c r="U17" s="66">
        <f t="shared" si="8"/>
        <v>7</v>
      </c>
      <c r="V17" s="65">
        <f>VLOOKUP($A17,'Return Data'!$B$7:$R$2292,17,0)</f>
        <v>6.6512000000000002</v>
      </c>
      <c r="W17" s="66">
        <f t="shared" si="9"/>
        <v>6</v>
      </c>
      <c r="X17" s="65">
        <f>VLOOKUP($A17,'Return Data'!$B$7:$R$2292,14,0)</f>
        <v>7.5221</v>
      </c>
      <c r="Y17" s="66">
        <f t="shared" si="10"/>
        <v>4</v>
      </c>
      <c r="Z17" s="65">
        <f>VLOOKUP($A17,'Return Data'!$B$7:$R$2292,16,0)</f>
        <v>8.2573000000000008</v>
      </c>
      <c r="AA17" s="67">
        <f t="shared" si="11"/>
        <v>5</v>
      </c>
    </row>
    <row r="18" spans="1:27" x14ac:dyDescent="0.3">
      <c r="A18" s="63" t="s">
        <v>1035</v>
      </c>
      <c r="B18" s="64">
        <f>VLOOKUP($A18,'Return Data'!$B$7:$R$2292,3,0)</f>
        <v>44512</v>
      </c>
      <c r="C18" s="65">
        <f>VLOOKUP($A18,'Return Data'!$B$7:$R$2292,4,0)</f>
        <v>31.401700000000002</v>
      </c>
      <c r="D18" s="65">
        <f>VLOOKUP($A18,'Return Data'!$B$7:$R$2292,5,0)</f>
        <v>1.0462</v>
      </c>
      <c r="E18" s="66">
        <f t="shared" si="0"/>
        <v>20</v>
      </c>
      <c r="F18" s="65">
        <f>VLOOKUP($A18,'Return Data'!$B$7:$R$2292,6,0)</f>
        <v>1.6662999999999999</v>
      </c>
      <c r="G18" s="66">
        <f t="shared" si="1"/>
        <v>20</v>
      </c>
      <c r="H18" s="65">
        <f>VLOOKUP($A18,'Return Data'!$B$7:$R$2292,7,0)</f>
        <v>5.8719000000000001</v>
      </c>
      <c r="I18" s="66">
        <f t="shared" si="2"/>
        <v>6</v>
      </c>
      <c r="J18" s="65">
        <f>VLOOKUP($A18,'Return Data'!$B$7:$R$2292,8,0)</f>
        <v>5.1910999999999996</v>
      </c>
      <c r="K18" s="66">
        <f t="shared" si="3"/>
        <v>4</v>
      </c>
      <c r="L18" s="65">
        <f>VLOOKUP($A18,'Return Data'!$B$7:$R$2292,9,0)</f>
        <v>3.4030999999999998</v>
      </c>
      <c r="M18" s="66">
        <f t="shared" si="4"/>
        <v>8</v>
      </c>
      <c r="N18" s="65">
        <f>VLOOKUP($A18,'Return Data'!$B$7:$R$2292,10,0)</f>
        <v>3.4009999999999998</v>
      </c>
      <c r="O18" s="66">
        <f t="shared" si="5"/>
        <v>17</v>
      </c>
      <c r="P18" s="65">
        <f>VLOOKUP($A18,'Return Data'!$B$7:$R$2292,11,0)</f>
        <v>3.6869999999999998</v>
      </c>
      <c r="Q18" s="66">
        <f t="shared" si="6"/>
        <v>20</v>
      </c>
      <c r="R18" s="65">
        <f>VLOOKUP($A18,'Return Data'!$B$7:$R$2292,12,0)</f>
        <v>4.1872999999999996</v>
      </c>
      <c r="S18" s="66">
        <f t="shared" si="7"/>
        <v>19</v>
      </c>
      <c r="T18" s="65">
        <f>VLOOKUP($A18,'Return Data'!$B$7:$R$2292,13,0)</f>
        <v>3.8262</v>
      </c>
      <c r="U18" s="66">
        <f t="shared" si="8"/>
        <v>23</v>
      </c>
      <c r="V18" s="65">
        <f>VLOOKUP($A18,'Return Data'!$B$7:$R$2292,17,0)</f>
        <v>5.5846999999999998</v>
      </c>
      <c r="W18" s="66">
        <f t="shared" si="9"/>
        <v>18</v>
      </c>
      <c r="X18" s="65">
        <f>VLOOKUP($A18,'Return Data'!$B$7:$R$2292,14,0)</f>
        <v>6.7572000000000001</v>
      </c>
      <c r="Y18" s="66">
        <f t="shared" si="10"/>
        <v>13</v>
      </c>
      <c r="Z18" s="65">
        <f>VLOOKUP($A18,'Return Data'!$B$7:$R$2292,16,0)</f>
        <v>7.9292999999999996</v>
      </c>
      <c r="AA18" s="67">
        <f t="shared" si="11"/>
        <v>11</v>
      </c>
    </row>
    <row r="19" spans="1:27" x14ac:dyDescent="0.3">
      <c r="A19" s="63" t="s">
        <v>1038</v>
      </c>
      <c r="B19" s="64">
        <f>VLOOKUP($A19,'Return Data'!$B$7:$R$2292,3,0)</f>
        <v>44512</v>
      </c>
      <c r="C19" s="65">
        <f>VLOOKUP($A19,'Return Data'!$B$7:$R$2292,4,0)</f>
        <v>3126.9180000000001</v>
      </c>
      <c r="D19" s="65">
        <f>VLOOKUP($A19,'Return Data'!$B$7:$R$2292,5,0)</f>
        <v>2.5787</v>
      </c>
      <c r="E19" s="66">
        <f t="shared" si="0"/>
        <v>15</v>
      </c>
      <c r="F19" s="65">
        <f>VLOOKUP($A19,'Return Data'!$B$7:$R$2292,6,0)</f>
        <v>2.0360999999999998</v>
      </c>
      <c r="G19" s="66">
        <f t="shared" si="1"/>
        <v>18</v>
      </c>
      <c r="H19" s="65">
        <f>VLOOKUP($A19,'Return Data'!$B$7:$R$2292,7,0)</f>
        <v>5.3019999999999996</v>
      </c>
      <c r="I19" s="66">
        <f t="shared" si="2"/>
        <v>18</v>
      </c>
      <c r="J19" s="65">
        <f>VLOOKUP($A19,'Return Data'!$B$7:$R$2292,8,0)</f>
        <v>4.6414</v>
      </c>
      <c r="K19" s="66">
        <f t="shared" si="3"/>
        <v>14</v>
      </c>
      <c r="L19" s="65">
        <f>VLOOKUP($A19,'Return Data'!$B$7:$R$2292,9,0)</f>
        <v>2.9752000000000001</v>
      </c>
      <c r="M19" s="66">
        <f t="shared" si="4"/>
        <v>22</v>
      </c>
      <c r="N19" s="65">
        <f>VLOOKUP($A19,'Return Data'!$B$7:$R$2292,10,0)</f>
        <v>3.2616999999999998</v>
      </c>
      <c r="O19" s="66">
        <f t="shared" si="5"/>
        <v>22</v>
      </c>
      <c r="P19" s="65">
        <f>VLOOKUP($A19,'Return Data'!$B$7:$R$2292,11,0)</f>
        <v>3.6718999999999999</v>
      </c>
      <c r="Q19" s="66">
        <f t="shared" si="6"/>
        <v>22</v>
      </c>
      <c r="R19" s="65">
        <f>VLOOKUP($A19,'Return Data'!$B$7:$R$2292,12,0)</f>
        <v>4.2466999999999997</v>
      </c>
      <c r="S19" s="66">
        <f t="shared" si="7"/>
        <v>17</v>
      </c>
      <c r="T19" s="65">
        <f>VLOOKUP($A19,'Return Data'!$B$7:$R$2292,13,0)</f>
        <v>3.8923999999999999</v>
      </c>
      <c r="U19" s="66">
        <f t="shared" si="8"/>
        <v>19</v>
      </c>
      <c r="V19" s="65">
        <f>VLOOKUP($A19,'Return Data'!$B$7:$R$2292,17,0)</f>
        <v>5.7709000000000001</v>
      </c>
      <c r="W19" s="66">
        <f t="shared" si="9"/>
        <v>16</v>
      </c>
      <c r="X19" s="65">
        <f>VLOOKUP($A19,'Return Data'!$B$7:$R$2292,14,0)</f>
        <v>7.1322999999999999</v>
      </c>
      <c r="Y19" s="66">
        <f t="shared" si="10"/>
        <v>7</v>
      </c>
      <c r="Z19" s="65">
        <f>VLOOKUP($A19,'Return Data'!$B$7:$R$2292,16,0)</f>
        <v>7.9305000000000003</v>
      </c>
      <c r="AA19" s="67">
        <f t="shared" si="11"/>
        <v>10</v>
      </c>
    </row>
    <row r="20" spans="1:27" x14ac:dyDescent="0.3">
      <c r="A20" s="63" t="s">
        <v>1040</v>
      </c>
      <c r="B20" s="64">
        <f>VLOOKUP($A20,'Return Data'!$B$7:$R$2292,3,0)</f>
        <v>44512</v>
      </c>
      <c r="C20" s="65">
        <f>VLOOKUP($A20,'Return Data'!$B$7:$R$2292,4,0)</f>
        <v>30.1371</v>
      </c>
      <c r="D20" s="65">
        <f>VLOOKUP($A20,'Return Data'!$B$7:$R$2292,5,0)</f>
        <v>4.9663000000000004</v>
      </c>
      <c r="E20" s="66">
        <f t="shared" si="0"/>
        <v>2</v>
      </c>
      <c r="F20" s="65">
        <f>VLOOKUP($A20,'Return Data'!$B$7:$R$2292,6,0)</f>
        <v>6.2202999999999999</v>
      </c>
      <c r="G20" s="66">
        <f t="shared" si="1"/>
        <v>2</v>
      </c>
      <c r="H20" s="65">
        <f>VLOOKUP($A20,'Return Data'!$B$7:$R$2292,7,0)</f>
        <v>5.7138</v>
      </c>
      <c r="I20" s="66">
        <f t="shared" si="2"/>
        <v>8</v>
      </c>
      <c r="J20" s="65">
        <f>VLOOKUP($A20,'Return Data'!$B$7:$R$2292,8,0)</f>
        <v>4.5323000000000002</v>
      </c>
      <c r="K20" s="66">
        <f t="shared" si="3"/>
        <v>16</v>
      </c>
      <c r="L20" s="65">
        <f>VLOOKUP($A20,'Return Data'!$B$7:$R$2292,9,0)</f>
        <v>3.5228000000000002</v>
      </c>
      <c r="M20" s="66">
        <f t="shared" si="4"/>
        <v>6</v>
      </c>
      <c r="N20" s="65">
        <f>VLOOKUP($A20,'Return Data'!$B$7:$R$2292,10,0)</f>
        <v>3.1273</v>
      </c>
      <c r="O20" s="66">
        <f t="shared" si="5"/>
        <v>25</v>
      </c>
      <c r="P20" s="65">
        <f>VLOOKUP($A20,'Return Data'!$B$7:$R$2292,11,0)</f>
        <v>3.5278999999999998</v>
      </c>
      <c r="Q20" s="66">
        <f t="shared" si="6"/>
        <v>24</v>
      </c>
      <c r="R20" s="65">
        <f>VLOOKUP($A20,'Return Data'!$B$7:$R$2292,12,0)</f>
        <v>3.7279</v>
      </c>
      <c r="S20" s="66">
        <f t="shared" si="7"/>
        <v>25</v>
      </c>
      <c r="T20" s="65">
        <f>VLOOKUP($A20,'Return Data'!$B$7:$R$2292,13,0)</f>
        <v>3.4487000000000001</v>
      </c>
      <c r="U20" s="66">
        <f t="shared" si="8"/>
        <v>26</v>
      </c>
      <c r="V20" s="65">
        <f>VLOOKUP($A20,'Return Data'!$B$7:$R$2292,17,0)</f>
        <v>14.664899999999999</v>
      </c>
      <c r="W20" s="66">
        <f t="shared" si="9"/>
        <v>1</v>
      </c>
      <c r="X20" s="65">
        <f>VLOOKUP($A20,'Return Data'!$B$7:$R$2292,14,0)</f>
        <v>5.2222</v>
      </c>
      <c r="Y20" s="66">
        <f t="shared" si="10"/>
        <v>19</v>
      </c>
      <c r="Z20" s="65">
        <f>VLOOKUP($A20,'Return Data'!$B$7:$R$2292,16,0)</f>
        <v>7.1878000000000002</v>
      </c>
      <c r="AA20" s="67">
        <f t="shared" si="11"/>
        <v>20</v>
      </c>
    </row>
    <row r="21" spans="1:27" x14ac:dyDescent="0.3">
      <c r="A21" s="63" t="s">
        <v>1042</v>
      </c>
      <c r="B21" s="64">
        <f>VLOOKUP($A21,'Return Data'!$B$7:$R$2292,3,0)</f>
        <v>44512</v>
      </c>
      <c r="C21" s="65">
        <f>VLOOKUP($A21,'Return Data'!$B$7:$R$2292,4,0)</f>
        <v>2858.9072000000001</v>
      </c>
      <c r="D21" s="65">
        <f>VLOOKUP($A21,'Return Data'!$B$7:$R$2292,5,0)</f>
        <v>2.4348999999999998</v>
      </c>
      <c r="E21" s="66">
        <f t="shared" si="0"/>
        <v>16</v>
      </c>
      <c r="F21" s="65">
        <f>VLOOKUP($A21,'Return Data'!$B$7:$R$2292,6,0)</f>
        <v>4.4901</v>
      </c>
      <c r="G21" s="66">
        <f t="shared" si="1"/>
        <v>5</v>
      </c>
      <c r="H21" s="65">
        <f>VLOOKUP($A21,'Return Data'!$B$7:$R$2292,7,0)</f>
        <v>5.4353999999999996</v>
      </c>
      <c r="I21" s="66">
        <f t="shared" si="2"/>
        <v>13</v>
      </c>
      <c r="J21" s="65">
        <f>VLOOKUP($A21,'Return Data'!$B$7:$R$2292,8,0)</f>
        <v>3.7618</v>
      </c>
      <c r="K21" s="66">
        <f t="shared" si="3"/>
        <v>23</v>
      </c>
      <c r="L21" s="65">
        <f>VLOOKUP($A21,'Return Data'!$B$7:$R$2292,9,0)</f>
        <v>2.6516999999999999</v>
      </c>
      <c r="M21" s="66">
        <f t="shared" si="4"/>
        <v>25</v>
      </c>
      <c r="N21" s="65">
        <f>VLOOKUP($A21,'Return Data'!$B$7:$R$2292,10,0)</f>
        <v>4.3826999999999998</v>
      </c>
      <c r="O21" s="66">
        <f t="shared" si="5"/>
        <v>6</v>
      </c>
      <c r="P21" s="65">
        <f>VLOOKUP($A21,'Return Data'!$B$7:$R$2292,11,0)</f>
        <v>4.6881000000000004</v>
      </c>
      <c r="Q21" s="66">
        <f t="shared" si="6"/>
        <v>8</v>
      </c>
      <c r="R21" s="65">
        <f>VLOOKUP($A21,'Return Data'!$B$7:$R$2292,12,0)</f>
        <v>4.9341999999999997</v>
      </c>
      <c r="S21" s="66">
        <f t="shared" si="7"/>
        <v>7</v>
      </c>
      <c r="T21" s="65">
        <f>VLOOKUP($A21,'Return Data'!$B$7:$R$2292,13,0)</f>
        <v>4.5209999999999999</v>
      </c>
      <c r="U21" s="66">
        <f t="shared" si="8"/>
        <v>10</v>
      </c>
      <c r="V21" s="65">
        <f>VLOOKUP($A21,'Return Data'!$B$7:$R$2292,17,0)</f>
        <v>6.7602000000000002</v>
      </c>
      <c r="W21" s="66">
        <f t="shared" si="9"/>
        <v>4</v>
      </c>
      <c r="X21" s="65">
        <f>VLOOKUP($A21,'Return Data'!$B$7:$R$2292,14,0)</f>
        <v>7.7024999999999997</v>
      </c>
      <c r="Y21" s="66">
        <f t="shared" si="10"/>
        <v>1</v>
      </c>
      <c r="Z21" s="65">
        <f>VLOOKUP($A21,'Return Data'!$B$7:$R$2292,16,0)</f>
        <v>8.4260000000000002</v>
      </c>
      <c r="AA21" s="67">
        <f t="shared" si="11"/>
        <v>3</v>
      </c>
    </row>
    <row r="22" spans="1:27" x14ac:dyDescent="0.3">
      <c r="A22" s="63" t="s">
        <v>1043</v>
      </c>
      <c r="B22" s="64">
        <f>VLOOKUP($A22,'Return Data'!$B$7:$R$2292,3,0)</f>
        <v>44512</v>
      </c>
      <c r="C22" s="65">
        <f>VLOOKUP($A22,'Return Data'!$B$7:$R$2292,4,0)</f>
        <v>23.494599999999998</v>
      </c>
      <c r="D22" s="65">
        <f>VLOOKUP($A22,'Return Data'!$B$7:$R$2292,5,0)</f>
        <v>3.5735000000000001</v>
      </c>
      <c r="E22" s="66">
        <f t="shared" si="0"/>
        <v>7</v>
      </c>
      <c r="F22" s="65">
        <f>VLOOKUP($A22,'Return Data'!$B$7:$R$2292,6,0)</f>
        <v>3.7296999999999998</v>
      </c>
      <c r="G22" s="66">
        <f t="shared" si="1"/>
        <v>9</v>
      </c>
      <c r="H22" s="65">
        <f>VLOOKUP($A22,'Return Data'!$B$7:$R$2292,7,0)</f>
        <v>6.2409999999999997</v>
      </c>
      <c r="I22" s="66">
        <f t="shared" si="2"/>
        <v>4</v>
      </c>
      <c r="J22" s="65">
        <f>VLOOKUP($A22,'Return Data'!$B$7:$R$2292,8,0)</f>
        <v>5.1814</v>
      </c>
      <c r="K22" s="66">
        <f t="shared" si="3"/>
        <v>5</v>
      </c>
      <c r="L22" s="65">
        <f>VLOOKUP($A22,'Return Data'!$B$7:$R$2292,9,0)</f>
        <v>3.4832000000000001</v>
      </c>
      <c r="M22" s="66">
        <f t="shared" si="4"/>
        <v>7</v>
      </c>
      <c r="N22" s="65">
        <f>VLOOKUP($A22,'Return Data'!$B$7:$R$2292,10,0)</f>
        <v>3.7019000000000002</v>
      </c>
      <c r="O22" s="66">
        <f t="shared" si="5"/>
        <v>10</v>
      </c>
      <c r="P22" s="65">
        <f>VLOOKUP($A22,'Return Data'!$B$7:$R$2292,11,0)</f>
        <v>4.0810000000000004</v>
      </c>
      <c r="Q22" s="66">
        <f t="shared" si="6"/>
        <v>11</v>
      </c>
      <c r="R22" s="65">
        <f>VLOOKUP($A22,'Return Data'!$B$7:$R$2292,12,0)</f>
        <v>4.5686</v>
      </c>
      <c r="S22" s="66">
        <f t="shared" si="7"/>
        <v>11</v>
      </c>
      <c r="T22" s="65">
        <f>VLOOKUP($A22,'Return Data'!$B$7:$R$2292,13,0)</f>
        <v>4.2606000000000002</v>
      </c>
      <c r="U22" s="66">
        <f t="shared" si="8"/>
        <v>13</v>
      </c>
      <c r="V22" s="65">
        <f>VLOOKUP($A22,'Return Data'!$B$7:$R$2292,17,0)</f>
        <v>6.0426000000000002</v>
      </c>
      <c r="W22" s="66">
        <f t="shared" si="9"/>
        <v>12</v>
      </c>
      <c r="X22" s="65">
        <f>VLOOKUP($A22,'Return Data'!$B$7:$R$2292,14,0)</f>
        <v>6.0925000000000002</v>
      </c>
      <c r="Y22" s="66">
        <f t="shared" si="10"/>
        <v>16</v>
      </c>
      <c r="Z22" s="65">
        <f>VLOOKUP($A22,'Return Data'!$B$7:$R$2292,16,0)</f>
        <v>7.9032</v>
      </c>
      <c r="AA22" s="67">
        <f t="shared" si="11"/>
        <v>12</v>
      </c>
    </row>
    <row r="23" spans="1:27" x14ac:dyDescent="0.3">
      <c r="A23" s="63" t="s">
        <v>1046</v>
      </c>
      <c r="B23" s="64">
        <f>VLOOKUP($A23,'Return Data'!$B$7:$R$2292,3,0)</f>
        <v>44512</v>
      </c>
      <c r="C23" s="65">
        <f>VLOOKUP($A23,'Return Data'!$B$7:$R$2292,4,0)</f>
        <v>33.934800000000003</v>
      </c>
      <c r="D23" s="65">
        <f>VLOOKUP($A23,'Return Data'!$B$7:$R$2292,5,0)</f>
        <v>3.4422000000000001</v>
      </c>
      <c r="E23" s="66">
        <f t="shared" si="0"/>
        <v>8</v>
      </c>
      <c r="F23" s="65">
        <f>VLOOKUP($A23,'Return Data'!$B$7:$R$2292,6,0)</f>
        <v>4.3038999999999996</v>
      </c>
      <c r="G23" s="66">
        <f t="shared" si="1"/>
        <v>6</v>
      </c>
      <c r="H23" s="65">
        <f>VLOOKUP($A23,'Return Data'!$B$7:$R$2292,7,0)</f>
        <v>5.4329999999999998</v>
      </c>
      <c r="I23" s="66">
        <f t="shared" si="2"/>
        <v>14</v>
      </c>
      <c r="J23" s="65">
        <f>VLOOKUP($A23,'Return Data'!$B$7:$R$2292,8,0)</f>
        <v>4.9263000000000003</v>
      </c>
      <c r="K23" s="66">
        <f t="shared" si="3"/>
        <v>9</v>
      </c>
      <c r="L23" s="65">
        <f>VLOOKUP($A23,'Return Data'!$B$7:$R$2292,9,0)</f>
        <v>3.2042000000000002</v>
      </c>
      <c r="M23" s="66">
        <f t="shared" si="4"/>
        <v>14</v>
      </c>
      <c r="N23" s="65">
        <f>VLOOKUP($A23,'Return Data'!$B$7:$R$2292,10,0)</f>
        <v>3.4399000000000002</v>
      </c>
      <c r="O23" s="66">
        <f t="shared" si="5"/>
        <v>16</v>
      </c>
      <c r="P23" s="65">
        <f>VLOOKUP($A23,'Return Data'!$B$7:$R$2292,11,0)</f>
        <v>3.7475000000000001</v>
      </c>
      <c r="Q23" s="66">
        <f t="shared" si="6"/>
        <v>18</v>
      </c>
      <c r="R23" s="65">
        <f>VLOOKUP($A23,'Return Data'!$B$7:$R$2292,12,0)</f>
        <v>4.0331999999999999</v>
      </c>
      <c r="S23" s="66">
        <f t="shared" si="7"/>
        <v>24</v>
      </c>
      <c r="T23" s="65">
        <f>VLOOKUP($A23,'Return Data'!$B$7:$R$2292,13,0)</f>
        <v>4.4074</v>
      </c>
      <c r="U23" s="66">
        <f t="shared" si="8"/>
        <v>11</v>
      </c>
      <c r="V23" s="65">
        <f>VLOOKUP($A23,'Return Data'!$B$7:$R$2292,17,0)</f>
        <v>6.1017000000000001</v>
      </c>
      <c r="W23" s="66">
        <f t="shared" si="9"/>
        <v>11</v>
      </c>
      <c r="X23" s="65">
        <f>VLOOKUP($A23,'Return Data'!$B$7:$R$2292,14,0)</f>
        <v>5.5978000000000003</v>
      </c>
      <c r="Y23" s="66">
        <f t="shared" si="10"/>
        <v>18</v>
      </c>
      <c r="Z23" s="65">
        <f>VLOOKUP($A23,'Return Data'!$B$7:$R$2292,16,0)</f>
        <v>7.4889999999999999</v>
      </c>
      <c r="AA23" s="67">
        <f t="shared" si="11"/>
        <v>17</v>
      </c>
    </row>
    <row r="24" spans="1:27" x14ac:dyDescent="0.3">
      <c r="A24" s="63" t="s">
        <v>1047</v>
      </c>
      <c r="B24" s="64">
        <f>VLOOKUP($A24,'Return Data'!$B$7:$R$2292,3,0)</f>
        <v>44512</v>
      </c>
      <c r="C24" s="65">
        <f>VLOOKUP($A24,'Return Data'!$B$7:$R$2292,4,0)</f>
        <v>1378.9576999999999</v>
      </c>
      <c r="D24" s="65">
        <f>VLOOKUP($A24,'Return Data'!$B$7:$R$2292,5,0)</f>
        <v>3.6160999999999999</v>
      </c>
      <c r="E24" s="66">
        <f t="shared" si="0"/>
        <v>6</v>
      </c>
      <c r="F24" s="65">
        <f>VLOOKUP($A24,'Return Data'!$B$7:$R$2292,6,0)</f>
        <v>3.028</v>
      </c>
      <c r="G24" s="66">
        <f t="shared" si="1"/>
        <v>12</v>
      </c>
      <c r="H24" s="65">
        <f>VLOOKUP($A24,'Return Data'!$B$7:$R$2292,7,0)</f>
        <v>5.3146000000000004</v>
      </c>
      <c r="I24" s="66">
        <f t="shared" si="2"/>
        <v>17</v>
      </c>
      <c r="J24" s="65">
        <f>VLOOKUP($A24,'Return Data'!$B$7:$R$2292,8,0)</f>
        <v>4.8647</v>
      </c>
      <c r="K24" s="66">
        <f t="shared" si="3"/>
        <v>11</v>
      </c>
      <c r="L24" s="65">
        <f>VLOOKUP($A24,'Return Data'!$B$7:$R$2292,9,0)</f>
        <v>3.2608999999999999</v>
      </c>
      <c r="M24" s="66">
        <f t="shared" si="4"/>
        <v>12</v>
      </c>
      <c r="N24" s="65">
        <f>VLOOKUP($A24,'Return Data'!$B$7:$R$2292,10,0)</f>
        <v>3.6356999999999999</v>
      </c>
      <c r="O24" s="66">
        <f t="shared" si="5"/>
        <v>12</v>
      </c>
      <c r="P24" s="65">
        <f>VLOOKUP($A24,'Return Data'!$B$7:$R$2292,11,0)</f>
        <v>3.9792000000000001</v>
      </c>
      <c r="Q24" s="66">
        <f t="shared" si="6"/>
        <v>14</v>
      </c>
      <c r="R24" s="65">
        <f>VLOOKUP($A24,'Return Data'!$B$7:$R$2292,12,0)</f>
        <v>4.3810000000000002</v>
      </c>
      <c r="S24" s="66">
        <f t="shared" si="7"/>
        <v>15</v>
      </c>
      <c r="T24" s="65">
        <f>VLOOKUP($A24,'Return Data'!$B$7:$R$2292,13,0)</f>
        <v>4.0789</v>
      </c>
      <c r="U24" s="66">
        <f t="shared" si="8"/>
        <v>16</v>
      </c>
      <c r="V24" s="65">
        <f>VLOOKUP($A24,'Return Data'!$B$7:$R$2292,17,0)</f>
        <v>5.7794999999999996</v>
      </c>
      <c r="W24" s="66">
        <f t="shared" si="9"/>
        <v>15</v>
      </c>
      <c r="X24" s="65">
        <f>VLOOKUP($A24,'Return Data'!$B$7:$R$2292,14,0)</f>
        <v>6.9298999999999999</v>
      </c>
      <c r="Y24" s="66">
        <f t="shared" si="10"/>
        <v>10</v>
      </c>
      <c r="Z24" s="65">
        <f>VLOOKUP($A24,'Return Data'!$B$7:$R$2292,16,0)</f>
        <v>7.0103999999999997</v>
      </c>
      <c r="AA24" s="67">
        <f t="shared" si="11"/>
        <v>22</v>
      </c>
    </row>
    <row r="25" spans="1:27" x14ac:dyDescent="0.3">
      <c r="A25" s="63" t="s">
        <v>1049</v>
      </c>
      <c r="B25" s="64">
        <f>VLOOKUP($A25,'Return Data'!$B$7:$R$2292,3,0)</f>
        <v>44512</v>
      </c>
      <c r="C25" s="65">
        <f>VLOOKUP($A25,'Return Data'!$B$7:$R$2292,4,0)</f>
        <v>1937.414</v>
      </c>
      <c r="D25" s="65">
        <f>VLOOKUP($A25,'Return Data'!$B$7:$R$2292,5,0)</f>
        <v>3.6741000000000001</v>
      </c>
      <c r="E25" s="66">
        <f t="shared" si="0"/>
        <v>5</v>
      </c>
      <c r="F25" s="65">
        <f>VLOOKUP($A25,'Return Data'!$B$7:$R$2292,6,0)</f>
        <v>2.8944000000000001</v>
      </c>
      <c r="G25" s="66">
        <f t="shared" si="1"/>
        <v>13</v>
      </c>
      <c r="H25" s="65">
        <f>VLOOKUP($A25,'Return Data'!$B$7:$R$2292,7,0)</f>
        <v>5.4573999999999998</v>
      </c>
      <c r="I25" s="66">
        <f t="shared" si="2"/>
        <v>12</v>
      </c>
      <c r="J25" s="65">
        <f>VLOOKUP($A25,'Return Data'!$B$7:$R$2292,8,0)</f>
        <v>4.7321</v>
      </c>
      <c r="K25" s="66">
        <f t="shared" si="3"/>
        <v>13</v>
      </c>
      <c r="L25" s="65">
        <f>VLOOKUP($A25,'Return Data'!$B$7:$R$2292,9,0)</f>
        <v>3.1171000000000002</v>
      </c>
      <c r="M25" s="66">
        <f t="shared" si="4"/>
        <v>18</v>
      </c>
      <c r="N25" s="65">
        <f>VLOOKUP($A25,'Return Data'!$B$7:$R$2292,10,0)</f>
        <v>3.3950999999999998</v>
      </c>
      <c r="O25" s="66">
        <f t="shared" si="5"/>
        <v>18</v>
      </c>
      <c r="P25" s="65">
        <f>VLOOKUP($A25,'Return Data'!$B$7:$R$2292,11,0)</f>
        <v>3.7416</v>
      </c>
      <c r="Q25" s="66">
        <f t="shared" si="6"/>
        <v>19</v>
      </c>
      <c r="R25" s="65">
        <f>VLOOKUP($A25,'Return Data'!$B$7:$R$2292,12,0)</f>
        <v>4.1836000000000002</v>
      </c>
      <c r="S25" s="66">
        <f t="shared" si="7"/>
        <v>20</v>
      </c>
      <c r="T25" s="65">
        <f>VLOOKUP($A25,'Return Data'!$B$7:$R$2292,13,0)</f>
        <v>3.8776999999999999</v>
      </c>
      <c r="U25" s="66">
        <f t="shared" si="8"/>
        <v>21</v>
      </c>
      <c r="V25" s="65">
        <f>VLOOKUP($A25,'Return Data'!$B$7:$R$2292,17,0)</f>
        <v>5.4322999999999997</v>
      </c>
      <c r="W25" s="66">
        <f t="shared" si="9"/>
        <v>20</v>
      </c>
      <c r="X25" s="65">
        <f>VLOOKUP($A25,'Return Data'!$B$7:$R$2292,14,0)</f>
        <v>6.1547000000000001</v>
      </c>
      <c r="Y25" s="66">
        <f t="shared" si="10"/>
        <v>15</v>
      </c>
      <c r="Z25" s="65">
        <f>VLOOKUP($A25,'Return Data'!$B$7:$R$2292,16,0)</f>
        <v>7.2119999999999997</v>
      </c>
      <c r="AA25" s="67">
        <f t="shared" si="11"/>
        <v>19</v>
      </c>
    </row>
    <row r="26" spans="1:27" x14ac:dyDescent="0.3">
      <c r="A26" s="63" t="s">
        <v>1052</v>
      </c>
      <c r="B26" s="64">
        <f>VLOOKUP($A26,'Return Data'!$B$7:$R$2292,3,0)</f>
        <v>44512</v>
      </c>
      <c r="C26" s="65">
        <f>VLOOKUP($A26,'Return Data'!$B$7:$R$2292,4,0)</f>
        <v>3115.1235999999999</v>
      </c>
      <c r="D26" s="65">
        <f>VLOOKUP($A26,'Return Data'!$B$7:$R$2292,5,0)</f>
        <v>2.8451</v>
      </c>
      <c r="E26" s="66">
        <f t="shared" si="0"/>
        <v>13</v>
      </c>
      <c r="F26" s="65">
        <f>VLOOKUP($A26,'Return Data'!$B$7:$R$2292,6,0)</f>
        <v>3.8389000000000002</v>
      </c>
      <c r="G26" s="66">
        <f t="shared" si="1"/>
        <v>8</v>
      </c>
      <c r="H26" s="65">
        <f>VLOOKUP($A26,'Return Data'!$B$7:$R$2292,7,0)</f>
        <v>5.7785000000000002</v>
      </c>
      <c r="I26" s="66">
        <f t="shared" si="2"/>
        <v>7</v>
      </c>
      <c r="J26" s="65">
        <f>VLOOKUP($A26,'Return Data'!$B$7:$R$2292,8,0)</f>
        <v>4.9974999999999996</v>
      </c>
      <c r="K26" s="66">
        <f t="shared" si="3"/>
        <v>7</v>
      </c>
      <c r="L26" s="65">
        <f>VLOOKUP($A26,'Return Data'!$B$7:$R$2292,9,0)</f>
        <v>3.5482999999999998</v>
      </c>
      <c r="M26" s="66">
        <f t="shared" si="4"/>
        <v>5</v>
      </c>
      <c r="N26" s="65">
        <f>VLOOKUP($A26,'Return Data'!$B$7:$R$2292,10,0)</f>
        <v>4.0720999999999998</v>
      </c>
      <c r="O26" s="66">
        <f t="shared" si="5"/>
        <v>8</v>
      </c>
      <c r="P26" s="65">
        <f>VLOOKUP($A26,'Return Data'!$B$7:$R$2292,11,0)</f>
        <v>4.7568000000000001</v>
      </c>
      <c r="Q26" s="66">
        <f t="shared" si="6"/>
        <v>7</v>
      </c>
      <c r="R26" s="65">
        <f>VLOOKUP($A26,'Return Data'!$B$7:$R$2292,12,0)</f>
        <v>5.3992000000000004</v>
      </c>
      <c r="S26" s="66">
        <f t="shared" si="7"/>
        <v>5</v>
      </c>
      <c r="T26" s="65">
        <f>VLOOKUP($A26,'Return Data'!$B$7:$R$2292,13,0)</f>
        <v>5.0359999999999996</v>
      </c>
      <c r="U26" s="66">
        <f t="shared" si="8"/>
        <v>6</v>
      </c>
      <c r="V26" s="65">
        <f>VLOOKUP($A26,'Return Data'!$B$7:$R$2292,17,0)</f>
        <v>6.6161000000000003</v>
      </c>
      <c r="W26" s="66">
        <f t="shared" si="9"/>
        <v>7</v>
      </c>
      <c r="X26" s="65">
        <f>VLOOKUP($A26,'Return Data'!$B$7:$R$2292,14,0)</f>
        <v>7.0216000000000003</v>
      </c>
      <c r="Y26" s="66">
        <f t="shared" si="10"/>
        <v>9</v>
      </c>
      <c r="Z26" s="65">
        <f>VLOOKUP($A26,'Return Data'!$B$7:$R$2292,16,0)</f>
        <v>8.0294000000000008</v>
      </c>
      <c r="AA26" s="67">
        <f t="shared" si="11"/>
        <v>8</v>
      </c>
    </row>
    <row r="27" spans="1:27" x14ac:dyDescent="0.3">
      <c r="A27" s="63" t="s">
        <v>1054</v>
      </c>
      <c r="B27" s="64">
        <f>VLOOKUP($A27,'Return Data'!$B$7:$R$2292,3,0)</f>
        <v>44512</v>
      </c>
      <c r="C27" s="65">
        <f>VLOOKUP($A27,'Return Data'!$B$7:$R$2292,4,0)</f>
        <v>25.139099999999999</v>
      </c>
      <c r="D27" s="65">
        <f>VLOOKUP($A27,'Return Data'!$B$7:$R$2292,5,0)</f>
        <v>2.9041000000000001</v>
      </c>
      <c r="E27" s="66">
        <f t="shared" si="0"/>
        <v>10</v>
      </c>
      <c r="F27" s="65">
        <f>VLOOKUP($A27,'Return Data'!$B$7:$R$2292,6,0)</f>
        <v>1.9845999999999999</v>
      </c>
      <c r="G27" s="66">
        <f t="shared" si="1"/>
        <v>19</v>
      </c>
      <c r="H27" s="65">
        <f>VLOOKUP($A27,'Return Data'!$B$7:$R$2292,7,0)</f>
        <v>4.7484999999999999</v>
      </c>
      <c r="I27" s="66">
        <f t="shared" si="2"/>
        <v>25</v>
      </c>
      <c r="J27" s="65">
        <f>VLOOKUP($A27,'Return Data'!$B$7:$R$2292,8,0)</f>
        <v>4.3631000000000002</v>
      </c>
      <c r="K27" s="66">
        <f t="shared" si="3"/>
        <v>20</v>
      </c>
      <c r="L27" s="65">
        <f>VLOOKUP($A27,'Return Data'!$B$7:$R$2292,9,0)</f>
        <v>3.1276000000000002</v>
      </c>
      <c r="M27" s="66">
        <f t="shared" si="4"/>
        <v>17</v>
      </c>
      <c r="N27" s="65">
        <f>VLOOKUP($A27,'Return Data'!$B$7:$R$2292,10,0)</f>
        <v>3.1897000000000002</v>
      </c>
      <c r="O27" s="66">
        <f t="shared" si="5"/>
        <v>23</v>
      </c>
      <c r="P27" s="65">
        <f>VLOOKUP($A27,'Return Data'!$B$7:$R$2292,11,0)</f>
        <v>3.6867999999999999</v>
      </c>
      <c r="Q27" s="66">
        <f t="shared" si="6"/>
        <v>21</v>
      </c>
      <c r="R27" s="65">
        <f>VLOOKUP($A27,'Return Data'!$B$7:$R$2292,12,0)</f>
        <v>4.1792999999999996</v>
      </c>
      <c r="S27" s="66">
        <f t="shared" si="7"/>
        <v>21</v>
      </c>
      <c r="T27" s="65">
        <f>VLOOKUP($A27,'Return Data'!$B$7:$R$2292,13,0)</f>
        <v>4.1824000000000003</v>
      </c>
      <c r="U27" s="66">
        <f t="shared" si="8"/>
        <v>14</v>
      </c>
      <c r="V27" s="65">
        <f>VLOOKUP($A27,'Return Data'!$B$7:$R$2292,17,0)</f>
        <v>3.7738</v>
      </c>
      <c r="W27" s="66">
        <f t="shared" si="9"/>
        <v>24</v>
      </c>
      <c r="X27" s="65">
        <f>VLOOKUP($A27,'Return Data'!$B$7:$R$2292,14,0)</f>
        <v>-0.43919999999999998</v>
      </c>
      <c r="Y27" s="66">
        <f t="shared" si="10"/>
        <v>23</v>
      </c>
      <c r="Z27" s="65">
        <f>VLOOKUP($A27,'Return Data'!$B$7:$R$2292,16,0)</f>
        <v>5.7485999999999997</v>
      </c>
      <c r="AA27" s="67">
        <f t="shared" si="11"/>
        <v>24</v>
      </c>
    </row>
    <row r="28" spans="1:27" x14ac:dyDescent="0.3">
      <c r="A28" s="63" t="s">
        <v>1056</v>
      </c>
      <c r="B28" s="64">
        <f>VLOOKUP($A28,'Return Data'!$B$7:$R$2292,3,0)</f>
        <v>44512</v>
      </c>
      <c r="C28" s="65">
        <f>VLOOKUP($A28,'Return Data'!$B$7:$R$2292,4,0)</f>
        <v>2915.5729999999999</v>
      </c>
      <c r="D28" s="65">
        <f>VLOOKUP($A28,'Return Data'!$B$7:$R$2292,5,0)</f>
        <v>2.8620999999999999</v>
      </c>
      <c r="E28" s="66">
        <f t="shared" si="0"/>
        <v>12</v>
      </c>
      <c r="F28" s="65">
        <f>VLOOKUP($A28,'Return Data'!$B$7:$R$2292,6,0)</f>
        <v>2.8904999999999998</v>
      </c>
      <c r="G28" s="66">
        <f t="shared" si="1"/>
        <v>14</v>
      </c>
      <c r="H28" s="65">
        <f>VLOOKUP($A28,'Return Data'!$B$7:$R$2292,7,0)</f>
        <v>5.5006000000000004</v>
      </c>
      <c r="I28" s="66">
        <f t="shared" si="2"/>
        <v>11</v>
      </c>
      <c r="J28" s="65">
        <f>VLOOKUP($A28,'Return Data'!$B$7:$R$2292,8,0)</f>
        <v>5.0141</v>
      </c>
      <c r="K28" s="66">
        <f t="shared" si="3"/>
        <v>6</v>
      </c>
      <c r="L28" s="65">
        <f>VLOOKUP($A28,'Return Data'!$B$7:$R$2292,9,0)</f>
        <v>3.1783000000000001</v>
      </c>
      <c r="M28" s="66">
        <f t="shared" si="4"/>
        <v>16</v>
      </c>
      <c r="N28" s="65">
        <f>VLOOKUP($A28,'Return Data'!$B$7:$R$2292,10,0)</f>
        <v>3.3500999999999999</v>
      </c>
      <c r="O28" s="66">
        <f t="shared" si="5"/>
        <v>19</v>
      </c>
      <c r="P28" s="65">
        <f>VLOOKUP($A28,'Return Data'!$B$7:$R$2292,11,0)</f>
        <v>3.6655000000000002</v>
      </c>
      <c r="Q28" s="66">
        <f t="shared" si="6"/>
        <v>23</v>
      </c>
      <c r="R28" s="65">
        <f>VLOOKUP($A28,'Return Data'!$B$7:$R$2292,12,0)</f>
        <v>4.0702999999999996</v>
      </c>
      <c r="S28" s="66">
        <f t="shared" si="7"/>
        <v>22</v>
      </c>
      <c r="T28" s="65">
        <f>VLOOKUP($A28,'Return Data'!$B$7:$R$2292,13,0)</f>
        <v>3.8033000000000001</v>
      </c>
      <c r="U28" s="66">
        <f t="shared" si="8"/>
        <v>24</v>
      </c>
      <c r="V28" s="65">
        <f>VLOOKUP($A28,'Return Data'!$B$7:$R$2292,17,0)</f>
        <v>4.6981000000000002</v>
      </c>
      <c r="W28" s="66">
        <f t="shared" si="9"/>
        <v>22</v>
      </c>
      <c r="X28" s="65">
        <f>VLOOKUP($A28,'Return Data'!$B$7:$R$2292,14,0)</f>
        <v>-0.47399999999999998</v>
      </c>
      <c r="Y28" s="66">
        <f t="shared" si="10"/>
        <v>24</v>
      </c>
      <c r="Z28" s="65">
        <f>VLOOKUP($A28,'Return Data'!$B$7:$R$2292,16,0)</f>
        <v>5.4269999999999996</v>
      </c>
      <c r="AA28" s="67">
        <f t="shared" si="11"/>
        <v>25</v>
      </c>
    </row>
    <row r="29" spans="1:27" x14ac:dyDescent="0.3">
      <c r="A29" s="63" t="s">
        <v>1058</v>
      </c>
      <c r="B29" s="64">
        <f>VLOOKUP($A29,'Return Data'!$B$7:$R$2292,3,0)</f>
        <v>44512</v>
      </c>
      <c r="C29" s="65">
        <f>VLOOKUP($A29,'Return Data'!$B$7:$R$2292,4,0)</f>
        <v>2866.6462000000001</v>
      </c>
      <c r="D29" s="65">
        <f>VLOOKUP($A29,'Return Data'!$B$7:$R$2292,5,0)</f>
        <v>2.8269000000000002</v>
      </c>
      <c r="E29" s="66">
        <f t="shared" si="0"/>
        <v>14</v>
      </c>
      <c r="F29" s="65">
        <f>VLOOKUP($A29,'Return Data'!$B$7:$R$2292,6,0)</f>
        <v>4.21</v>
      </c>
      <c r="G29" s="66">
        <f t="shared" si="1"/>
        <v>7</v>
      </c>
      <c r="H29" s="65">
        <f>VLOOKUP($A29,'Return Data'!$B$7:$R$2292,7,0)</f>
        <v>5.6955</v>
      </c>
      <c r="I29" s="66">
        <f t="shared" si="2"/>
        <v>9</v>
      </c>
      <c r="J29" s="65">
        <f>VLOOKUP($A29,'Return Data'!$B$7:$R$2292,8,0)</f>
        <v>4.6322000000000001</v>
      </c>
      <c r="K29" s="66">
        <f t="shared" si="3"/>
        <v>15</v>
      </c>
      <c r="L29" s="65">
        <f>VLOOKUP($A29,'Return Data'!$B$7:$R$2292,9,0)</f>
        <v>2.9518</v>
      </c>
      <c r="M29" s="66">
        <f t="shared" si="4"/>
        <v>23</v>
      </c>
      <c r="N29" s="65">
        <f>VLOOKUP($A29,'Return Data'!$B$7:$R$2292,10,0)</f>
        <v>3.5215999999999998</v>
      </c>
      <c r="O29" s="66">
        <f t="shared" si="5"/>
        <v>13</v>
      </c>
      <c r="P29" s="65">
        <f>VLOOKUP($A29,'Return Data'!$B$7:$R$2292,11,0)</f>
        <v>3.9839000000000002</v>
      </c>
      <c r="Q29" s="66">
        <f t="shared" si="6"/>
        <v>13</v>
      </c>
      <c r="R29" s="65">
        <f>VLOOKUP($A29,'Return Data'!$B$7:$R$2292,12,0)</f>
        <v>4.0538999999999996</v>
      </c>
      <c r="S29" s="66">
        <f t="shared" si="7"/>
        <v>23</v>
      </c>
      <c r="T29" s="65">
        <f>VLOOKUP($A29,'Return Data'!$B$7:$R$2292,13,0)</f>
        <v>3.8889999999999998</v>
      </c>
      <c r="U29" s="66">
        <f t="shared" si="8"/>
        <v>20</v>
      </c>
      <c r="V29" s="65">
        <f>VLOOKUP($A29,'Return Data'!$B$7:$R$2292,17,0)</f>
        <v>5.7370999999999999</v>
      </c>
      <c r="W29" s="66">
        <f t="shared" si="9"/>
        <v>17</v>
      </c>
      <c r="X29" s="65">
        <f>VLOOKUP($A29,'Return Data'!$B$7:$R$2292,14,0)</f>
        <v>6.8746</v>
      </c>
      <c r="Y29" s="66">
        <f t="shared" si="10"/>
        <v>12</v>
      </c>
      <c r="Z29" s="65">
        <f>VLOOKUP($A29,'Return Data'!$B$7:$R$2292,16,0)</f>
        <v>7.7785000000000002</v>
      </c>
      <c r="AA29" s="67">
        <f t="shared" si="11"/>
        <v>13</v>
      </c>
    </row>
    <row r="30" spans="1:27" x14ac:dyDescent="0.3">
      <c r="A30" s="63" t="s">
        <v>1059</v>
      </c>
      <c r="B30" s="64">
        <f>VLOOKUP($A30,'Return Data'!$B$7:$R$2292,3,0)</f>
        <v>44512</v>
      </c>
      <c r="C30" s="65">
        <f>VLOOKUP($A30,'Return Data'!$B$7:$R$2292,4,0)</f>
        <v>30.133400000000002</v>
      </c>
      <c r="D30" s="65">
        <f>VLOOKUP($A30,'Return Data'!$B$7:$R$2292,5,0)</f>
        <v>2.0592999999999999</v>
      </c>
      <c r="E30" s="66">
        <f t="shared" si="0"/>
        <v>18</v>
      </c>
      <c r="F30" s="65">
        <f>VLOOKUP($A30,'Return Data'!$B$7:$R$2292,6,0)</f>
        <v>0.60570000000000002</v>
      </c>
      <c r="G30" s="66">
        <f t="shared" si="1"/>
        <v>24</v>
      </c>
      <c r="H30" s="65">
        <f>VLOOKUP($A30,'Return Data'!$B$7:$R$2292,7,0)</f>
        <v>5.3365999999999998</v>
      </c>
      <c r="I30" s="66">
        <f t="shared" si="2"/>
        <v>16</v>
      </c>
      <c r="J30" s="65">
        <f>VLOOKUP($A30,'Return Data'!$B$7:$R$2292,8,0)</f>
        <v>5.6445999999999996</v>
      </c>
      <c r="K30" s="66">
        <f t="shared" si="3"/>
        <v>3</v>
      </c>
      <c r="L30" s="65">
        <f>VLOOKUP($A30,'Return Data'!$B$7:$R$2292,9,0)</f>
        <v>4.4870999999999999</v>
      </c>
      <c r="M30" s="66">
        <f t="shared" si="4"/>
        <v>4</v>
      </c>
      <c r="N30" s="65">
        <f>VLOOKUP($A30,'Return Data'!$B$7:$R$2292,10,0)</f>
        <v>37.641100000000002</v>
      </c>
      <c r="O30" s="66">
        <f t="shared" si="5"/>
        <v>2</v>
      </c>
      <c r="P30" s="65">
        <f>VLOOKUP($A30,'Return Data'!$B$7:$R$2292,11,0)</f>
        <v>20.9514</v>
      </c>
      <c r="Q30" s="66">
        <f t="shared" si="6"/>
        <v>2</v>
      </c>
      <c r="R30" s="65">
        <f>VLOOKUP($A30,'Return Data'!$B$7:$R$2292,12,0)</f>
        <v>15.7674</v>
      </c>
      <c r="S30" s="66">
        <f t="shared" si="7"/>
        <v>2</v>
      </c>
      <c r="T30" s="65">
        <f>VLOOKUP($A30,'Return Data'!$B$7:$R$2292,13,0)</f>
        <v>12.6486</v>
      </c>
      <c r="U30" s="66">
        <f t="shared" si="8"/>
        <v>3</v>
      </c>
      <c r="V30" s="65">
        <f>VLOOKUP($A30,'Return Data'!$B$7:$R$2292,17,0)</f>
        <v>9.7264999999999997</v>
      </c>
      <c r="W30" s="66">
        <f t="shared" si="9"/>
        <v>2</v>
      </c>
      <c r="X30" s="65">
        <f>VLOOKUP($A30,'Return Data'!$B$7:$R$2292,14,0)</f>
        <v>5.8667999999999996</v>
      </c>
      <c r="Y30" s="66">
        <f t="shared" si="10"/>
        <v>17</v>
      </c>
      <c r="Z30" s="65">
        <f>VLOOKUP($A30,'Return Data'!$B$7:$R$2292,16,0)</f>
        <v>7.6715</v>
      </c>
      <c r="AA30" s="67">
        <f t="shared" si="11"/>
        <v>14</v>
      </c>
    </row>
    <row r="31" spans="1:27" x14ac:dyDescent="0.3">
      <c r="A31" s="63" t="s">
        <v>1063</v>
      </c>
      <c r="B31" s="64">
        <f>VLOOKUP($A31,'Return Data'!$B$7:$R$2292,3,0)</f>
        <v>44512</v>
      </c>
      <c r="C31" s="65">
        <f>VLOOKUP($A31,'Return Data'!$B$7:$R$2292,4,0)</f>
        <v>3199.8737000000001</v>
      </c>
      <c r="D31" s="65">
        <f>VLOOKUP($A31,'Return Data'!$B$7:$R$2292,5,0)</f>
        <v>2.2313000000000001</v>
      </c>
      <c r="E31" s="66">
        <f t="shared" si="0"/>
        <v>17</v>
      </c>
      <c r="F31" s="65">
        <f>VLOOKUP($A31,'Return Data'!$B$7:$R$2292,6,0)</f>
        <v>2.3746</v>
      </c>
      <c r="G31" s="66">
        <f t="shared" si="1"/>
        <v>15</v>
      </c>
      <c r="H31" s="65">
        <f>VLOOKUP($A31,'Return Data'!$B$7:$R$2292,7,0)</f>
        <v>5.3912000000000004</v>
      </c>
      <c r="I31" s="66">
        <f t="shared" si="2"/>
        <v>15</v>
      </c>
      <c r="J31" s="65">
        <f>VLOOKUP($A31,'Return Data'!$B$7:$R$2292,8,0)</f>
        <v>4.7808000000000002</v>
      </c>
      <c r="K31" s="66">
        <f t="shared" si="3"/>
        <v>12</v>
      </c>
      <c r="L31" s="65">
        <f>VLOOKUP($A31,'Return Data'!$B$7:$R$2292,9,0)</f>
        <v>3.2109000000000001</v>
      </c>
      <c r="M31" s="66">
        <f t="shared" si="4"/>
        <v>13</v>
      </c>
      <c r="N31" s="65">
        <f>VLOOKUP($A31,'Return Data'!$B$7:$R$2292,10,0)</f>
        <v>3.4891999999999999</v>
      </c>
      <c r="O31" s="66">
        <f t="shared" si="5"/>
        <v>14</v>
      </c>
      <c r="P31" s="65">
        <f>VLOOKUP($A31,'Return Data'!$B$7:$R$2292,11,0)</f>
        <v>3.9184999999999999</v>
      </c>
      <c r="Q31" s="66">
        <f t="shared" si="6"/>
        <v>16</v>
      </c>
      <c r="R31" s="65">
        <f>VLOOKUP($A31,'Return Data'!$B$7:$R$2292,12,0)</f>
        <v>4.3612000000000002</v>
      </c>
      <c r="S31" s="66">
        <f t="shared" si="7"/>
        <v>16</v>
      </c>
      <c r="T31" s="65">
        <f>VLOOKUP($A31,'Return Data'!$B$7:$R$2292,13,0)</f>
        <v>3.9729999999999999</v>
      </c>
      <c r="U31" s="66">
        <f t="shared" si="8"/>
        <v>18</v>
      </c>
      <c r="V31" s="65">
        <f>VLOOKUP($A31,'Return Data'!$B$7:$R$2292,17,0)</f>
        <v>5.8829000000000002</v>
      </c>
      <c r="W31" s="66">
        <f t="shared" si="9"/>
        <v>14</v>
      </c>
      <c r="X31" s="65">
        <f>VLOOKUP($A31,'Return Data'!$B$7:$R$2292,14,0)</f>
        <v>4.9134000000000002</v>
      </c>
      <c r="Y31" s="66">
        <f t="shared" si="10"/>
        <v>20</v>
      </c>
      <c r="Z31" s="65">
        <f>VLOOKUP($A31,'Return Data'!$B$7:$R$2292,16,0)</f>
        <v>7.2439</v>
      </c>
      <c r="AA31" s="67">
        <f t="shared" si="11"/>
        <v>18</v>
      </c>
    </row>
    <row r="32" spans="1:27" x14ac:dyDescent="0.3">
      <c r="A32" s="63" t="s">
        <v>1064</v>
      </c>
      <c r="B32" s="64">
        <f>VLOOKUP($A32,'Return Data'!$B$7:$R$2292,3,0)</f>
        <v>44512</v>
      </c>
      <c r="C32" s="65">
        <f>VLOOKUP($A32,'Return Data'!$B$7:$R$2292,4,0)</f>
        <v>79.672899999999998</v>
      </c>
      <c r="D32" s="65">
        <f>VLOOKUP($A32,'Return Data'!$B$7:$R$2292,5,0)</f>
        <v>-29.662299999999998</v>
      </c>
      <c r="E32" s="66">
        <f t="shared" si="0"/>
        <v>26</v>
      </c>
      <c r="F32" s="65">
        <f>VLOOKUP($A32,'Return Data'!$B$7:$R$2292,6,0)</f>
        <v>-58.328200000000002</v>
      </c>
      <c r="G32" s="66">
        <f t="shared" si="1"/>
        <v>26</v>
      </c>
      <c r="H32" s="65">
        <f>VLOOKUP($A32,'Return Data'!$B$7:$R$2292,7,0)</f>
        <v>13.0372</v>
      </c>
      <c r="I32" s="66">
        <f t="shared" si="2"/>
        <v>1</v>
      </c>
      <c r="J32" s="65">
        <f>VLOOKUP($A32,'Return Data'!$B$7:$R$2292,8,0)</f>
        <v>33.830500000000001</v>
      </c>
      <c r="K32" s="66">
        <f t="shared" si="3"/>
        <v>1</v>
      </c>
      <c r="L32" s="65">
        <f>VLOOKUP($A32,'Return Data'!$B$7:$R$2292,9,0)</f>
        <v>37.333199999999998</v>
      </c>
      <c r="M32" s="66">
        <f t="shared" si="4"/>
        <v>1</v>
      </c>
      <c r="N32" s="65">
        <f>VLOOKUP($A32,'Return Data'!$B$7:$R$2292,10,0)</f>
        <v>607.82320000000004</v>
      </c>
      <c r="O32" s="66">
        <f t="shared" si="5"/>
        <v>1</v>
      </c>
      <c r="P32" s="65">
        <f>VLOOKUP($A32,'Return Data'!$B$7:$R$2292,11,0)</f>
        <v>303.89240000000001</v>
      </c>
      <c r="Q32" s="66">
        <f t="shared" si="6"/>
        <v>1</v>
      </c>
      <c r="R32" s="65">
        <f>VLOOKUP($A32,'Return Data'!$B$7:$R$2292,12,0)</f>
        <v>204.82130000000001</v>
      </c>
      <c r="S32" s="66">
        <f t="shared" si="7"/>
        <v>1</v>
      </c>
      <c r="T32" s="65">
        <f>VLOOKUP($A32,'Return Data'!$B$7:$R$2292,13,0)</f>
        <v>153.1951</v>
      </c>
      <c r="U32" s="66">
        <f t="shared" si="8"/>
        <v>1</v>
      </c>
      <c r="V32" s="65"/>
      <c r="W32" s="66"/>
      <c r="X32" s="65"/>
      <c r="Y32" s="66"/>
      <c r="Z32" s="65">
        <f>VLOOKUP($A32,'Return Data'!$B$7:$R$2292,16,0)</f>
        <v>24.887</v>
      </c>
      <c r="AA32" s="67">
        <f t="shared" si="11"/>
        <v>1</v>
      </c>
    </row>
    <row r="33" spans="1:27" x14ac:dyDescent="0.3">
      <c r="A33" s="63" t="s">
        <v>1065</v>
      </c>
      <c r="B33" s="64">
        <f>VLOOKUP($A33,'Return Data'!$B$7:$R$2292,3,0)</f>
        <v>44512</v>
      </c>
      <c r="C33" s="65">
        <f>VLOOKUP($A33,'Return Data'!$B$7:$R$2292,4,0)</f>
        <v>2850.1248000000001</v>
      </c>
      <c r="D33" s="65">
        <f>VLOOKUP($A33,'Return Data'!$B$7:$R$2292,5,0)</f>
        <v>0.30609999999999998</v>
      </c>
      <c r="E33" s="66">
        <f t="shared" si="0"/>
        <v>24</v>
      </c>
      <c r="F33" s="65">
        <f>VLOOKUP($A33,'Return Data'!$B$7:$R$2292,6,0)</f>
        <v>0.9849</v>
      </c>
      <c r="G33" s="66">
        <f t="shared" si="1"/>
        <v>23</v>
      </c>
      <c r="H33" s="65">
        <f>VLOOKUP($A33,'Return Data'!$B$7:$R$2292,7,0)</f>
        <v>5.0141</v>
      </c>
      <c r="I33" s="66">
        <f t="shared" si="2"/>
        <v>22</v>
      </c>
      <c r="J33" s="65">
        <f>VLOOKUP($A33,'Return Data'!$B$7:$R$2292,8,0)</f>
        <v>4.0933000000000002</v>
      </c>
      <c r="K33" s="66">
        <f t="shared" si="3"/>
        <v>22</v>
      </c>
      <c r="L33" s="65">
        <f>VLOOKUP($A33,'Return Data'!$B$7:$R$2292,9,0)</f>
        <v>5.7788000000000004</v>
      </c>
      <c r="M33" s="66">
        <f t="shared" si="4"/>
        <v>3</v>
      </c>
      <c r="N33" s="65">
        <f>VLOOKUP($A33,'Return Data'!$B$7:$R$2292,10,0)</f>
        <v>23.403600000000001</v>
      </c>
      <c r="O33" s="66">
        <f t="shared" si="5"/>
        <v>4</v>
      </c>
      <c r="P33" s="65">
        <f>VLOOKUP($A33,'Return Data'!$B$7:$R$2292,11,0)</f>
        <v>14.1845</v>
      </c>
      <c r="Q33" s="66">
        <f t="shared" si="6"/>
        <v>4</v>
      </c>
      <c r="R33" s="65">
        <f>VLOOKUP($A33,'Return Data'!$B$7:$R$2292,12,0)</f>
        <v>11.292199999999999</v>
      </c>
      <c r="S33" s="66">
        <f t="shared" si="7"/>
        <v>4</v>
      </c>
      <c r="T33" s="65">
        <f>VLOOKUP($A33,'Return Data'!$B$7:$R$2292,13,0)</f>
        <v>9.1965000000000003</v>
      </c>
      <c r="U33" s="66">
        <f t="shared" si="8"/>
        <v>4</v>
      </c>
      <c r="V33" s="65">
        <f>VLOOKUP($A33,'Return Data'!$B$7:$R$2292,17,0)</f>
        <v>8.4196000000000009</v>
      </c>
      <c r="W33" s="66">
        <f>RANK(V33,V$8:V$33,0)</f>
        <v>3</v>
      </c>
      <c r="X33" s="65">
        <f>VLOOKUP($A33,'Return Data'!$B$7:$R$2292,14,0)</f>
        <v>4.2667000000000002</v>
      </c>
      <c r="Y33" s="66">
        <f>RANK(X33,X$8:X$33,0)</f>
        <v>21</v>
      </c>
      <c r="Z33" s="65">
        <f>VLOOKUP($A33,'Return Data'!$B$7:$R$2292,16,0)</f>
        <v>7.1013000000000002</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1.2589192307692312</v>
      </c>
      <c r="E35" s="74"/>
      <c r="F35" s="75">
        <f>AVERAGE(F8:F33)</f>
        <v>0.77821538461538431</v>
      </c>
      <c r="G35" s="74"/>
      <c r="H35" s="75">
        <f>AVERAGE(H8:H33)</f>
        <v>5.8943923076923088</v>
      </c>
      <c r="I35" s="74"/>
      <c r="J35" s="75">
        <f>AVERAGE(J8:J33)</f>
        <v>5.8614846153846152</v>
      </c>
      <c r="K35" s="74"/>
      <c r="L35" s="75">
        <f>AVERAGE(L8:L33)</f>
        <v>4.7643000000000004</v>
      </c>
      <c r="M35" s="74"/>
      <c r="N35" s="75">
        <f>AVERAGE(N8:N33)</f>
        <v>29.789211538461537</v>
      </c>
      <c r="O35" s="74"/>
      <c r="P35" s="75">
        <f>AVERAGE(P8:P33)</f>
        <v>17.016361538461538</v>
      </c>
      <c r="Q35" s="74"/>
      <c r="R35" s="75">
        <f>AVERAGE(R8:R33)</f>
        <v>13.228407692307691</v>
      </c>
      <c r="S35" s="74"/>
      <c r="T35" s="75">
        <f>AVERAGE(T8:T33)</f>
        <v>10.963438461538461</v>
      </c>
      <c r="U35" s="74"/>
      <c r="V35" s="75">
        <f>AVERAGE(V8:V33)</f>
        <v>6.000551999999999</v>
      </c>
      <c r="W35" s="74"/>
      <c r="X35" s="75">
        <f>AVERAGE(X8:X33)</f>
        <v>5.2271240000000008</v>
      </c>
      <c r="Y35" s="74"/>
      <c r="Z35" s="75">
        <f>AVERAGE(Z8:Z33)</f>
        <v>8.0217230769230774</v>
      </c>
      <c r="AA35" s="76"/>
    </row>
    <row r="36" spans="1:27" x14ac:dyDescent="0.3">
      <c r="A36" s="73" t="s">
        <v>28</v>
      </c>
      <c r="B36" s="74"/>
      <c r="C36" s="74"/>
      <c r="D36" s="75">
        <f>MIN(D8:D33)</f>
        <v>-29.662299999999998</v>
      </c>
      <c r="E36" s="74"/>
      <c r="F36" s="75">
        <f>MIN(F8:F33)</f>
        <v>-58.328200000000002</v>
      </c>
      <c r="G36" s="74"/>
      <c r="H36" s="75">
        <f>MIN(H8:H33)</f>
        <v>3.6941000000000002</v>
      </c>
      <c r="I36" s="74"/>
      <c r="J36" s="75">
        <f>MIN(J8:J33)</f>
        <v>3.1812</v>
      </c>
      <c r="K36" s="74"/>
      <c r="L36" s="75">
        <f>MIN(L8:L33)</f>
        <v>1.2557</v>
      </c>
      <c r="M36" s="74"/>
      <c r="N36" s="75">
        <f>MIN(N8:N33)</f>
        <v>3.0945</v>
      </c>
      <c r="O36" s="74"/>
      <c r="P36" s="75">
        <f>MIN(P8:P33)</f>
        <v>3.2429999999999999</v>
      </c>
      <c r="Q36" s="74"/>
      <c r="R36" s="75">
        <f>MIN(R8:R33)</f>
        <v>3.7269000000000001</v>
      </c>
      <c r="S36" s="74"/>
      <c r="T36" s="75">
        <f>MIN(T8:T33)</f>
        <v>3.4487000000000001</v>
      </c>
      <c r="U36" s="74"/>
      <c r="V36" s="75">
        <f>MIN(V8:V33)</f>
        <v>-4.8079999999999998</v>
      </c>
      <c r="W36" s="74"/>
      <c r="X36" s="75">
        <f>MIN(X8:X33)</f>
        <v>-8.7906999999999993</v>
      </c>
      <c r="Y36" s="74"/>
      <c r="Z36" s="75">
        <f>MIN(Z8:Z33)</f>
        <v>2.5394999999999999</v>
      </c>
      <c r="AA36" s="76"/>
    </row>
    <row r="37" spans="1:27" ht="15" thickBot="1" x14ac:dyDescent="0.35">
      <c r="A37" s="77" t="s">
        <v>29</v>
      </c>
      <c r="B37" s="78"/>
      <c r="C37" s="78"/>
      <c r="D37" s="79">
        <f>MAX(D8:D33)</f>
        <v>10.0571</v>
      </c>
      <c r="E37" s="78"/>
      <c r="F37" s="79">
        <f>MAX(F8:F33)</f>
        <v>10.0161</v>
      </c>
      <c r="G37" s="78"/>
      <c r="H37" s="79">
        <f>MAX(H8:H33)</f>
        <v>13.0372</v>
      </c>
      <c r="I37" s="78"/>
      <c r="J37" s="79">
        <f>MAX(J8:J33)</f>
        <v>33.830500000000001</v>
      </c>
      <c r="K37" s="78"/>
      <c r="L37" s="79">
        <f>MAX(L8:L33)</f>
        <v>37.333199999999998</v>
      </c>
      <c r="M37" s="78"/>
      <c r="N37" s="79">
        <f>MAX(N8:N33)</f>
        <v>607.82320000000004</v>
      </c>
      <c r="O37" s="78"/>
      <c r="P37" s="79">
        <f>MAX(P8:P33)</f>
        <v>303.89240000000001</v>
      </c>
      <c r="Q37" s="78"/>
      <c r="R37" s="79">
        <f>MAX(R8:R33)</f>
        <v>204.82130000000001</v>
      </c>
      <c r="S37" s="78"/>
      <c r="T37" s="79">
        <f>MAX(T8:T33)</f>
        <v>153.1951</v>
      </c>
      <c r="U37" s="78"/>
      <c r="V37" s="79">
        <f>MAX(V8:V33)</f>
        <v>14.664899999999999</v>
      </c>
      <c r="W37" s="78"/>
      <c r="X37" s="79">
        <f>MAX(X8:X33)</f>
        <v>7.7024999999999997</v>
      </c>
      <c r="Y37" s="78"/>
      <c r="Z37" s="79">
        <f>MAX(Z8:Z33)</f>
        <v>24.887</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1011</v>
      </c>
      <c r="B8" s="64">
        <f>VLOOKUP($A8,'Return Data'!$B$7:$R$2292,3,0)</f>
        <v>44512</v>
      </c>
      <c r="C8" s="65">
        <f>VLOOKUP($A8,'Return Data'!$B$7:$R$2292,4,0)</f>
        <v>528.44799999999998</v>
      </c>
      <c r="D8" s="65">
        <f>VLOOKUP($A8,'Return Data'!$B$7:$R$2292,5,0)</f>
        <v>2.0790999999999999</v>
      </c>
      <c r="E8" s="66">
        <f t="shared" ref="E8:E33" si="0">RANK(D8,D$8:D$33,0)</f>
        <v>15</v>
      </c>
      <c r="F8" s="65">
        <f>VLOOKUP($A8,'Return Data'!$B$7:$R$2292,6,0)</f>
        <v>2.7496</v>
      </c>
      <c r="G8" s="66">
        <f t="shared" ref="G8:G33" si="1">RANK(F8,F$8:F$33,0)</f>
        <v>11</v>
      </c>
      <c r="H8" s="65">
        <f>VLOOKUP($A8,'Return Data'!$B$7:$R$2292,7,0)</f>
        <v>4.7675999999999998</v>
      </c>
      <c r="I8" s="66">
        <f t="shared" ref="I8:I33" si="2">RANK(H8,H$8:H$33,0)</f>
        <v>19</v>
      </c>
      <c r="J8" s="65">
        <f>VLOOKUP($A8,'Return Data'!$B$7:$R$2292,8,0)</f>
        <v>3.5931000000000002</v>
      </c>
      <c r="K8" s="66">
        <f t="shared" ref="K8:K33" si="3">RANK(J8,J$8:J$33,0)</f>
        <v>22</v>
      </c>
      <c r="L8" s="65">
        <f>VLOOKUP($A8,'Return Data'!$B$7:$R$2292,9,0)</f>
        <v>2.3622999999999998</v>
      </c>
      <c r="M8" s="66">
        <f t="shared" ref="M8:M33" si="4">RANK(L8,L$8:L$33,0)</f>
        <v>23</v>
      </c>
      <c r="N8" s="65">
        <f>VLOOKUP($A8,'Return Data'!$B$7:$R$2292,10,0)</f>
        <v>3.0764999999999998</v>
      </c>
      <c r="O8" s="66">
        <f t="shared" ref="O8:O33" si="5">RANK(N8,N$8:N$33,0)</f>
        <v>12</v>
      </c>
      <c r="P8" s="65">
        <f>VLOOKUP($A8,'Return Data'!$B$7:$R$2292,11,0)</f>
        <v>3.6684999999999999</v>
      </c>
      <c r="Q8" s="66">
        <f t="shared" ref="Q8:Q33" si="6">RANK(P8,P$8:P$33,0)</f>
        <v>10</v>
      </c>
      <c r="R8" s="65">
        <f>VLOOKUP($A8,'Return Data'!$B$7:$R$2292,12,0)</f>
        <v>4.1614000000000004</v>
      </c>
      <c r="S8" s="66">
        <f t="shared" ref="S8:S33" si="7">RANK(R8,R$8:R$33,0)</f>
        <v>8</v>
      </c>
      <c r="T8" s="65">
        <f>VLOOKUP($A8,'Return Data'!$B$7:$R$2292,13,0)</f>
        <v>3.7256999999999998</v>
      </c>
      <c r="U8" s="66">
        <f t="shared" ref="U8:U33" si="8">RANK(T8,T$8:T$33,0)</f>
        <v>12</v>
      </c>
      <c r="V8" s="65">
        <f>VLOOKUP($A8,'Return Data'!$B$7:$R$2292,17,0)</f>
        <v>5.7477</v>
      </c>
      <c r="W8" s="66">
        <f t="shared" ref="W8:W31" si="9">RANK(V8,V$8:V$33,0)</f>
        <v>9</v>
      </c>
      <c r="X8" s="65">
        <f>VLOOKUP($A8,'Return Data'!$B$7:$R$2292,14,0)</f>
        <v>6.7873000000000001</v>
      </c>
      <c r="Y8" s="66">
        <f t="shared" ref="Y8:Y31" si="10">RANK(X8,X$8:X$33,0)</f>
        <v>7</v>
      </c>
      <c r="Z8" s="65">
        <f>VLOOKUP($A8,'Return Data'!$B$7:$R$2292,16,0)</f>
        <v>7.3361999999999998</v>
      </c>
      <c r="AA8" s="67">
        <f t="shared" ref="AA8:AA33" si="11">RANK(Z8,Z$8:Z$33,0)</f>
        <v>17</v>
      </c>
    </row>
    <row r="9" spans="1:27" x14ac:dyDescent="0.3">
      <c r="A9" s="63" t="s">
        <v>1014</v>
      </c>
      <c r="B9" s="64">
        <f>VLOOKUP($A9,'Return Data'!$B$7:$R$2292,3,0)</f>
        <v>44512</v>
      </c>
      <c r="C9" s="65">
        <f>VLOOKUP($A9,'Return Data'!$B$7:$R$2292,4,0)</f>
        <v>2460.2883000000002</v>
      </c>
      <c r="D9" s="65">
        <f>VLOOKUP($A9,'Return Data'!$B$7:$R$2292,5,0)</f>
        <v>0.66320000000000001</v>
      </c>
      <c r="E9" s="66">
        <f t="shared" si="0"/>
        <v>21</v>
      </c>
      <c r="F9" s="65">
        <f>VLOOKUP($A9,'Return Data'!$B$7:$R$2292,6,0)</f>
        <v>2.0045999999999999</v>
      </c>
      <c r="G9" s="66">
        <f t="shared" si="1"/>
        <v>16</v>
      </c>
      <c r="H9" s="65">
        <f>VLOOKUP($A9,'Return Data'!$B$7:$R$2292,7,0)</f>
        <v>4.8537999999999997</v>
      </c>
      <c r="I9" s="66">
        <f t="shared" si="2"/>
        <v>17</v>
      </c>
      <c r="J9" s="65">
        <f>VLOOKUP($A9,'Return Data'!$B$7:$R$2292,8,0)</f>
        <v>4.1074000000000002</v>
      </c>
      <c r="K9" s="66">
        <f t="shared" si="3"/>
        <v>14</v>
      </c>
      <c r="L9" s="65">
        <f>VLOOKUP($A9,'Return Data'!$B$7:$R$2292,9,0)</f>
        <v>2.6855000000000002</v>
      </c>
      <c r="M9" s="66">
        <f t="shared" si="4"/>
        <v>14</v>
      </c>
      <c r="N9" s="65">
        <f>VLOOKUP($A9,'Return Data'!$B$7:$R$2292,10,0)</f>
        <v>3.3391999999999999</v>
      </c>
      <c r="O9" s="66">
        <f t="shared" si="5"/>
        <v>9</v>
      </c>
      <c r="P9" s="65">
        <f>VLOOKUP($A9,'Return Data'!$B$7:$R$2292,11,0)</f>
        <v>3.7805</v>
      </c>
      <c r="Q9" s="66">
        <f t="shared" si="6"/>
        <v>9</v>
      </c>
      <c r="R9" s="65">
        <f>VLOOKUP($A9,'Return Data'!$B$7:$R$2292,12,0)</f>
        <v>4.1590999999999996</v>
      </c>
      <c r="S9" s="66">
        <f t="shared" si="7"/>
        <v>9</v>
      </c>
      <c r="T9" s="65">
        <f>VLOOKUP($A9,'Return Data'!$B$7:$R$2292,13,0)</f>
        <v>3.8567999999999998</v>
      </c>
      <c r="U9" s="66">
        <f t="shared" si="8"/>
        <v>9</v>
      </c>
      <c r="V9" s="65">
        <f>VLOOKUP($A9,'Return Data'!$B$7:$R$2292,17,0)</f>
        <v>5.6921999999999997</v>
      </c>
      <c r="W9" s="66">
        <f t="shared" si="9"/>
        <v>10</v>
      </c>
      <c r="X9" s="65">
        <f>VLOOKUP($A9,'Return Data'!$B$7:$R$2292,14,0)</f>
        <v>6.8981000000000003</v>
      </c>
      <c r="Y9" s="66">
        <f t="shared" si="10"/>
        <v>2</v>
      </c>
      <c r="Z9" s="65">
        <f>VLOOKUP($A9,'Return Data'!$B$7:$R$2292,16,0)</f>
        <v>7.7232000000000003</v>
      </c>
      <c r="AA9" s="67">
        <f t="shared" si="11"/>
        <v>7</v>
      </c>
    </row>
    <row r="10" spans="1:27" x14ac:dyDescent="0.3">
      <c r="A10" s="63" t="s">
        <v>1015</v>
      </c>
      <c r="B10" s="64">
        <f>VLOOKUP($A10,'Return Data'!$B$7:$R$2292,3,0)</f>
        <v>44512</v>
      </c>
      <c r="C10" s="65">
        <f>VLOOKUP($A10,'Return Data'!$B$7:$R$2292,4,0)</f>
        <v>1585.9637</v>
      </c>
      <c r="D10" s="65">
        <f>VLOOKUP($A10,'Return Data'!$B$7:$R$2292,5,0)</f>
        <v>2.7136</v>
      </c>
      <c r="E10" s="66">
        <f t="shared" si="0"/>
        <v>9</v>
      </c>
      <c r="F10" s="65">
        <f>VLOOKUP($A10,'Return Data'!$B$7:$R$2292,6,0)</f>
        <v>1.3726</v>
      </c>
      <c r="G10" s="66">
        <f t="shared" si="1"/>
        <v>20</v>
      </c>
      <c r="H10" s="65">
        <f>VLOOKUP($A10,'Return Data'!$B$7:$R$2292,7,0)</f>
        <v>3.4834999999999998</v>
      </c>
      <c r="I10" s="66">
        <f t="shared" si="2"/>
        <v>26</v>
      </c>
      <c r="J10" s="65">
        <f>VLOOKUP($A10,'Return Data'!$B$7:$R$2292,8,0)</f>
        <v>3.1966999999999999</v>
      </c>
      <c r="K10" s="66">
        <f t="shared" si="3"/>
        <v>23</v>
      </c>
      <c r="L10" s="65">
        <f>VLOOKUP($A10,'Return Data'!$B$7:$R$2292,9,0)</f>
        <v>2.7669999999999999</v>
      </c>
      <c r="M10" s="66">
        <f t="shared" si="4"/>
        <v>13</v>
      </c>
      <c r="N10" s="65">
        <f>VLOOKUP($A10,'Return Data'!$B$7:$R$2292,10,0)</f>
        <v>2.8832</v>
      </c>
      <c r="O10" s="66">
        <f t="shared" si="5"/>
        <v>19</v>
      </c>
      <c r="P10" s="65">
        <f>VLOOKUP($A10,'Return Data'!$B$7:$R$2292,11,0)</f>
        <v>3.0295999999999998</v>
      </c>
      <c r="Q10" s="66">
        <f t="shared" si="6"/>
        <v>25</v>
      </c>
      <c r="R10" s="65">
        <f>VLOOKUP($A10,'Return Data'!$B$7:$R$2292,12,0)</f>
        <v>4.2321999999999997</v>
      </c>
      <c r="S10" s="66">
        <f t="shared" si="7"/>
        <v>7</v>
      </c>
      <c r="T10" s="65">
        <f>VLOOKUP($A10,'Return Data'!$B$7:$R$2292,13,0)</f>
        <v>6.4081000000000001</v>
      </c>
      <c r="U10" s="66">
        <f t="shared" si="8"/>
        <v>5</v>
      </c>
      <c r="V10" s="65">
        <f>VLOOKUP($A10,'Return Data'!$B$7:$R$2292,17,0)</f>
        <v>-5.0343</v>
      </c>
      <c r="W10" s="66">
        <f t="shared" si="9"/>
        <v>25</v>
      </c>
      <c r="X10" s="65">
        <f>VLOOKUP($A10,'Return Data'!$B$7:$R$2292,14,0)</f>
        <v>-9.0269999999999992</v>
      </c>
      <c r="Y10" s="66">
        <f t="shared" si="10"/>
        <v>25</v>
      </c>
      <c r="Z10" s="65">
        <f>VLOOKUP($A10,'Return Data'!$B$7:$R$2292,16,0)</f>
        <v>3.7909999999999999</v>
      </c>
      <c r="AA10" s="67">
        <f t="shared" si="11"/>
        <v>25</v>
      </c>
    </row>
    <row r="11" spans="1:27" x14ac:dyDescent="0.3">
      <c r="A11" s="63" t="s">
        <v>1019</v>
      </c>
      <c r="B11" s="64">
        <f>VLOOKUP($A11,'Return Data'!$B$7:$R$2292,3,0)</f>
        <v>44512</v>
      </c>
      <c r="C11" s="65">
        <f>VLOOKUP($A11,'Return Data'!$B$7:$R$2292,4,0)</f>
        <v>32.465899999999998</v>
      </c>
      <c r="D11" s="65">
        <f>VLOOKUP($A11,'Return Data'!$B$7:$R$2292,5,0)</f>
        <v>-0.2248</v>
      </c>
      <c r="E11" s="66">
        <f t="shared" si="0"/>
        <v>24</v>
      </c>
      <c r="F11" s="65">
        <f>VLOOKUP($A11,'Return Data'!$B$7:$R$2292,6,0)</f>
        <v>0.29980000000000001</v>
      </c>
      <c r="G11" s="66">
        <f t="shared" si="1"/>
        <v>23</v>
      </c>
      <c r="H11" s="65">
        <f>VLOOKUP($A11,'Return Data'!$B$7:$R$2292,7,0)</f>
        <v>3.9386999999999999</v>
      </c>
      <c r="I11" s="66">
        <f t="shared" si="2"/>
        <v>25</v>
      </c>
      <c r="J11" s="65">
        <f>VLOOKUP($A11,'Return Data'!$B$7:$R$2292,8,0)</f>
        <v>3.6347999999999998</v>
      </c>
      <c r="K11" s="66">
        <f t="shared" si="3"/>
        <v>21</v>
      </c>
      <c r="L11" s="65">
        <f>VLOOKUP($A11,'Return Data'!$B$7:$R$2292,9,0)</f>
        <v>2.464</v>
      </c>
      <c r="M11" s="66">
        <f t="shared" si="4"/>
        <v>19</v>
      </c>
      <c r="N11" s="65">
        <f>VLOOKUP($A11,'Return Data'!$B$7:$R$2292,10,0)</f>
        <v>2.4851999999999999</v>
      </c>
      <c r="O11" s="66">
        <f t="shared" si="5"/>
        <v>26</v>
      </c>
      <c r="P11" s="65">
        <f>VLOOKUP($A11,'Return Data'!$B$7:$R$2292,11,0)</f>
        <v>3.2025000000000001</v>
      </c>
      <c r="Q11" s="66">
        <f t="shared" si="6"/>
        <v>19</v>
      </c>
      <c r="R11" s="65">
        <f>VLOOKUP($A11,'Return Data'!$B$7:$R$2292,12,0)</f>
        <v>3.8992</v>
      </c>
      <c r="S11" s="66">
        <f t="shared" si="7"/>
        <v>16</v>
      </c>
      <c r="T11" s="65">
        <f>VLOOKUP($A11,'Return Data'!$B$7:$R$2292,13,0)</f>
        <v>3.5588000000000002</v>
      </c>
      <c r="U11" s="66">
        <f t="shared" si="8"/>
        <v>17</v>
      </c>
      <c r="V11" s="65">
        <f>VLOOKUP($A11,'Return Data'!$B$7:$R$2292,17,0)</f>
        <v>5.4909999999999997</v>
      </c>
      <c r="W11" s="66">
        <f t="shared" si="9"/>
        <v>13</v>
      </c>
      <c r="X11" s="65">
        <f>VLOOKUP($A11,'Return Data'!$B$7:$R$2292,14,0)</f>
        <v>6.2319000000000004</v>
      </c>
      <c r="Y11" s="66">
        <f t="shared" si="10"/>
        <v>12</v>
      </c>
      <c r="Z11" s="65">
        <f>VLOOKUP($A11,'Return Data'!$B$7:$R$2292,16,0)</f>
        <v>7.6025</v>
      </c>
      <c r="AA11" s="67">
        <f t="shared" si="11"/>
        <v>8</v>
      </c>
    </row>
    <row r="12" spans="1:27" x14ac:dyDescent="0.3">
      <c r="A12" s="63" t="s">
        <v>1022</v>
      </c>
      <c r="B12" s="64">
        <f>VLOOKUP($A12,'Return Data'!$B$7:$R$2292,3,0)</f>
        <v>44512</v>
      </c>
      <c r="C12" s="65">
        <f>VLOOKUP($A12,'Return Data'!$B$7:$R$2292,4,0)</f>
        <v>33.774999999999999</v>
      </c>
      <c r="D12" s="65">
        <f>VLOOKUP($A12,'Return Data'!$B$7:$R$2292,5,0)</f>
        <v>4.4313000000000002</v>
      </c>
      <c r="E12" s="66">
        <f t="shared" si="0"/>
        <v>3</v>
      </c>
      <c r="F12" s="65">
        <f>VLOOKUP($A12,'Return Data'!$B$7:$R$2292,6,0)</f>
        <v>2.8464999999999998</v>
      </c>
      <c r="G12" s="66">
        <f t="shared" si="1"/>
        <v>10</v>
      </c>
      <c r="H12" s="65">
        <f>VLOOKUP($A12,'Return Data'!$B$7:$R$2292,7,0)</f>
        <v>4.8569000000000004</v>
      </c>
      <c r="I12" s="66">
        <f t="shared" si="2"/>
        <v>16</v>
      </c>
      <c r="J12" s="65">
        <f>VLOOKUP($A12,'Return Data'!$B$7:$R$2292,8,0)</f>
        <v>4.0743</v>
      </c>
      <c r="K12" s="66">
        <f t="shared" si="3"/>
        <v>17</v>
      </c>
      <c r="L12" s="65">
        <f>VLOOKUP($A12,'Return Data'!$B$7:$R$2292,9,0)</f>
        <v>2.7814999999999999</v>
      </c>
      <c r="M12" s="66">
        <f t="shared" si="4"/>
        <v>12</v>
      </c>
      <c r="N12" s="65">
        <f>VLOOKUP($A12,'Return Data'!$B$7:$R$2292,10,0)</f>
        <v>2.8632</v>
      </c>
      <c r="O12" s="66">
        <f t="shared" si="5"/>
        <v>20</v>
      </c>
      <c r="P12" s="65">
        <f>VLOOKUP($A12,'Return Data'!$B$7:$R$2292,11,0)</f>
        <v>3.1745999999999999</v>
      </c>
      <c r="Q12" s="66">
        <f t="shared" si="6"/>
        <v>21</v>
      </c>
      <c r="R12" s="65">
        <f>VLOOKUP($A12,'Return Data'!$B$7:$R$2292,12,0)</f>
        <v>3.4462000000000002</v>
      </c>
      <c r="S12" s="66">
        <f t="shared" si="7"/>
        <v>25</v>
      </c>
      <c r="T12" s="65">
        <f>VLOOKUP($A12,'Return Data'!$B$7:$R$2292,13,0)</f>
        <v>3.2378999999999998</v>
      </c>
      <c r="U12" s="66">
        <f t="shared" si="8"/>
        <v>23</v>
      </c>
      <c r="V12" s="65">
        <f>VLOOKUP($A12,'Return Data'!$B$7:$R$2292,17,0)</f>
        <v>4.9034000000000004</v>
      </c>
      <c r="W12" s="66">
        <f t="shared" si="9"/>
        <v>20</v>
      </c>
      <c r="X12" s="65">
        <f>VLOOKUP($A12,'Return Data'!$B$7:$R$2292,14,0)</f>
        <v>6.1551999999999998</v>
      </c>
      <c r="Y12" s="66">
        <f t="shared" si="10"/>
        <v>13</v>
      </c>
      <c r="Z12" s="65">
        <f>VLOOKUP($A12,'Return Data'!$B$7:$R$2292,16,0)</f>
        <v>7.5585000000000004</v>
      </c>
      <c r="AA12" s="67">
        <f t="shared" si="11"/>
        <v>9</v>
      </c>
    </row>
    <row r="13" spans="1:27" x14ac:dyDescent="0.3">
      <c r="A13" s="63" t="s">
        <v>1024</v>
      </c>
      <c r="B13" s="64">
        <f>VLOOKUP($A13,'Return Data'!$B$7:$R$2292,3,0)</f>
        <v>44512</v>
      </c>
      <c r="C13" s="65">
        <f>VLOOKUP($A13,'Return Data'!$B$7:$R$2292,4,0)</f>
        <v>15.878299999999999</v>
      </c>
      <c r="D13" s="65">
        <f>VLOOKUP($A13,'Return Data'!$B$7:$R$2292,5,0)</f>
        <v>4.3681000000000001</v>
      </c>
      <c r="E13" s="66">
        <f t="shared" si="0"/>
        <v>4</v>
      </c>
      <c r="F13" s="65">
        <f>VLOOKUP($A13,'Return Data'!$B$7:$R$2292,6,0)</f>
        <v>4.3692000000000002</v>
      </c>
      <c r="G13" s="66">
        <f t="shared" si="1"/>
        <v>4</v>
      </c>
      <c r="H13" s="65">
        <f>VLOOKUP($A13,'Return Data'!$B$7:$R$2292,7,0)</f>
        <v>5.7549999999999999</v>
      </c>
      <c r="I13" s="66">
        <f t="shared" si="2"/>
        <v>4</v>
      </c>
      <c r="J13" s="65">
        <f>VLOOKUP($A13,'Return Data'!$B$7:$R$2292,8,0)</f>
        <v>4.6715</v>
      </c>
      <c r="K13" s="66">
        <f t="shared" si="3"/>
        <v>6</v>
      </c>
      <c r="L13" s="65">
        <f>VLOOKUP($A13,'Return Data'!$B$7:$R$2292,9,0)</f>
        <v>3.0556000000000001</v>
      </c>
      <c r="M13" s="66">
        <f t="shared" si="4"/>
        <v>7</v>
      </c>
      <c r="N13" s="65">
        <f>VLOOKUP($A13,'Return Data'!$B$7:$R$2292,10,0)</f>
        <v>3.0287999999999999</v>
      </c>
      <c r="O13" s="66">
        <f t="shared" si="5"/>
        <v>14</v>
      </c>
      <c r="P13" s="65">
        <f>VLOOKUP($A13,'Return Data'!$B$7:$R$2292,11,0)</f>
        <v>3.4586000000000001</v>
      </c>
      <c r="Q13" s="66">
        <f t="shared" si="6"/>
        <v>13</v>
      </c>
      <c r="R13" s="65">
        <f>VLOOKUP($A13,'Return Data'!$B$7:$R$2292,12,0)</f>
        <v>3.9192999999999998</v>
      </c>
      <c r="S13" s="66">
        <f t="shared" si="7"/>
        <v>14</v>
      </c>
      <c r="T13" s="65">
        <f>VLOOKUP($A13,'Return Data'!$B$7:$R$2292,13,0)</f>
        <v>3.5746000000000002</v>
      </c>
      <c r="U13" s="66">
        <f t="shared" si="8"/>
        <v>16</v>
      </c>
      <c r="V13" s="65">
        <f>VLOOKUP($A13,'Return Data'!$B$7:$R$2292,17,0)</f>
        <v>5.2091000000000003</v>
      </c>
      <c r="W13" s="66">
        <f t="shared" si="9"/>
        <v>17</v>
      </c>
      <c r="X13" s="65">
        <f>VLOOKUP($A13,'Return Data'!$B$7:$R$2292,14,0)</f>
        <v>6.5696000000000003</v>
      </c>
      <c r="Y13" s="66">
        <f t="shared" si="10"/>
        <v>8</v>
      </c>
      <c r="Z13" s="65">
        <f>VLOOKUP($A13,'Return Data'!$B$7:$R$2292,16,0)</f>
        <v>7.1643999999999997</v>
      </c>
      <c r="AA13" s="67">
        <f t="shared" si="11"/>
        <v>19</v>
      </c>
    </row>
    <row r="14" spans="1:27" x14ac:dyDescent="0.3">
      <c r="A14" s="63" t="s">
        <v>1926</v>
      </c>
      <c r="B14" s="64">
        <f>VLOOKUP($A14,'Return Data'!$B$7:$R$2292,3,0)</f>
        <v>44512</v>
      </c>
      <c r="C14" s="65">
        <f>VLOOKUP($A14,'Return Data'!$B$7:$R$2292,4,0)</f>
        <v>25.4497</v>
      </c>
      <c r="D14" s="65">
        <f>VLOOKUP($A14,'Return Data'!$B$7:$R$2292,5,0)</f>
        <v>9.8986999999999998</v>
      </c>
      <c r="E14" s="66">
        <f t="shared" si="0"/>
        <v>1</v>
      </c>
      <c r="F14" s="65">
        <f>VLOOKUP($A14,'Return Data'!$B$7:$R$2292,6,0)</f>
        <v>9.9998000000000005</v>
      </c>
      <c r="G14" s="66">
        <f t="shared" si="1"/>
        <v>1</v>
      </c>
      <c r="H14" s="65">
        <f>VLOOKUP($A14,'Return Data'!$B$7:$R$2292,7,0)</f>
        <v>10.048299999999999</v>
      </c>
      <c r="I14" s="66">
        <f t="shared" si="2"/>
        <v>2</v>
      </c>
      <c r="J14" s="65">
        <f>VLOOKUP($A14,'Return Data'!$B$7:$R$2292,8,0)</f>
        <v>9.3247999999999998</v>
      </c>
      <c r="K14" s="66">
        <f t="shared" si="3"/>
        <v>2</v>
      </c>
      <c r="L14" s="65">
        <f>VLOOKUP($A14,'Return Data'!$B$7:$R$2292,9,0)</f>
        <v>8.3869000000000007</v>
      </c>
      <c r="M14" s="66">
        <f t="shared" si="4"/>
        <v>2</v>
      </c>
      <c r="N14" s="65">
        <f>VLOOKUP($A14,'Return Data'!$B$7:$R$2292,10,0)</f>
        <v>27.2471</v>
      </c>
      <c r="O14" s="66">
        <f t="shared" si="5"/>
        <v>3</v>
      </c>
      <c r="P14" s="65">
        <f>VLOOKUP($A14,'Return Data'!$B$7:$R$2292,11,0)</f>
        <v>15.1721</v>
      </c>
      <c r="Q14" s="66">
        <f t="shared" si="6"/>
        <v>3</v>
      </c>
      <c r="R14" s="65">
        <f>VLOOKUP($A14,'Return Data'!$B$7:$R$2292,12,0)</f>
        <v>15.1677</v>
      </c>
      <c r="S14" s="66">
        <f t="shared" si="7"/>
        <v>2</v>
      </c>
      <c r="T14" s="65">
        <f>VLOOKUP($A14,'Return Data'!$B$7:$R$2292,13,0)</f>
        <v>15.7315</v>
      </c>
      <c r="U14" s="66">
        <f t="shared" si="8"/>
        <v>2</v>
      </c>
      <c r="V14" s="65">
        <f>VLOOKUP($A14,'Return Data'!$B$7:$R$2292,17,0)</f>
        <v>6.3556999999999997</v>
      </c>
      <c r="W14" s="66">
        <f t="shared" si="9"/>
        <v>5</v>
      </c>
      <c r="X14" s="65">
        <f>VLOOKUP($A14,'Return Data'!$B$7:$R$2292,14,0)</f>
        <v>6.8643000000000001</v>
      </c>
      <c r="Y14" s="66">
        <f t="shared" si="10"/>
        <v>5</v>
      </c>
      <c r="Z14" s="65">
        <f>VLOOKUP($A14,'Return Data'!$B$7:$R$2292,16,0)</f>
        <v>8.6123999999999992</v>
      </c>
      <c r="AA14" s="67">
        <f t="shared" si="11"/>
        <v>2</v>
      </c>
    </row>
    <row r="15" spans="1:27" x14ac:dyDescent="0.3">
      <c r="A15" s="63" t="s">
        <v>1029</v>
      </c>
      <c r="B15" s="64">
        <f>VLOOKUP($A15,'Return Data'!$B$7:$R$2292,3,0)</f>
        <v>44512</v>
      </c>
      <c r="C15" s="65">
        <f>VLOOKUP($A15,'Return Data'!$B$7:$R$2292,4,0)</f>
        <v>46.227600000000002</v>
      </c>
      <c r="D15" s="65">
        <f>VLOOKUP($A15,'Return Data'!$B$7:$R$2292,5,0)</f>
        <v>0.86850000000000005</v>
      </c>
      <c r="E15" s="66">
        <f t="shared" si="0"/>
        <v>19</v>
      </c>
      <c r="F15" s="65">
        <f>VLOOKUP($A15,'Return Data'!$B$7:$R$2292,6,0)</f>
        <v>-0.42109999999999997</v>
      </c>
      <c r="G15" s="66">
        <f t="shared" si="1"/>
        <v>25</v>
      </c>
      <c r="H15" s="65">
        <f>VLOOKUP($A15,'Return Data'!$B$7:$R$2292,7,0)</f>
        <v>4.3296999999999999</v>
      </c>
      <c r="I15" s="66">
        <f t="shared" si="2"/>
        <v>23</v>
      </c>
      <c r="J15" s="65">
        <f>VLOOKUP($A15,'Return Data'!$B$7:$R$2292,8,0)</f>
        <v>3.0773000000000001</v>
      </c>
      <c r="K15" s="66">
        <f t="shared" si="3"/>
        <v>24</v>
      </c>
      <c r="L15" s="65">
        <f>VLOOKUP($A15,'Return Data'!$B$7:$R$2292,9,0)</f>
        <v>2.1766000000000001</v>
      </c>
      <c r="M15" s="66">
        <f t="shared" si="4"/>
        <v>24</v>
      </c>
      <c r="N15" s="65">
        <f>VLOOKUP($A15,'Return Data'!$B$7:$R$2292,10,0)</f>
        <v>3.5274999999999999</v>
      </c>
      <c r="O15" s="66">
        <f t="shared" si="5"/>
        <v>7</v>
      </c>
      <c r="P15" s="65">
        <f>VLOOKUP($A15,'Return Data'!$B$7:$R$2292,11,0)</f>
        <v>4.2135999999999996</v>
      </c>
      <c r="Q15" s="66">
        <f t="shared" si="6"/>
        <v>6</v>
      </c>
      <c r="R15" s="65">
        <f>VLOOKUP($A15,'Return Data'!$B$7:$R$2292,12,0)</f>
        <v>4.1376999999999997</v>
      </c>
      <c r="S15" s="66">
        <f t="shared" si="7"/>
        <v>10</v>
      </c>
      <c r="T15" s="65">
        <f>VLOOKUP($A15,'Return Data'!$B$7:$R$2292,13,0)</f>
        <v>4.2462999999999997</v>
      </c>
      <c r="U15" s="66">
        <f t="shared" si="8"/>
        <v>8</v>
      </c>
      <c r="V15" s="65">
        <f>VLOOKUP($A15,'Return Data'!$B$7:$R$2292,17,0)</f>
        <v>6.1120999999999999</v>
      </c>
      <c r="W15" s="66">
        <f t="shared" si="9"/>
        <v>6</v>
      </c>
      <c r="X15" s="65">
        <f>VLOOKUP($A15,'Return Data'!$B$7:$R$2292,14,0)</f>
        <v>6.8941999999999997</v>
      </c>
      <c r="Y15" s="66">
        <f t="shared" si="10"/>
        <v>3</v>
      </c>
      <c r="Z15" s="65">
        <f>VLOOKUP($A15,'Return Data'!$B$7:$R$2292,16,0)</f>
        <v>7.2069000000000001</v>
      </c>
      <c r="AA15" s="67">
        <f t="shared" si="11"/>
        <v>18</v>
      </c>
    </row>
    <row r="16" spans="1:27" x14ac:dyDescent="0.3">
      <c r="A16" s="63" t="s">
        <v>1031</v>
      </c>
      <c r="B16" s="64">
        <f>VLOOKUP($A16,'Return Data'!$B$7:$R$2292,3,0)</f>
        <v>44512</v>
      </c>
      <c r="C16" s="65">
        <f>VLOOKUP($A16,'Return Data'!$B$7:$R$2292,4,0)</f>
        <v>16.532900000000001</v>
      </c>
      <c r="D16" s="65">
        <f>VLOOKUP($A16,'Return Data'!$B$7:$R$2292,5,0)</f>
        <v>0.2208</v>
      </c>
      <c r="E16" s="66">
        <f t="shared" si="0"/>
        <v>22</v>
      </c>
      <c r="F16" s="65">
        <f>VLOOKUP($A16,'Return Data'!$B$7:$R$2292,6,0)</f>
        <v>1.6192</v>
      </c>
      <c r="G16" s="66">
        <f t="shared" si="1"/>
        <v>18</v>
      </c>
      <c r="H16" s="65">
        <f>VLOOKUP($A16,'Return Data'!$B$7:$R$2292,7,0)</f>
        <v>4.8628</v>
      </c>
      <c r="I16" s="66">
        <f t="shared" si="2"/>
        <v>15</v>
      </c>
      <c r="J16" s="65">
        <f>VLOOKUP($A16,'Return Data'!$B$7:$R$2292,8,0)</f>
        <v>4.3913000000000002</v>
      </c>
      <c r="K16" s="66">
        <f t="shared" si="3"/>
        <v>10</v>
      </c>
      <c r="L16" s="65">
        <f>VLOOKUP($A16,'Return Data'!$B$7:$R$2292,9,0)</f>
        <v>2.5979999999999999</v>
      </c>
      <c r="M16" s="66">
        <f t="shared" si="4"/>
        <v>17</v>
      </c>
      <c r="N16" s="65">
        <f>VLOOKUP($A16,'Return Data'!$B$7:$R$2292,10,0)</f>
        <v>2.6913999999999998</v>
      </c>
      <c r="O16" s="66">
        <f t="shared" si="5"/>
        <v>24</v>
      </c>
      <c r="P16" s="65">
        <f>VLOOKUP($A16,'Return Data'!$B$7:$R$2292,11,0)</f>
        <v>3.1472000000000002</v>
      </c>
      <c r="Q16" s="66">
        <f t="shared" si="6"/>
        <v>23</v>
      </c>
      <c r="R16" s="65">
        <f>VLOOKUP($A16,'Return Data'!$B$7:$R$2292,12,0)</f>
        <v>3.6905000000000001</v>
      </c>
      <c r="S16" s="66">
        <f t="shared" si="7"/>
        <v>19</v>
      </c>
      <c r="T16" s="65">
        <f>VLOOKUP($A16,'Return Data'!$B$7:$R$2292,13,0)</f>
        <v>3.2189999999999999</v>
      </c>
      <c r="U16" s="66">
        <f t="shared" si="8"/>
        <v>24</v>
      </c>
      <c r="V16" s="65">
        <f>VLOOKUP($A16,'Return Data'!$B$7:$R$2292,17,0)</f>
        <v>3.3285999999999998</v>
      </c>
      <c r="W16" s="66">
        <f t="shared" si="9"/>
        <v>23</v>
      </c>
      <c r="X16" s="65">
        <f>VLOOKUP($A16,'Return Data'!$B$7:$R$2292,14,0)</f>
        <v>1.4968999999999999</v>
      </c>
      <c r="Y16" s="66">
        <f t="shared" si="10"/>
        <v>22</v>
      </c>
      <c r="Z16" s="65">
        <f>VLOOKUP($A16,'Return Data'!$B$7:$R$2292,16,0)</f>
        <v>3.3896999999999999</v>
      </c>
      <c r="AA16" s="67">
        <f t="shared" si="11"/>
        <v>26</v>
      </c>
    </row>
    <row r="17" spans="1:27" x14ac:dyDescent="0.3">
      <c r="A17" s="63" t="s">
        <v>1033</v>
      </c>
      <c r="B17" s="64">
        <f>VLOOKUP($A17,'Return Data'!$B$7:$R$2292,3,0)</f>
        <v>44512</v>
      </c>
      <c r="C17" s="65">
        <f>VLOOKUP($A17,'Return Data'!$B$7:$R$2292,4,0)</f>
        <v>429.37909999999999</v>
      </c>
      <c r="D17" s="65">
        <f>VLOOKUP($A17,'Return Data'!$B$7:$R$2292,5,0)</f>
        <v>-8.4222000000000001</v>
      </c>
      <c r="E17" s="66">
        <f t="shared" si="0"/>
        <v>25</v>
      </c>
      <c r="F17" s="65">
        <f>VLOOKUP($A17,'Return Data'!$B$7:$R$2292,6,0)</f>
        <v>4.5552000000000001</v>
      </c>
      <c r="G17" s="66">
        <f t="shared" si="1"/>
        <v>3</v>
      </c>
      <c r="H17" s="65">
        <f>VLOOKUP($A17,'Return Data'!$B$7:$R$2292,7,0)</f>
        <v>7.1341999999999999</v>
      </c>
      <c r="I17" s="66">
        <f t="shared" si="2"/>
        <v>3</v>
      </c>
      <c r="J17" s="65">
        <f>VLOOKUP($A17,'Return Data'!$B$7:$R$2292,8,0)</f>
        <v>3.0608</v>
      </c>
      <c r="K17" s="66">
        <f t="shared" si="3"/>
        <v>25</v>
      </c>
      <c r="L17" s="65">
        <f>VLOOKUP($A17,'Return Data'!$B$7:$R$2292,9,0)</f>
        <v>1.1355</v>
      </c>
      <c r="M17" s="66">
        <f t="shared" si="4"/>
        <v>26</v>
      </c>
      <c r="N17" s="65">
        <f>VLOOKUP($A17,'Return Data'!$B$7:$R$2292,10,0)</f>
        <v>4.2910000000000004</v>
      </c>
      <c r="O17" s="66">
        <f t="shared" si="5"/>
        <v>5</v>
      </c>
      <c r="P17" s="65">
        <f>VLOOKUP($A17,'Return Data'!$B$7:$R$2292,11,0)</f>
        <v>5.1163999999999996</v>
      </c>
      <c r="Q17" s="66">
        <f t="shared" si="6"/>
        <v>5</v>
      </c>
      <c r="R17" s="65">
        <f>VLOOKUP($A17,'Return Data'!$B$7:$R$2292,12,0)</f>
        <v>4.5385</v>
      </c>
      <c r="S17" s="66">
        <f t="shared" si="7"/>
        <v>6</v>
      </c>
      <c r="T17" s="65">
        <f>VLOOKUP($A17,'Return Data'!$B$7:$R$2292,13,0)</f>
        <v>4.7679999999999998</v>
      </c>
      <c r="U17" s="66">
        <f t="shared" si="8"/>
        <v>6</v>
      </c>
      <c r="V17" s="65">
        <f>VLOOKUP($A17,'Return Data'!$B$7:$R$2292,17,0)</f>
        <v>6.5392999999999999</v>
      </c>
      <c r="W17" s="66">
        <f t="shared" si="9"/>
        <v>4</v>
      </c>
      <c r="X17" s="65">
        <f>VLOOKUP($A17,'Return Data'!$B$7:$R$2292,14,0)</f>
        <v>7.4032</v>
      </c>
      <c r="Y17" s="66">
        <f t="shared" si="10"/>
        <v>1</v>
      </c>
      <c r="Z17" s="65">
        <f>VLOOKUP($A17,'Return Data'!$B$7:$R$2292,16,0)</f>
        <v>7.9105999999999996</v>
      </c>
      <c r="AA17" s="67">
        <f t="shared" si="11"/>
        <v>3</v>
      </c>
    </row>
    <row r="18" spans="1:27" x14ac:dyDescent="0.3">
      <c r="A18" s="63" t="s">
        <v>1036</v>
      </c>
      <c r="B18" s="64">
        <f>VLOOKUP($A18,'Return Data'!$B$7:$R$2292,3,0)</f>
        <v>44512</v>
      </c>
      <c r="C18" s="65">
        <f>VLOOKUP($A18,'Return Data'!$B$7:$R$2292,4,0)</f>
        <v>30.936599999999999</v>
      </c>
      <c r="D18" s="65">
        <f>VLOOKUP($A18,'Return Data'!$B$7:$R$2292,5,0)</f>
        <v>0.82589999999999997</v>
      </c>
      <c r="E18" s="66">
        <f t="shared" si="0"/>
        <v>20</v>
      </c>
      <c r="F18" s="65">
        <f>VLOOKUP($A18,'Return Data'!$B$7:$R$2292,6,0)</f>
        <v>1.4553</v>
      </c>
      <c r="G18" s="66">
        <f t="shared" si="1"/>
        <v>19</v>
      </c>
      <c r="H18" s="65">
        <f>VLOOKUP($A18,'Return Data'!$B$7:$R$2292,7,0)</f>
        <v>5.6317000000000004</v>
      </c>
      <c r="I18" s="66">
        <f t="shared" si="2"/>
        <v>5</v>
      </c>
      <c r="J18" s="65">
        <f>VLOOKUP($A18,'Return Data'!$B$7:$R$2292,8,0)</f>
        <v>4.9646999999999997</v>
      </c>
      <c r="K18" s="66">
        <f t="shared" si="3"/>
        <v>3</v>
      </c>
      <c r="L18" s="65">
        <f>VLOOKUP($A18,'Return Data'!$B$7:$R$2292,9,0)</f>
        <v>3.1751</v>
      </c>
      <c r="M18" s="66">
        <f t="shared" si="4"/>
        <v>6</v>
      </c>
      <c r="N18" s="65">
        <f>VLOOKUP($A18,'Return Data'!$B$7:$R$2292,10,0)</f>
        <v>3.1747999999999998</v>
      </c>
      <c r="O18" s="66">
        <f t="shared" si="5"/>
        <v>11</v>
      </c>
      <c r="P18" s="65">
        <f>VLOOKUP($A18,'Return Data'!$B$7:$R$2292,11,0)</f>
        <v>3.4630000000000001</v>
      </c>
      <c r="Q18" s="66">
        <f t="shared" si="6"/>
        <v>12</v>
      </c>
      <c r="R18" s="65">
        <f>VLOOKUP($A18,'Return Data'!$B$7:$R$2292,12,0)</f>
        <v>3.9653</v>
      </c>
      <c r="S18" s="66">
        <f t="shared" si="7"/>
        <v>13</v>
      </c>
      <c r="T18" s="65">
        <f>VLOOKUP($A18,'Return Data'!$B$7:$R$2292,13,0)</f>
        <v>3.6023999999999998</v>
      </c>
      <c r="U18" s="66">
        <f t="shared" si="8"/>
        <v>14</v>
      </c>
      <c r="V18" s="65">
        <f>VLOOKUP($A18,'Return Data'!$B$7:$R$2292,17,0)</f>
        <v>5.3544</v>
      </c>
      <c r="W18" s="66">
        <f t="shared" si="9"/>
        <v>16</v>
      </c>
      <c r="X18" s="65">
        <f>VLOOKUP($A18,'Return Data'!$B$7:$R$2292,14,0)</f>
        <v>6.5317999999999996</v>
      </c>
      <c r="Y18" s="66">
        <f t="shared" si="10"/>
        <v>9</v>
      </c>
      <c r="Z18" s="65">
        <f>VLOOKUP($A18,'Return Data'!$B$7:$R$2292,16,0)</f>
        <v>7.3948999999999998</v>
      </c>
      <c r="AA18" s="67">
        <f t="shared" si="11"/>
        <v>14</v>
      </c>
    </row>
    <row r="19" spans="1:27" x14ac:dyDescent="0.3">
      <c r="A19" s="63" t="s">
        <v>1037</v>
      </c>
      <c r="B19" s="64">
        <f>VLOOKUP($A19,'Return Data'!$B$7:$R$2292,3,0)</f>
        <v>44512</v>
      </c>
      <c r="C19" s="65">
        <f>VLOOKUP($A19,'Return Data'!$B$7:$R$2292,4,0)</f>
        <v>3032.1949</v>
      </c>
      <c r="D19" s="65">
        <f>VLOOKUP($A19,'Return Data'!$B$7:$R$2292,5,0)</f>
        <v>2.2486999999999999</v>
      </c>
      <c r="E19" s="66">
        <f t="shared" si="0"/>
        <v>12</v>
      </c>
      <c r="F19" s="65">
        <f>VLOOKUP($A19,'Return Data'!$B$7:$R$2292,6,0)</f>
        <v>1.706</v>
      </c>
      <c r="G19" s="66">
        <f t="shared" si="1"/>
        <v>17</v>
      </c>
      <c r="H19" s="65">
        <f>VLOOKUP($A19,'Return Data'!$B$7:$R$2292,7,0)</f>
        <v>4.9714</v>
      </c>
      <c r="I19" s="66">
        <f t="shared" si="2"/>
        <v>12</v>
      </c>
      <c r="J19" s="65">
        <f>VLOOKUP($A19,'Return Data'!$B$7:$R$2292,8,0)</f>
        <v>4.3109000000000002</v>
      </c>
      <c r="K19" s="66">
        <f t="shared" si="3"/>
        <v>11</v>
      </c>
      <c r="L19" s="65">
        <f>VLOOKUP($A19,'Return Data'!$B$7:$R$2292,9,0)</f>
        <v>2.6444000000000001</v>
      </c>
      <c r="M19" s="66">
        <f t="shared" si="4"/>
        <v>16</v>
      </c>
      <c r="N19" s="65">
        <f>VLOOKUP($A19,'Return Data'!$B$7:$R$2292,10,0)</f>
        <v>2.9291</v>
      </c>
      <c r="O19" s="66">
        <f t="shared" si="5"/>
        <v>17</v>
      </c>
      <c r="P19" s="65">
        <f>VLOOKUP($A19,'Return Data'!$B$7:$R$2292,11,0)</f>
        <v>3.3359999999999999</v>
      </c>
      <c r="Q19" s="66">
        <f t="shared" si="6"/>
        <v>17</v>
      </c>
      <c r="R19" s="65">
        <f>VLOOKUP($A19,'Return Data'!$B$7:$R$2292,12,0)</f>
        <v>3.9066999999999998</v>
      </c>
      <c r="S19" s="66">
        <f t="shared" si="7"/>
        <v>15</v>
      </c>
      <c r="T19" s="65">
        <f>VLOOKUP($A19,'Return Data'!$B$7:$R$2292,13,0)</f>
        <v>3.5501</v>
      </c>
      <c r="U19" s="66">
        <f t="shared" si="8"/>
        <v>18</v>
      </c>
      <c r="V19" s="65">
        <f>VLOOKUP($A19,'Return Data'!$B$7:$R$2292,17,0)</f>
        <v>5.4335000000000004</v>
      </c>
      <c r="W19" s="66">
        <f t="shared" si="9"/>
        <v>14</v>
      </c>
      <c r="X19" s="65">
        <f>VLOOKUP($A19,'Return Data'!$B$7:$R$2292,14,0)</f>
        <v>6.7981999999999996</v>
      </c>
      <c r="Y19" s="66">
        <f t="shared" si="10"/>
        <v>6</v>
      </c>
      <c r="Z19" s="65">
        <f>VLOOKUP($A19,'Return Data'!$B$7:$R$2292,16,0)</f>
        <v>7.7667999999999999</v>
      </c>
      <c r="AA19" s="67">
        <f t="shared" si="11"/>
        <v>5</v>
      </c>
    </row>
    <row r="20" spans="1:27" x14ac:dyDescent="0.3">
      <c r="A20" s="63" t="s">
        <v>1039</v>
      </c>
      <c r="B20" s="64">
        <f>VLOOKUP($A20,'Return Data'!$B$7:$R$2292,3,0)</f>
        <v>44512</v>
      </c>
      <c r="C20" s="65">
        <f>VLOOKUP($A20,'Return Data'!$B$7:$R$2292,4,0)</f>
        <v>29.803999999999998</v>
      </c>
      <c r="D20" s="65">
        <f>VLOOKUP($A20,'Return Data'!$B$7:$R$2292,5,0)</f>
        <v>4.7767999999999997</v>
      </c>
      <c r="E20" s="66">
        <f t="shared" si="0"/>
        <v>2</v>
      </c>
      <c r="F20" s="65">
        <f>VLOOKUP($A20,'Return Data'!$B$7:$R$2292,6,0)</f>
        <v>5.9221000000000004</v>
      </c>
      <c r="G20" s="66">
        <f t="shared" si="1"/>
        <v>2</v>
      </c>
      <c r="H20" s="65">
        <f>VLOOKUP($A20,'Return Data'!$B$7:$R$2292,7,0)</f>
        <v>5.4093999999999998</v>
      </c>
      <c r="I20" s="66">
        <f t="shared" si="2"/>
        <v>7</v>
      </c>
      <c r="J20" s="65">
        <f>VLOOKUP($A20,'Return Data'!$B$7:$R$2292,8,0)</f>
        <v>4.2320000000000002</v>
      </c>
      <c r="K20" s="66">
        <f t="shared" si="3"/>
        <v>13</v>
      </c>
      <c r="L20" s="65">
        <f>VLOOKUP($A20,'Return Data'!$B$7:$R$2292,9,0)</f>
        <v>3.2244999999999999</v>
      </c>
      <c r="M20" s="66">
        <f t="shared" si="4"/>
        <v>5</v>
      </c>
      <c r="N20" s="65">
        <f>VLOOKUP($A20,'Return Data'!$B$7:$R$2292,10,0)</f>
        <v>2.8247</v>
      </c>
      <c r="O20" s="66">
        <f t="shared" si="5"/>
        <v>22</v>
      </c>
      <c r="P20" s="65">
        <f>VLOOKUP($A20,'Return Data'!$B$7:$R$2292,11,0)</f>
        <v>3.2229999999999999</v>
      </c>
      <c r="Q20" s="66">
        <f t="shared" si="6"/>
        <v>18</v>
      </c>
      <c r="R20" s="65">
        <f>VLOOKUP($A20,'Return Data'!$B$7:$R$2292,12,0)</f>
        <v>3.4201999999999999</v>
      </c>
      <c r="S20" s="66">
        <f t="shared" si="7"/>
        <v>26</v>
      </c>
      <c r="T20" s="65">
        <f>VLOOKUP($A20,'Return Data'!$B$7:$R$2292,13,0)</f>
        <v>3.1659000000000002</v>
      </c>
      <c r="U20" s="66">
        <f t="shared" si="8"/>
        <v>26</v>
      </c>
      <c r="V20" s="65">
        <f>VLOOKUP($A20,'Return Data'!$B$7:$R$2292,17,0)</f>
        <v>14.4513</v>
      </c>
      <c r="W20" s="66">
        <f t="shared" si="9"/>
        <v>1</v>
      </c>
      <c r="X20" s="65">
        <f>VLOOKUP($A20,'Return Data'!$B$7:$R$2292,14,0)</f>
        <v>5.0553999999999997</v>
      </c>
      <c r="Y20" s="66">
        <f t="shared" si="10"/>
        <v>18</v>
      </c>
      <c r="Z20" s="65">
        <f>VLOOKUP($A20,'Return Data'!$B$7:$R$2292,16,0)</f>
        <v>7.4810999999999996</v>
      </c>
      <c r="AA20" s="67">
        <f t="shared" si="11"/>
        <v>13</v>
      </c>
    </row>
    <row r="21" spans="1:27" x14ac:dyDescent="0.3">
      <c r="A21" s="63" t="s">
        <v>1041</v>
      </c>
      <c r="B21" s="64">
        <f>VLOOKUP($A21,'Return Data'!$B$7:$R$2292,3,0)</f>
        <v>44512</v>
      </c>
      <c r="C21" s="65">
        <f>VLOOKUP($A21,'Return Data'!$B$7:$R$2292,4,0)</f>
        <v>2695.8386</v>
      </c>
      <c r="D21" s="65">
        <f>VLOOKUP($A21,'Return Data'!$B$7:$R$2292,5,0)</f>
        <v>1.6654</v>
      </c>
      <c r="E21" s="66">
        <f t="shared" si="0"/>
        <v>17</v>
      </c>
      <c r="F21" s="65">
        <f>VLOOKUP($A21,'Return Data'!$B$7:$R$2292,6,0)</f>
        <v>3.7195</v>
      </c>
      <c r="G21" s="66">
        <f t="shared" si="1"/>
        <v>6</v>
      </c>
      <c r="H21" s="65">
        <f>VLOOKUP($A21,'Return Data'!$B$7:$R$2292,7,0)</f>
        <v>4.6641000000000004</v>
      </c>
      <c r="I21" s="66">
        <f t="shared" si="2"/>
        <v>20</v>
      </c>
      <c r="J21" s="65">
        <f>VLOOKUP($A21,'Return Data'!$B$7:$R$2292,8,0)</f>
        <v>3.0009000000000001</v>
      </c>
      <c r="K21" s="66">
        <f t="shared" si="3"/>
        <v>26</v>
      </c>
      <c r="L21" s="65">
        <f>VLOOKUP($A21,'Return Data'!$B$7:$R$2292,9,0)</f>
        <v>1.8979999999999999</v>
      </c>
      <c r="M21" s="66">
        <f t="shared" si="4"/>
        <v>25</v>
      </c>
      <c r="N21" s="65">
        <f>VLOOKUP($A21,'Return Data'!$B$7:$R$2292,10,0)</f>
        <v>3.6132</v>
      </c>
      <c r="O21" s="66">
        <f t="shared" si="5"/>
        <v>6</v>
      </c>
      <c r="P21" s="65">
        <f>VLOOKUP($A21,'Return Data'!$B$7:$R$2292,11,0)</f>
        <v>3.9007999999999998</v>
      </c>
      <c r="Q21" s="66">
        <f t="shared" si="6"/>
        <v>8</v>
      </c>
      <c r="R21" s="65">
        <f>VLOOKUP($A21,'Return Data'!$B$7:$R$2292,12,0)</f>
        <v>4.1337999999999999</v>
      </c>
      <c r="S21" s="66">
        <f t="shared" si="7"/>
        <v>11</v>
      </c>
      <c r="T21" s="65">
        <f>VLOOKUP($A21,'Return Data'!$B$7:$R$2292,13,0)</f>
        <v>3.7143999999999999</v>
      </c>
      <c r="U21" s="66">
        <f t="shared" si="8"/>
        <v>13</v>
      </c>
      <c r="V21" s="65">
        <f>VLOOKUP($A21,'Return Data'!$B$7:$R$2292,17,0)</f>
        <v>5.9476000000000004</v>
      </c>
      <c r="W21" s="66">
        <f t="shared" si="9"/>
        <v>7</v>
      </c>
      <c r="X21" s="65">
        <f>VLOOKUP($A21,'Return Data'!$B$7:$R$2292,14,0)</f>
        <v>6.8906999999999998</v>
      </c>
      <c r="Y21" s="66">
        <f t="shared" si="10"/>
        <v>4</v>
      </c>
      <c r="Z21" s="65">
        <f>VLOOKUP($A21,'Return Data'!$B$7:$R$2292,16,0)</f>
        <v>7.5095000000000001</v>
      </c>
      <c r="AA21" s="67">
        <f t="shared" si="11"/>
        <v>11</v>
      </c>
    </row>
    <row r="22" spans="1:27" x14ac:dyDescent="0.3">
      <c r="A22" s="63" t="s">
        <v>1044</v>
      </c>
      <c r="B22" s="64">
        <f>VLOOKUP($A22,'Return Data'!$B$7:$R$2292,3,0)</f>
        <v>44512</v>
      </c>
      <c r="C22" s="65">
        <f>VLOOKUP($A22,'Return Data'!$B$7:$R$2292,4,0)</f>
        <v>22.6755</v>
      </c>
      <c r="D22" s="65">
        <f>VLOOKUP($A22,'Return Data'!$B$7:$R$2292,5,0)</f>
        <v>2.7366000000000001</v>
      </c>
      <c r="E22" s="66">
        <f t="shared" si="0"/>
        <v>8</v>
      </c>
      <c r="F22" s="65">
        <f>VLOOKUP($A22,'Return Data'!$B$7:$R$2292,6,0)</f>
        <v>3.0590999999999999</v>
      </c>
      <c r="G22" s="66">
        <f t="shared" si="1"/>
        <v>9</v>
      </c>
      <c r="H22" s="65">
        <f>VLOOKUP($A22,'Return Data'!$B$7:$R$2292,7,0)</f>
        <v>5.5879000000000003</v>
      </c>
      <c r="I22" s="66">
        <f t="shared" si="2"/>
        <v>6</v>
      </c>
      <c r="J22" s="65">
        <f>VLOOKUP($A22,'Return Data'!$B$7:$R$2292,8,0)</f>
        <v>4.5263999999999998</v>
      </c>
      <c r="K22" s="66">
        <f t="shared" si="3"/>
        <v>8</v>
      </c>
      <c r="L22" s="65">
        <f>VLOOKUP($A22,'Return Data'!$B$7:$R$2292,9,0)</f>
        <v>2.8262999999999998</v>
      </c>
      <c r="M22" s="66">
        <f t="shared" si="4"/>
        <v>11</v>
      </c>
      <c r="N22" s="65">
        <f>VLOOKUP($A22,'Return Data'!$B$7:$R$2292,10,0)</f>
        <v>3.0448</v>
      </c>
      <c r="O22" s="66">
        <f t="shared" si="5"/>
        <v>13</v>
      </c>
      <c r="P22" s="65">
        <f>VLOOKUP($A22,'Return Data'!$B$7:$R$2292,11,0)</f>
        <v>3.419</v>
      </c>
      <c r="Q22" s="66">
        <f t="shared" si="6"/>
        <v>15</v>
      </c>
      <c r="R22" s="65">
        <f>VLOOKUP($A22,'Return Data'!$B$7:$R$2292,12,0)</f>
        <v>3.8982000000000001</v>
      </c>
      <c r="S22" s="66">
        <f t="shared" si="7"/>
        <v>17</v>
      </c>
      <c r="T22" s="65">
        <f>VLOOKUP($A22,'Return Data'!$B$7:$R$2292,13,0)</f>
        <v>3.5851000000000002</v>
      </c>
      <c r="U22" s="66">
        <f t="shared" si="8"/>
        <v>15</v>
      </c>
      <c r="V22" s="65">
        <f>VLOOKUP($A22,'Return Data'!$B$7:$R$2292,17,0)</f>
        <v>5.4061000000000003</v>
      </c>
      <c r="W22" s="66">
        <f t="shared" si="9"/>
        <v>15</v>
      </c>
      <c r="X22" s="65">
        <f>VLOOKUP($A22,'Return Data'!$B$7:$R$2292,14,0)</f>
        <v>5.4947999999999997</v>
      </c>
      <c r="Y22" s="66">
        <f t="shared" si="10"/>
        <v>15</v>
      </c>
      <c r="Z22" s="65">
        <f>VLOOKUP($A22,'Return Data'!$B$7:$R$2292,16,0)</f>
        <v>7.7648000000000001</v>
      </c>
      <c r="AA22" s="67">
        <f t="shared" si="11"/>
        <v>6</v>
      </c>
    </row>
    <row r="23" spans="1:27" x14ac:dyDescent="0.3">
      <c r="A23" s="63" t="s">
        <v>1045</v>
      </c>
      <c r="B23" s="64">
        <f>VLOOKUP($A23,'Return Data'!$B$7:$R$2292,3,0)</f>
        <v>44512</v>
      </c>
      <c r="C23" s="65">
        <f>VLOOKUP($A23,'Return Data'!$B$7:$R$2292,4,0)</f>
        <v>32.0184</v>
      </c>
      <c r="D23" s="65">
        <f>VLOOKUP($A23,'Return Data'!$B$7:$R$2292,5,0)</f>
        <v>2.9641999999999999</v>
      </c>
      <c r="E23" s="66">
        <f t="shared" si="0"/>
        <v>6</v>
      </c>
      <c r="F23" s="65">
        <f>VLOOKUP($A23,'Return Data'!$B$7:$R$2292,6,0)</f>
        <v>3.7631000000000001</v>
      </c>
      <c r="G23" s="66">
        <f t="shared" si="1"/>
        <v>5</v>
      </c>
      <c r="H23" s="65">
        <f>VLOOKUP($A23,'Return Data'!$B$7:$R$2292,7,0)</f>
        <v>4.9077999999999999</v>
      </c>
      <c r="I23" s="66">
        <f t="shared" si="2"/>
        <v>13</v>
      </c>
      <c r="J23" s="65">
        <f>VLOOKUP($A23,'Return Data'!$B$7:$R$2292,8,0)</f>
        <v>4.3963000000000001</v>
      </c>
      <c r="K23" s="66">
        <f t="shared" si="3"/>
        <v>9</v>
      </c>
      <c r="L23" s="65">
        <f>VLOOKUP($A23,'Return Data'!$B$7:$R$2292,9,0)</f>
        <v>2.6684000000000001</v>
      </c>
      <c r="M23" s="66">
        <f t="shared" si="4"/>
        <v>15</v>
      </c>
      <c r="N23" s="65">
        <f>VLOOKUP($A23,'Return Data'!$B$7:$R$2292,10,0)</f>
        <v>2.9007000000000001</v>
      </c>
      <c r="O23" s="66">
        <f t="shared" si="5"/>
        <v>18</v>
      </c>
      <c r="P23" s="65">
        <f>VLOOKUP($A23,'Return Data'!$B$7:$R$2292,11,0)</f>
        <v>3.2012</v>
      </c>
      <c r="Q23" s="66">
        <f t="shared" si="6"/>
        <v>20</v>
      </c>
      <c r="R23" s="65">
        <f>VLOOKUP($A23,'Return Data'!$B$7:$R$2292,12,0)</f>
        <v>3.4792999999999998</v>
      </c>
      <c r="S23" s="66">
        <f t="shared" si="7"/>
        <v>23</v>
      </c>
      <c r="T23" s="65">
        <f>VLOOKUP($A23,'Return Data'!$B$7:$R$2292,13,0)</f>
        <v>3.8473000000000002</v>
      </c>
      <c r="U23" s="66">
        <f t="shared" si="8"/>
        <v>10</v>
      </c>
      <c r="V23" s="65">
        <f>VLOOKUP($A23,'Return Data'!$B$7:$R$2292,17,0)</f>
        <v>5.5449999999999999</v>
      </c>
      <c r="W23" s="66">
        <f t="shared" si="9"/>
        <v>12</v>
      </c>
      <c r="X23" s="65">
        <f>VLOOKUP($A23,'Return Data'!$B$7:$R$2292,14,0)</f>
        <v>5.0415999999999999</v>
      </c>
      <c r="Y23" s="66">
        <f t="shared" si="10"/>
        <v>19</v>
      </c>
      <c r="Z23" s="65">
        <f>VLOOKUP($A23,'Return Data'!$B$7:$R$2292,16,0)</f>
        <v>6.5088999999999997</v>
      </c>
      <c r="AA23" s="67">
        <f t="shared" si="11"/>
        <v>20</v>
      </c>
    </row>
    <row r="24" spans="1:27" x14ac:dyDescent="0.3">
      <c r="A24" s="63" t="s">
        <v>1048</v>
      </c>
      <c r="B24" s="64">
        <f>VLOOKUP($A24,'Return Data'!$B$7:$R$2292,3,0)</f>
        <v>44512</v>
      </c>
      <c r="C24" s="65">
        <f>VLOOKUP($A24,'Return Data'!$B$7:$R$2292,4,0)</f>
        <v>1322.9322999999999</v>
      </c>
      <c r="D24" s="65">
        <f>VLOOKUP($A24,'Return Data'!$B$7:$R$2292,5,0)</f>
        <v>2.8144</v>
      </c>
      <c r="E24" s="66">
        <f t="shared" si="0"/>
        <v>7</v>
      </c>
      <c r="F24" s="65">
        <f>VLOOKUP($A24,'Return Data'!$B$7:$R$2292,6,0)</f>
        <v>2.2269000000000001</v>
      </c>
      <c r="G24" s="66">
        <f t="shared" si="1"/>
        <v>14</v>
      </c>
      <c r="H24" s="65">
        <f>VLOOKUP($A24,'Return Data'!$B$7:$R$2292,7,0)</f>
        <v>4.5129999999999999</v>
      </c>
      <c r="I24" s="66">
        <f t="shared" si="2"/>
        <v>22</v>
      </c>
      <c r="J24" s="65">
        <f>VLOOKUP($A24,'Return Data'!$B$7:$R$2292,8,0)</f>
        <v>4.0629</v>
      </c>
      <c r="K24" s="66">
        <f t="shared" si="3"/>
        <v>18</v>
      </c>
      <c r="L24" s="65">
        <f>VLOOKUP($A24,'Return Data'!$B$7:$R$2292,9,0)</f>
        <v>2.4586000000000001</v>
      </c>
      <c r="M24" s="66">
        <f t="shared" si="4"/>
        <v>20</v>
      </c>
      <c r="N24" s="65">
        <f>VLOOKUP($A24,'Return Data'!$B$7:$R$2292,10,0)</f>
        <v>2.8298999999999999</v>
      </c>
      <c r="O24" s="66">
        <f t="shared" si="5"/>
        <v>21</v>
      </c>
      <c r="P24" s="65">
        <f>VLOOKUP($A24,'Return Data'!$B$7:$R$2292,11,0)</f>
        <v>3.1644000000000001</v>
      </c>
      <c r="Q24" s="66">
        <f t="shared" si="6"/>
        <v>22</v>
      </c>
      <c r="R24" s="65">
        <f>VLOOKUP($A24,'Return Data'!$B$7:$R$2292,12,0)</f>
        <v>3.5501</v>
      </c>
      <c r="S24" s="66">
        <f t="shared" si="7"/>
        <v>20</v>
      </c>
      <c r="T24" s="65">
        <f>VLOOKUP($A24,'Return Data'!$B$7:$R$2292,13,0)</f>
        <v>3.2391000000000001</v>
      </c>
      <c r="U24" s="66">
        <f t="shared" si="8"/>
        <v>22</v>
      </c>
      <c r="V24" s="65">
        <f>VLOOKUP($A24,'Return Data'!$B$7:$R$2292,17,0)</f>
        <v>4.9215999999999998</v>
      </c>
      <c r="W24" s="66">
        <f t="shared" si="9"/>
        <v>19</v>
      </c>
      <c r="X24" s="65">
        <f>VLOOKUP($A24,'Return Data'!$B$7:$R$2292,14,0)</f>
        <v>6.0679999999999996</v>
      </c>
      <c r="Y24" s="66">
        <f t="shared" si="10"/>
        <v>14</v>
      </c>
      <c r="Z24" s="65">
        <f>VLOOKUP($A24,'Return Data'!$B$7:$R$2292,16,0)</f>
        <v>6.0785</v>
      </c>
      <c r="AA24" s="67">
        <f t="shared" si="11"/>
        <v>23</v>
      </c>
    </row>
    <row r="25" spans="1:27" x14ac:dyDescent="0.3">
      <c r="A25" s="63" t="s">
        <v>1050</v>
      </c>
      <c r="B25" s="64">
        <f>VLOOKUP($A25,'Return Data'!$B$7:$R$2292,3,0)</f>
        <v>44512</v>
      </c>
      <c r="C25" s="65">
        <f>VLOOKUP($A25,'Return Data'!$B$7:$R$2292,4,0)</f>
        <v>1819.7732000000001</v>
      </c>
      <c r="D25" s="65">
        <f>VLOOKUP($A25,'Return Data'!$B$7:$R$2292,5,0)</f>
        <v>3.0308999999999999</v>
      </c>
      <c r="E25" s="66">
        <f t="shared" si="0"/>
        <v>5</v>
      </c>
      <c r="F25" s="65">
        <f>VLOOKUP($A25,'Return Data'!$B$7:$R$2292,6,0)</f>
        <v>2.2509000000000001</v>
      </c>
      <c r="G25" s="66">
        <f t="shared" si="1"/>
        <v>13</v>
      </c>
      <c r="H25" s="65">
        <f>VLOOKUP($A25,'Return Data'!$B$7:$R$2292,7,0)</f>
        <v>4.8121</v>
      </c>
      <c r="I25" s="66">
        <f t="shared" si="2"/>
        <v>18</v>
      </c>
      <c r="J25" s="65">
        <f>VLOOKUP($A25,'Return Data'!$B$7:$R$2292,8,0)</f>
        <v>4.0865</v>
      </c>
      <c r="K25" s="66">
        <f t="shared" si="3"/>
        <v>15</v>
      </c>
      <c r="L25" s="65">
        <f>VLOOKUP($A25,'Return Data'!$B$7:$R$2292,9,0)</f>
        <v>2.4710999999999999</v>
      </c>
      <c r="M25" s="66">
        <f t="shared" si="4"/>
        <v>18</v>
      </c>
      <c r="N25" s="65">
        <f>VLOOKUP($A25,'Return Data'!$B$7:$R$2292,10,0)</f>
        <v>2.7475000000000001</v>
      </c>
      <c r="O25" s="66">
        <f t="shared" si="5"/>
        <v>23</v>
      </c>
      <c r="P25" s="65">
        <f>VLOOKUP($A25,'Return Data'!$B$7:$R$2292,11,0)</f>
        <v>3.0869</v>
      </c>
      <c r="Q25" s="66">
        <f t="shared" si="6"/>
        <v>24</v>
      </c>
      <c r="R25" s="65">
        <f>VLOOKUP($A25,'Return Data'!$B$7:$R$2292,12,0)</f>
        <v>3.5146999999999999</v>
      </c>
      <c r="S25" s="66">
        <f t="shared" si="7"/>
        <v>21</v>
      </c>
      <c r="T25" s="65">
        <f>VLOOKUP($A25,'Return Data'!$B$7:$R$2292,13,0)</f>
        <v>3.2105000000000001</v>
      </c>
      <c r="U25" s="66">
        <f t="shared" si="8"/>
        <v>25</v>
      </c>
      <c r="V25" s="65">
        <f>VLOOKUP($A25,'Return Data'!$B$7:$R$2292,17,0)</f>
        <v>4.7809999999999997</v>
      </c>
      <c r="W25" s="66">
        <f t="shared" si="9"/>
        <v>21</v>
      </c>
      <c r="X25" s="65">
        <f>VLOOKUP($A25,'Return Data'!$B$7:$R$2292,14,0)</f>
        <v>5.4775999999999998</v>
      </c>
      <c r="Y25" s="66">
        <f t="shared" si="10"/>
        <v>16</v>
      </c>
      <c r="Z25" s="65">
        <f>VLOOKUP($A25,'Return Data'!$B$7:$R$2292,16,0)</f>
        <v>4.4675000000000002</v>
      </c>
      <c r="AA25" s="67">
        <f t="shared" si="11"/>
        <v>24</v>
      </c>
    </row>
    <row r="26" spans="1:27" x14ac:dyDescent="0.3">
      <c r="A26" s="63" t="s">
        <v>1051</v>
      </c>
      <c r="B26" s="64">
        <f>VLOOKUP($A26,'Return Data'!$B$7:$R$2292,3,0)</f>
        <v>44512</v>
      </c>
      <c r="C26" s="65">
        <f>VLOOKUP($A26,'Return Data'!$B$7:$R$2292,4,0)</f>
        <v>3002.7217999999998</v>
      </c>
      <c r="D26" s="65">
        <f>VLOOKUP($A26,'Return Data'!$B$7:$R$2292,5,0)</f>
        <v>2.1553</v>
      </c>
      <c r="E26" s="66">
        <f t="shared" si="0"/>
        <v>13</v>
      </c>
      <c r="F26" s="65">
        <f>VLOOKUP($A26,'Return Data'!$B$7:$R$2292,6,0)</f>
        <v>3.1486999999999998</v>
      </c>
      <c r="G26" s="66">
        <f t="shared" si="1"/>
        <v>8</v>
      </c>
      <c r="H26" s="65">
        <f>VLOOKUP($A26,'Return Data'!$B$7:$R$2292,7,0)</f>
        <v>5.0873999999999997</v>
      </c>
      <c r="I26" s="66">
        <f t="shared" si="2"/>
        <v>11</v>
      </c>
      <c r="J26" s="65">
        <f>VLOOKUP($A26,'Return Data'!$B$7:$R$2292,8,0)</f>
        <v>4.3064999999999998</v>
      </c>
      <c r="K26" s="66">
        <f t="shared" si="3"/>
        <v>12</v>
      </c>
      <c r="L26" s="65">
        <f>VLOOKUP($A26,'Return Data'!$B$7:$R$2292,9,0)</f>
        <v>2.8565999999999998</v>
      </c>
      <c r="M26" s="66">
        <f t="shared" si="4"/>
        <v>10</v>
      </c>
      <c r="N26" s="65">
        <f>VLOOKUP($A26,'Return Data'!$B$7:$R$2292,10,0)</f>
        <v>3.3752</v>
      </c>
      <c r="O26" s="66">
        <f t="shared" si="5"/>
        <v>8</v>
      </c>
      <c r="P26" s="65">
        <f>VLOOKUP($A26,'Return Data'!$B$7:$R$2292,11,0)</f>
        <v>4.0513000000000003</v>
      </c>
      <c r="Q26" s="66">
        <f t="shared" si="6"/>
        <v>7</v>
      </c>
      <c r="R26" s="65">
        <f>VLOOKUP($A26,'Return Data'!$B$7:$R$2292,12,0)</f>
        <v>4.6829999999999998</v>
      </c>
      <c r="S26" s="66">
        <f t="shared" si="7"/>
        <v>5</v>
      </c>
      <c r="T26" s="65">
        <f>VLOOKUP($A26,'Return Data'!$B$7:$R$2292,13,0)</f>
        <v>4.3136000000000001</v>
      </c>
      <c r="U26" s="66">
        <f t="shared" si="8"/>
        <v>7</v>
      </c>
      <c r="V26" s="65">
        <f>VLOOKUP($A26,'Return Data'!$B$7:$R$2292,17,0)</f>
        <v>5.9020999999999999</v>
      </c>
      <c r="W26" s="66">
        <f t="shared" si="9"/>
        <v>8</v>
      </c>
      <c r="X26" s="65">
        <f>VLOOKUP($A26,'Return Data'!$B$7:$R$2292,14,0)</f>
        <v>6.4328000000000003</v>
      </c>
      <c r="Y26" s="66">
        <f t="shared" si="10"/>
        <v>10</v>
      </c>
      <c r="Z26" s="65">
        <f>VLOOKUP($A26,'Return Data'!$B$7:$R$2292,16,0)</f>
        <v>7.7884000000000002</v>
      </c>
      <c r="AA26" s="67">
        <f t="shared" si="11"/>
        <v>4</v>
      </c>
    </row>
    <row r="27" spans="1:27" x14ac:dyDescent="0.3">
      <c r="A27" s="63" t="s">
        <v>1053</v>
      </c>
      <c r="B27" s="64">
        <f>VLOOKUP($A27,'Return Data'!$B$7:$R$2292,3,0)</f>
        <v>44512</v>
      </c>
      <c r="C27" s="65">
        <f>VLOOKUP($A27,'Return Data'!$B$7:$R$2292,4,0)</f>
        <v>23.799700000000001</v>
      </c>
      <c r="D27" s="65">
        <f>VLOOKUP($A27,'Return Data'!$B$7:$R$2292,5,0)</f>
        <v>2.1472000000000002</v>
      </c>
      <c r="E27" s="66">
        <f t="shared" si="0"/>
        <v>14</v>
      </c>
      <c r="F27" s="65">
        <f>VLOOKUP($A27,'Return Data'!$B$7:$R$2292,6,0)</f>
        <v>1.2270000000000001</v>
      </c>
      <c r="G27" s="66">
        <f t="shared" si="1"/>
        <v>21</v>
      </c>
      <c r="H27" s="65">
        <f>VLOOKUP($A27,'Return Data'!$B$7:$R$2292,7,0)</f>
        <v>4.0766999999999998</v>
      </c>
      <c r="I27" s="66">
        <f t="shared" si="2"/>
        <v>24</v>
      </c>
      <c r="J27" s="65">
        <f>VLOOKUP($A27,'Return Data'!$B$7:$R$2292,8,0)</f>
        <v>3.6749000000000001</v>
      </c>
      <c r="K27" s="66">
        <f t="shared" si="3"/>
        <v>20</v>
      </c>
      <c r="L27" s="65">
        <f>VLOOKUP($A27,'Return Data'!$B$7:$R$2292,9,0)</f>
        <v>2.4291</v>
      </c>
      <c r="M27" s="66">
        <f t="shared" si="4"/>
        <v>21</v>
      </c>
      <c r="N27" s="65">
        <f>VLOOKUP($A27,'Return Data'!$B$7:$R$2292,10,0)</f>
        <v>2.5011999999999999</v>
      </c>
      <c r="O27" s="66">
        <f t="shared" si="5"/>
        <v>25</v>
      </c>
      <c r="P27" s="65">
        <f>VLOOKUP($A27,'Return Data'!$B$7:$R$2292,11,0)</f>
        <v>2.9891000000000001</v>
      </c>
      <c r="Q27" s="66">
        <f t="shared" si="6"/>
        <v>26</v>
      </c>
      <c r="R27" s="65">
        <f>VLOOKUP($A27,'Return Data'!$B$7:$R$2292,12,0)</f>
        <v>3.4738000000000002</v>
      </c>
      <c r="S27" s="66">
        <f t="shared" si="7"/>
        <v>24</v>
      </c>
      <c r="T27" s="65">
        <f>VLOOKUP($A27,'Return Data'!$B$7:$R$2292,13,0)</f>
        <v>3.4716</v>
      </c>
      <c r="U27" s="66">
        <f t="shared" si="8"/>
        <v>19</v>
      </c>
      <c r="V27" s="65">
        <f>VLOOKUP($A27,'Return Data'!$B$7:$R$2292,17,0)</f>
        <v>3.0358999999999998</v>
      </c>
      <c r="W27" s="66">
        <f t="shared" si="9"/>
        <v>24</v>
      </c>
      <c r="X27" s="65">
        <f>VLOOKUP($A27,'Return Data'!$B$7:$R$2292,14,0)</f>
        <v>-1.1631</v>
      </c>
      <c r="Y27" s="66">
        <f t="shared" si="10"/>
        <v>24</v>
      </c>
      <c r="Z27" s="65">
        <f>VLOOKUP($A27,'Return Data'!$B$7:$R$2292,16,0)</f>
        <v>6.2051999999999996</v>
      </c>
      <c r="AA27" s="67">
        <f t="shared" si="11"/>
        <v>21</v>
      </c>
    </row>
    <row r="28" spans="1:27" x14ac:dyDescent="0.3">
      <c r="A28" s="63" t="s">
        <v>1055</v>
      </c>
      <c r="B28" s="64">
        <f>VLOOKUP($A28,'Return Data'!$B$7:$R$2292,3,0)</f>
        <v>44512</v>
      </c>
      <c r="C28" s="65">
        <f>VLOOKUP($A28,'Return Data'!$B$7:$R$2292,4,0)</f>
        <v>2791.5882999999999</v>
      </c>
      <c r="D28" s="65">
        <f>VLOOKUP($A28,'Return Data'!$B$7:$R$2292,5,0)</f>
        <v>2.5354000000000001</v>
      </c>
      <c r="E28" s="66">
        <f t="shared" si="0"/>
        <v>10</v>
      </c>
      <c r="F28" s="65">
        <f>VLOOKUP($A28,'Return Data'!$B$7:$R$2292,6,0)</f>
        <v>2.5676000000000001</v>
      </c>
      <c r="G28" s="66">
        <f t="shared" si="1"/>
        <v>12</v>
      </c>
      <c r="H28" s="65">
        <f>VLOOKUP($A28,'Return Data'!$B$7:$R$2292,7,0)</f>
        <v>5.1791</v>
      </c>
      <c r="I28" s="66">
        <f t="shared" si="2"/>
        <v>9</v>
      </c>
      <c r="J28" s="65">
        <f>VLOOKUP($A28,'Return Data'!$B$7:$R$2292,8,0)</f>
        <v>4.6928000000000001</v>
      </c>
      <c r="K28" s="66">
        <f t="shared" si="3"/>
        <v>5</v>
      </c>
      <c r="L28" s="65">
        <f>VLOOKUP($A28,'Return Data'!$B$7:$R$2292,9,0)</f>
        <v>2.8574000000000002</v>
      </c>
      <c r="M28" s="66">
        <f t="shared" si="4"/>
        <v>9</v>
      </c>
      <c r="N28" s="65">
        <f>VLOOKUP($A28,'Return Data'!$B$7:$R$2292,10,0)</f>
        <v>3.0238</v>
      </c>
      <c r="O28" s="66">
        <f t="shared" si="5"/>
        <v>15</v>
      </c>
      <c r="P28" s="65">
        <f>VLOOKUP($A28,'Return Data'!$B$7:$R$2292,11,0)</f>
        <v>3.3391999999999999</v>
      </c>
      <c r="Q28" s="66">
        <f t="shared" si="6"/>
        <v>16</v>
      </c>
      <c r="R28" s="65">
        <f>VLOOKUP($A28,'Return Data'!$B$7:$R$2292,12,0)</f>
        <v>3.7267000000000001</v>
      </c>
      <c r="S28" s="66">
        <f t="shared" si="7"/>
        <v>18</v>
      </c>
      <c r="T28" s="65">
        <f>VLOOKUP($A28,'Return Data'!$B$7:$R$2292,13,0)</f>
        <v>3.4573</v>
      </c>
      <c r="U28" s="66">
        <f t="shared" si="8"/>
        <v>20</v>
      </c>
      <c r="V28" s="65">
        <f>VLOOKUP($A28,'Return Data'!$B$7:$R$2292,17,0)</f>
        <v>4.3838999999999997</v>
      </c>
      <c r="W28" s="66">
        <f t="shared" si="9"/>
        <v>22</v>
      </c>
      <c r="X28" s="65">
        <f>VLOOKUP($A28,'Return Data'!$B$7:$R$2292,14,0)</f>
        <v>-0.74609999999999999</v>
      </c>
      <c r="Y28" s="66">
        <f t="shared" si="10"/>
        <v>23</v>
      </c>
      <c r="Z28" s="65">
        <f>VLOOKUP($A28,'Return Data'!$B$7:$R$2292,16,0)</f>
        <v>6.1604999999999999</v>
      </c>
      <c r="AA28" s="67">
        <f t="shared" si="11"/>
        <v>22</v>
      </c>
    </row>
    <row r="29" spans="1:27" x14ac:dyDescent="0.3">
      <c r="A29" s="63" t="s">
        <v>1057</v>
      </c>
      <c r="B29" s="64">
        <f>VLOOKUP($A29,'Return Data'!$B$7:$R$2292,3,0)</f>
        <v>44512</v>
      </c>
      <c r="C29" s="65">
        <f>VLOOKUP($A29,'Return Data'!$B$7:$R$2292,4,0)</f>
        <v>2810.6248999999998</v>
      </c>
      <c r="D29" s="65">
        <f>VLOOKUP($A29,'Return Data'!$B$7:$R$2292,5,0)</f>
        <v>2.2675999999999998</v>
      </c>
      <c r="E29" s="66">
        <f t="shared" si="0"/>
        <v>11</v>
      </c>
      <c r="F29" s="65">
        <f>VLOOKUP($A29,'Return Data'!$B$7:$R$2292,6,0)</f>
        <v>3.6511</v>
      </c>
      <c r="G29" s="66">
        <f t="shared" si="1"/>
        <v>7</v>
      </c>
      <c r="H29" s="65">
        <f>VLOOKUP($A29,'Return Data'!$B$7:$R$2292,7,0)</f>
        <v>5.1348000000000003</v>
      </c>
      <c r="I29" s="66">
        <f t="shared" si="2"/>
        <v>10</v>
      </c>
      <c r="J29" s="65">
        <f>VLOOKUP($A29,'Return Data'!$B$7:$R$2292,8,0)</f>
        <v>4.0750999999999999</v>
      </c>
      <c r="K29" s="66">
        <f t="shared" si="3"/>
        <v>16</v>
      </c>
      <c r="L29" s="65">
        <f>VLOOKUP($A29,'Return Data'!$B$7:$R$2292,9,0)</f>
        <v>2.3984000000000001</v>
      </c>
      <c r="M29" s="66">
        <f t="shared" si="4"/>
        <v>22</v>
      </c>
      <c r="N29" s="65">
        <f>VLOOKUP($A29,'Return Data'!$B$7:$R$2292,10,0)</f>
        <v>2.9723000000000002</v>
      </c>
      <c r="O29" s="66">
        <f t="shared" si="5"/>
        <v>16</v>
      </c>
      <c r="P29" s="65">
        <f>VLOOKUP($A29,'Return Data'!$B$7:$R$2292,11,0)</f>
        <v>3.4323999999999999</v>
      </c>
      <c r="Q29" s="66">
        <f t="shared" si="6"/>
        <v>14</v>
      </c>
      <c r="R29" s="65">
        <f>VLOOKUP($A29,'Return Data'!$B$7:$R$2292,12,0)</f>
        <v>3.4958999999999998</v>
      </c>
      <c r="S29" s="66">
        <f t="shared" si="7"/>
        <v>22</v>
      </c>
      <c r="T29" s="65">
        <f>VLOOKUP($A29,'Return Data'!$B$7:$R$2292,13,0)</f>
        <v>3.3431999999999999</v>
      </c>
      <c r="U29" s="66">
        <f t="shared" si="8"/>
        <v>21</v>
      </c>
      <c r="V29" s="65">
        <f>VLOOKUP($A29,'Return Data'!$B$7:$R$2292,17,0)</f>
        <v>5.1363000000000003</v>
      </c>
      <c r="W29" s="66">
        <f t="shared" si="9"/>
        <v>18</v>
      </c>
      <c r="X29" s="65">
        <f>VLOOKUP($A29,'Return Data'!$B$7:$R$2292,14,0)</f>
        <v>6.3563000000000001</v>
      </c>
      <c r="Y29" s="66">
        <f t="shared" si="10"/>
        <v>11</v>
      </c>
      <c r="Z29" s="65">
        <f>VLOOKUP($A29,'Return Data'!$B$7:$R$2292,16,0)</f>
        <v>7.4889000000000001</v>
      </c>
      <c r="AA29" s="67">
        <f t="shared" si="11"/>
        <v>12</v>
      </c>
    </row>
    <row r="30" spans="1:27" x14ac:dyDescent="0.3">
      <c r="A30" s="63" t="s">
        <v>1060</v>
      </c>
      <c r="B30" s="64">
        <f>VLOOKUP($A30,'Return Data'!$B$7:$R$2292,3,0)</f>
        <v>44512</v>
      </c>
      <c r="C30" s="65">
        <f>VLOOKUP($A30,'Return Data'!$B$7:$R$2292,4,0)</f>
        <v>28.739899999999999</v>
      </c>
      <c r="D30" s="65">
        <f>VLOOKUP($A30,'Return Data'!$B$7:$R$2292,5,0)</f>
        <v>1.3971</v>
      </c>
      <c r="E30" s="66">
        <f t="shared" si="0"/>
        <v>18</v>
      </c>
      <c r="F30" s="65">
        <f>VLOOKUP($A30,'Return Data'!$B$7:$R$2292,6,0)</f>
        <v>-8.4699999999999998E-2</v>
      </c>
      <c r="G30" s="66">
        <f t="shared" si="1"/>
        <v>24</v>
      </c>
      <c r="H30" s="65">
        <f>VLOOKUP($A30,'Return Data'!$B$7:$R$2292,7,0)</f>
        <v>4.6620999999999997</v>
      </c>
      <c r="I30" s="66">
        <f t="shared" si="2"/>
        <v>21</v>
      </c>
      <c r="J30" s="65">
        <f>VLOOKUP($A30,'Return Data'!$B$7:$R$2292,8,0)</f>
        <v>4.9625000000000004</v>
      </c>
      <c r="K30" s="66">
        <f t="shared" si="3"/>
        <v>4</v>
      </c>
      <c r="L30" s="65">
        <f>VLOOKUP($A30,'Return Data'!$B$7:$R$2292,9,0)</f>
        <v>3.8018000000000001</v>
      </c>
      <c r="M30" s="66">
        <f t="shared" si="4"/>
        <v>4</v>
      </c>
      <c r="N30" s="65">
        <f>VLOOKUP($A30,'Return Data'!$B$7:$R$2292,10,0)</f>
        <v>36.890300000000003</v>
      </c>
      <c r="O30" s="66">
        <f t="shared" si="5"/>
        <v>2</v>
      </c>
      <c r="P30" s="65">
        <f>VLOOKUP($A30,'Return Data'!$B$7:$R$2292,11,0)</f>
        <v>20.194800000000001</v>
      </c>
      <c r="Q30" s="66">
        <f t="shared" si="6"/>
        <v>2</v>
      </c>
      <c r="R30" s="65">
        <f>VLOOKUP($A30,'Return Data'!$B$7:$R$2292,12,0)</f>
        <v>14.955</v>
      </c>
      <c r="S30" s="66">
        <f t="shared" si="7"/>
        <v>3</v>
      </c>
      <c r="T30" s="65">
        <f>VLOOKUP($A30,'Return Data'!$B$7:$R$2292,13,0)</f>
        <v>11.8741</v>
      </c>
      <c r="U30" s="66">
        <f t="shared" si="8"/>
        <v>3</v>
      </c>
      <c r="V30" s="65">
        <f>VLOOKUP($A30,'Return Data'!$B$7:$R$2292,17,0)</f>
        <v>9.1013000000000002</v>
      </c>
      <c r="W30" s="66">
        <f t="shared" si="9"/>
        <v>2</v>
      </c>
      <c r="X30" s="65">
        <f>VLOOKUP($A30,'Return Data'!$B$7:$R$2292,14,0)</f>
        <v>5.2847</v>
      </c>
      <c r="Y30" s="66">
        <f t="shared" si="10"/>
        <v>17</v>
      </c>
      <c r="Z30" s="65">
        <f>VLOOKUP($A30,'Return Data'!$B$7:$R$2292,16,0)</f>
        <v>7.5162000000000004</v>
      </c>
      <c r="AA30" s="67">
        <f t="shared" si="11"/>
        <v>10</v>
      </c>
    </row>
    <row r="31" spans="1:27" x14ac:dyDescent="0.3">
      <c r="A31" s="63" t="s">
        <v>1061</v>
      </c>
      <c r="B31" s="64">
        <f>VLOOKUP($A31,'Return Data'!$B$7:$R$2292,3,0)</f>
        <v>44512</v>
      </c>
      <c r="C31" s="65">
        <f>VLOOKUP($A31,'Return Data'!$B$7:$R$2292,4,0)</f>
        <v>3149.7892999999999</v>
      </c>
      <c r="D31" s="65">
        <f>VLOOKUP($A31,'Return Data'!$B$7:$R$2292,5,0)</f>
        <v>2.0314999999999999</v>
      </c>
      <c r="E31" s="66">
        <f t="shared" si="0"/>
        <v>16</v>
      </c>
      <c r="F31" s="65">
        <f>VLOOKUP($A31,'Return Data'!$B$7:$R$2292,6,0)</f>
        <v>2.1739000000000002</v>
      </c>
      <c r="G31" s="66">
        <f t="shared" si="1"/>
        <v>15</v>
      </c>
      <c r="H31" s="65">
        <f>VLOOKUP($A31,'Return Data'!$B$7:$R$2292,7,0)</f>
        <v>5.1806000000000001</v>
      </c>
      <c r="I31" s="66">
        <f t="shared" si="2"/>
        <v>8</v>
      </c>
      <c r="J31" s="65">
        <f>VLOOKUP($A31,'Return Data'!$B$7:$R$2292,8,0)</f>
        <v>4.5702999999999996</v>
      </c>
      <c r="K31" s="66">
        <f t="shared" si="3"/>
        <v>7</v>
      </c>
      <c r="L31" s="65">
        <f>VLOOKUP($A31,'Return Data'!$B$7:$R$2292,9,0)</f>
        <v>2.9348999999999998</v>
      </c>
      <c r="M31" s="66">
        <f t="shared" si="4"/>
        <v>8</v>
      </c>
      <c r="N31" s="65">
        <f>VLOOKUP($A31,'Return Data'!$B$7:$R$2292,10,0)</f>
        <v>3.2090000000000001</v>
      </c>
      <c r="O31" s="66">
        <f t="shared" si="5"/>
        <v>10</v>
      </c>
      <c r="P31" s="65">
        <f>VLOOKUP($A31,'Return Data'!$B$7:$R$2292,11,0)</f>
        <v>3.6576</v>
      </c>
      <c r="Q31" s="66">
        <f t="shared" si="6"/>
        <v>11</v>
      </c>
      <c r="R31" s="65">
        <f>VLOOKUP($A31,'Return Data'!$B$7:$R$2292,12,0)</f>
        <v>4.1105</v>
      </c>
      <c r="S31" s="66">
        <f t="shared" si="7"/>
        <v>12</v>
      </c>
      <c r="T31" s="65">
        <f>VLOOKUP($A31,'Return Data'!$B$7:$R$2292,13,0)</f>
        <v>3.7317999999999998</v>
      </c>
      <c r="U31" s="66">
        <f t="shared" si="8"/>
        <v>11</v>
      </c>
      <c r="V31" s="65">
        <f>VLOOKUP($A31,'Return Data'!$B$7:$R$2292,17,0)</f>
        <v>5.6757</v>
      </c>
      <c r="W31" s="66">
        <f t="shared" si="9"/>
        <v>11</v>
      </c>
      <c r="X31" s="65">
        <f>VLOOKUP($A31,'Return Data'!$B$7:$R$2292,14,0)</f>
        <v>4.7107000000000001</v>
      </c>
      <c r="Y31" s="66">
        <f t="shared" si="10"/>
        <v>20</v>
      </c>
      <c r="Z31" s="65">
        <f>VLOOKUP($A31,'Return Data'!$B$7:$R$2292,16,0)</f>
        <v>7.3417000000000003</v>
      </c>
      <c r="AA31" s="67">
        <f t="shared" si="11"/>
        <v>16</v>
      </c>
    </row>
    <row r="32" spans="1:27" x14ac:dyDescent="0.3">
      <c r="A32" s="63" t="s">
        <v>1062</v>
      </c>
      <c r="B32" s="64">
        <f>VLOOKUP($A32,'Return Data'!$B$7:$R$2292,3,0)</f>
        <v>44512</v>
      </c>
      <c r="C32" s="65">
        <f>VLOOKUP($A32,'Return Data'!$B$7:$R$2292,4,0)</f>
        <v>78.8005</v>
      </c>
      <c r="D32" s="65">
        <f>VLOOKUP($A32,'Return Data'!$B$7:$R$2292,5,0)</f>
        <v>-29.712900000000001</v>
      </c>
      <c r="E32" s="66">
        <f t="shared" si="0"/>
        <v>26</v>
      </c>
      <c r="F32" s="65">
        <f>VLOOKUP($A32,'Return Data'!$B$7:$R$2292,6,0)</f>
        <v>-58.343899999999998</v>
      </c>
      <c r="G32" s="66">
        <f t="shared" si="1"/>
        <v>26</v>
      </c>
      <c r="H32" s="65">
        <f>VLOOKUP($A32,'Return Data'!$B$7:$R$2292,7,0)</f>
        <v>13.037000000000001</v>
      </c>
      <c r="I32" s="66">
        <f t="shared" si="2"/>
        <v>1</v>
      </c>
      <c r="J32" s="65">
        <f>VLOOKUP($A32,'Return Data'!$B$7:$R$2292,8,0)</f>
        <v>33.829700000000003</v>
      </c>
      <c r="K32" s="66">
        <f t="shared" si="3"/>
        <v>1</v>
      </c>
      <c r="L32" s="65">
        <f>VLOOKUP($A32,'Return Data'!$B$7:$R$2292,9,0)</f>
        <v>37.331800000000001</v>
      </c>
      <c r="M32" s="66">
        <f t="shared" si="4"/>
        <v>1</v>
      </c>
      <c r="N32" s="65">
        <f>VLOOKUP($A32,'Return Data'!$B$7:$R$2292,10,0)</f>
        <v>607.82180000000005</v>
      </c>
      <c r="O32" s="66">
        <f t="shared" si="5"/>
        <v>1</v>
      </c>
      <c r="P32" s="65">
        <f>VLOOKUP($A32,'Return Data'!$B$7:$R$2292,11,0)</f>
        <v>303.90609999999998</v>
      </c>
      <c r="Q32" s="66">
        <f t="shared" si="6"/>
        <v>1</v>
      </c>
      <c r="R32" s="65">
        <f>VLOOKUP($A32,'Return Data'!$B$7:$R$2292,12,0)</f>
        <v>204.8305</v>
      </c>
      <c r="S32" s="66">
        <f t="shared" si="7"/>
        <v>1</v>
      </c>
      <c r="T32" s="65">
        <f>VLOOKUP($A32,'Return Data'!$B$7:$R$2292,13,0)</f>
        <v>153.202</v>
      </c>
      <c r="U32" s="66">
        <f t="shared" si="8"/>
        <v>1</v>
      </c>
      <c r="V32" s="65"/>
      <c r="W32" s="66"/>
      <c r="X32" s="65"/>
      <c r="Y32" s="66"/>
      <c r="Z32" s="65">
        <f>VLOOKUP($A32,'Return Data'!$B$7:$R$2292,16,0)</f>
        <v>24.8903</v>
      </c>
      <c r="AA32" s="67">
        <f t="shared" si="11"/>
        <v>1</v>
      </c>
    </row>
    <row r="33" spans="1:27" x14ac:dyDescent="0.3">
      <c r="A33" s="63" t="s">
        <v>1066</v>
      </c>
      <c r="B33" s="64">
        <f>VLOOKUP($A33,'Return Data'!$B$7:$R$2292,3,0)</f>
        <v>44512</v>
      </c>
      <c r="C33" s="65">
        <f>VLOOKUP($A33,'Return Data'!$B$7:$R$2292,4,0)</f>
        <v>2816.2768999999998</v>
      </c>
      <c r="D33" s="65">
        <f>VLOOKUP($A33,'Return Data'!$B$7:$R$2292,5,0)</f>
        <v>0.15679999999999999</v>
      </c>
      <c r="E33" s="66">
        <f t="shared" si="0"/>
        <v>23</v>
      </c>
      <c r="F33" s="65">
        <f>VLOOKUP($A33,'Return Data'!$B$7:$R$2292,6,0)</f>
        <v>0.8347</v>
      </c>
      <c r="G33" s="66">
        <f t="shared" si="1"/>
        <v>22</v>
      </c>
      <c r="H33" s="65">
        <f>VLOOKUP($A33,'Return Data'!$B$7:$R$2292,7,0)</f>
        <v>4.8638000000000003</v>
      </c>
      <c r="I33" s="66">
        <f t="shared" si="2"/>
        <v>14</v>
      </c>
      <c r="J33" s="65">
        <f>VLOOKUP($A33,'Return Data'!$B$7:$R$2292,8,0)</f>
        <v>3.9430999999999998</v>
      </c>
      <c r="K33" s="66">
        <f t="shared" si="3"/>
        <v>19</v>
      </c>
      <c r="L33" s="65">
        <f>VLOOKUP($A33,'Return Data'!$B$7:$R$2292,9,0)</f>
        <v>5.6280000000000001</v>
      </c>
      <c r="M33" s="66">
        <f t="shared" si="4"/>
        <v>3</v>
      </c>
      <c r="N33" s="65">
        <f>VLOOKUP($A33,'Return Data'!$B$7:$R$2292,10,0)</f>
        <v>23.258700000000001</v>
      </c>
      <c r="O33" s="66">
        <f t="shared" si="5"/>
        <v>4</v>
      </c>
      <c r="P33" s="65">
        <f>VLOOKUP($A33,'Return Data'!$B$7:$R$2292,11,0)</f>
        <v>14.044</v>
      </c>
      <c r="Q33" s="66">
        <f t="shared" si="6"/>
        <v>4</v>
      </c>
      <c r="R33" s="65">
        <f>VLOOKUP($A33,'Return Data'!$B$7:$R$2292,12,0)</f>
        <v>11.167</v>
      </c>
      <c r="S33" s="66">
        <f t="shared" si="7"/>
        <v>4</v>
      </c>
      <c r="T33" s="65">
        <f>VLOOKUP($A33,'Return Data'!$B$7:$R$2292,13,0)</f>
        <v>9.0817999999999994</v>
      </c>
      <c r="U33" s="66">
        <f t="shared" si="8"/>
        <v>4</v>
      </c>
      <c r="V33" s="65">
        <f>VLOOKUP($A33,'Return Data'!$B$7:$R$2292,17,0)</f>
        <v>8.3154000000000003</v>
      </c>
      <c r="W33" s="66">
        <f>RANK(V33,V$8:V$33,0)</f>
        <v>3</v>
      </c>
      <c r="X33" s="65">
        <f>VLOOKUP($A33,'Return Data'!$B$7:$R$2292,14,0)</f>
        <v>4.1505000000000001</v>
      </c>
      <c r="Y33" s="66">
        <f>RANK(X33,X$8:X$33,0)</f>
        <v>21</v>
      </c>
      <c r="Z33" s="65">
        <f>VLOOKUP($A33,'Return Data'!$B$7:$R$2292,16,0)</f>
        <v>7.3666</v>
      </c>
      <c r="AA33" s="67">
        <f t="shared" si="11"/>
        <v>15</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0.79373846153846184</v>
      </c>
      <c r="E35" s="74"/>
      <c r="F35" s="75">
        <f>AVERAGE(F8:F33)</f>
        <v>0.33356538461538521</v>
      </c>
      <c r="G35" s="74"/>
      <c r="H35" s="75">
        <f>AVERAGE(H8:H33)</f>
        <v>5.4519000000000002</v>
      </c>
      <c r="I35" s="74"/>
      <c r="J35" s="75">
        <f>AVERAGE(J8:J33)</f>
        <v>5.4141346153846159</v>
      </c>
      <c r="K35" s="74"/>
      <c r="L35" s="75">
        <f>AVERAGE(L8:L33)</f>
        <v>4.3083576923076929</v>
      </c>
      <c r="M35" s="74"/>
      <c r="N35" s="75">
        <f>AVERAGE(N8:N33)</f>
        <v>29.328850000000003</v>
      </c>
      <c r="O35" s="74"/>
      <c r="P35" s="75">
        <f>AVERAGE(P8:P33)</f>
        <v>16.552784615384613</v>
      </c>
      <c r="Q35" s="74"/>
      <c r="R35" s="75">
        <f>AVERAGE(R8:R33)</f>
        <v>12.756249999999998</v>
      </c>
      <c r="S35" s="74"/>
      <c r="T35" s="75">
        <f>AVERAGE(T8:T33)</f>
        <v>10.489111538461536</v>
      </c>
      <c r="U35" s="74"/>
      <c r="V35" s="75">
        <f>AVERAGE(V8:V33)</f>
        <v>5.5094360000000009</v>
      </c>
      <c r="W35" s="74"/>
      <c r="X35" s="75">
        <f>AVERAGE(X8:X33)</f>
        <v>4.7463039999999994</v>
      </c>
      <c r="Y35" s="74"/>
      <c r="Z35" s="75">
        <f>AVERAGE(Z8:Z33)</f>
        <v>7.6163538461538467</v>
      </c>
      <c r="AA35" s="76"/>
    </row>
    <row r="36" spans="1:27" x14ac:dyDescent="0.3">
      <c r="A36" s="73" t="s">
        <v>28</v>
      </c>
      <c r="B36" s="74"/>
      <c r="C36" s="74"/>
      <c r="D36" s="75">
        <f>MIN(D8:D33)</f>
        <v>-29.712900000000001</v>
      </c>
      <c r="E36" s="74"/>
      <c r="F36" s="75">
        <f>MIN(F8:F33)</f>
        <v>-58.343899999999998</v>
      </c>
      <c r="G36" s="74"/>
      <c r="H36" s="75">
        <f>MIN(H8:H33)</f>
        <v>3.4834999999999998</v>
      </c>
      <c r="I36" s="74"/>
      <c r="J36" s="75">
        <f>MIN(J8:J33)</f>
        <v>3.0009000000000001</v>
      </c>
      <c r="K36" s="74"/>
      <c r="L36" s="75">
        <f>MIN(L8:L33)</f>
        <v>1.1355</v>
      </c>
      <c r="M36" s="74"/>
      <c r="N36" s="75">
        <f>MIN(N8:N33)</f>
        <v>2.4851999999999999</v>
      </c>
      <c r="O36" s="74"/>
      <c r="P36" s="75">
        <f>MIN(P8:P33)</f>
        <v>2.9891000000000001</v>
      </c>
      <c r="Q36" s="74"/>
      <c r="R36" s="75">
        <f>MIN(R8:R33)</f>
        <v>3.4201999999999999</v>
      </c>
      <c r="S36" s="74"/>
      <c r="T36" s="75">
        <f>MIN(T8:T33)</f>
        <v>3.1659000000000002</v>
      </c>
      <c r="U36" s="74"/>
      <c r="V36" s="75">
        <f>MIN(V8:V33)</f>
        <v>-5.0343</v>
      </c>
      <c r="W36" s="74"/>
      <c r="X36" s="75">
        <f>MIN(X8:X33)</f>
        <v>-9.0269999999999992</v>
      </c>
      <c r="Y36" s="74"/>
      <c r="Z36" s="75">
        <f>MIN(Z8:Z33)</f>
        <v>3.3896999999999999</v>
      </c>
      <c r="AA36" s="76"/>
    </row>
    <row r="37" spans="1:27" ht="15" thickBot="1" x14ac:dyDescent="0.35">
      <c r="A37" s="77" t="s">
        <v>29</v>
      </c>
      <c r="B37" s="78"/>
      <c r="C37" s="78"/>
      <c r="D37" s="79">
        <f>MAX(D8:D33)</f>
        <v>9.8986999999999998</v>
      </c>
      <c r="E37" s="78"/>
      <c r="F37" s="79">
        <f>MAX(F8:F33)</f>
        <v>9.9998000000000005</v>
      </c>
      <c r="G37" s="78"/>
      <c r="H37" s="79">
        <f>MAX(H8:H33)</f>
        <v>13.037000000000001</v>
      </c>
      <c r="I37" s="78"/>
      <c r="J37" s="79">
        <f>MAX(J8:J33)</f>
        <v>33.829700000000003</v>
      </c>
      <c r="K37" s="78"/>
      <c r="L37" s="79">
        <f>MAX(L8:L33)</f>
        <v>37.331800000000001</v>
      </c>
      <c r="M37" s="78"/>
      <c r="N37" s="79">
        <f>MAX(N8:N33)</f>
        <v>607.82180000000005</v>
      </c>
      <c r="O37" s="78"/>
      <c r="P37" s="79">
        <f>MAX(P8:P33)</f>
        <v>303.90609999999998</v>
      </c>
      <c r="Q37" s="78"/>
      <c r="R37" s="79">
        <f>MAX(R8:R33)</f>
        <v>204.8305</v>
      </c>
      <c r="S37" s="78"/>
      <c r="T37" s="79">
        <f>MAX(T8:T33)</f>
        <v>153.202</v>
      </c>
      <c r="U37" s="78"/>
      <c r="V37" s="79">
        <f>MAX(V8:V33)</f>
        <v>14.4513</v>
      </c>
      <c r="W37" s="78"/>
      <c r="X37" s="79">
        <f>MAX(X8:X33)</f>
        <v>7.4032</v>
      </c>
      <c r="Y37" s="78"/>
      <c r="Z37" s="79">
        <f>MAX(Z8:Z33)</f>
        <v>24.8903</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1577</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1491</v>
      </c>
      <c r="B8" s="64">
        <f>VLOOKUP($A8,'Return Data'!$B$7:$R$2292,3,0)</f>
        <v>44512</v>
      </c>
      <c r="C8" s="65">
        <f>VLOOKUP($A8,'Return Data'!$B$7:$R$2292,4,0)</f>
        <v>438.07069999999999</v>
      </c>
      <c r="D8" s="65">
        <f>VLOOKUP($A8,'Return Data'!$B$7:$R$2292,5,0)</f>
        <v>6.8669000000000002</v>
      </c>
      <c r="E8" s="66">
        <f t="shared" ref="E8:E34" si="0">RANK(D8,D$8:D$34,0)</f>
        <v>3</v>
      </c>
      <c r="F8" s="65">
        <f>VLOOKUP($A8,'Return Data'!$B$7:$R$2292,6,0)</f>
        <v>4.3814000000000002</v>
      </c>
      <c r="G8" s="66">
        <f t="shared" ref="G8:G34" si="1">RANK(F8,F$8:F$34,0)</f>
        <v>11</v>
      </c>
      <c r="H8" s="65">
        <f>VLOOKUP($A8,'Return Data'!$B$7:$R$2292,7,0)</f>
        <v>5.9541000000000004</v>
      </c>
      <c r="I8" s="66">
        <f t="shared" ref="I8:I34" si="2">RANK(H8,H$8:H$34,0)</f>
        <v>2</v>
      </c>
      <c r="J8" s="65">
        <f>VLOOKUP($A8,'Return Data'!$B$7:$R$2292,8,0)</f>
        <v>5.2172999999999998</v>
      </c>
      <c r="K8" s="66">
        <f t="shared" ref="K8:K34" si="3">RANK(J8,J$8:J$34,0)</f>
        <v>2</v>
      </c>
      <c r="L8" s="65">
        <f>VLOOKUP($A8,'Return Data'!$B$7:$R$2292,9,0)</f>
        <v>3.3797999999999999</v>
      </c>
      <c r="M8" s="66">
        <f t="shared" ref="M8:M34" si="4">RANK(L8,L$8:L$34,0)</f>
        <v>9</v>
      </c>
      <c r="N8" s="65">
        <f>VLOOKUP($A8,'Return Data'!$B$7:$R$2292,10,0)</f>
        <v>3.6698</v>
      </c>
      <c r="O8" s="66">
        <f t="shared" ref="O8:O34" si="5">RANK(N8,N$8:N$34,0)</f>
        <v>8</v>
      </c>
      <c r="P8" s="65">
        <f>VLOOKUP($A8,'Return Data'!$B$7:$R$2292,11,0)</f>
        <v>4.1094999999999997</v>
      </c>
      <c r="Q8" s="66">
        <f t="shared" ref="Q8:Q34" si="6">RANK(P8,P$8:P$34,0)</f>
        <v>7</v>
      </c>
      <c r="R8" s="65">
        <f>VLOOKUP($A8,'Return Data'!$B$7:$R$2292,12,0)</f>
        <v>4.4515000000000002</v>
      </c>
      <c r="S8" s="66">
        <f t="shared" ref="S8:S34" si="7">RANK(R8,R$8:R$34,0)</f>
        <v>5</v>
      </c>
      <c r="T8" s="65">
        <f>VLOOKUP($A8,'Return Data'!$B$7:$R$2292,13,0)</f>
        <v>4.1670999999999996</v>
      </c>
      <c r="U8" s="66">
        <f t="shared" ref="U8:U34" si="8">RANK(T8,T$8:T$34,0)</f>
        <v>7</v>
      </c>
      <c r="V8" s="65">
        <f>VLOOKUP($A8,'Return Data'!$B$7:$R$2292,17,0)</f>
        <v>5.7731000000000003</v>
      </c>
      <c r="W8" s="66">
        <f t="shared" ref="W8:W15" si="9">RANK(V8,V$8:V$34,0)</f>
        <v>5</v>
      </c>
      <c r="X8" s="65">
        <f>VLOOKUP($A8,'Return Data'!$B$7:$R$2292,14,0)</f>
        <v>6.8882000000000003</v>
      </c>
      <c r="Y8" s="66">
        <f>RANK(X8,X$8:X$34,0)</f>
        <v>4</v>
      </c>
      <c r="Z8" s="65">
        <f>VLOOKUP($A8,'Return Data'!$B$7:$R$2292,16,0)</f>
        <v>8.1228999999999996</v>
      </c>
      <c r="AA8" s="67">
        <f t="shared" ref="AA8:AA34" si="10">RANK(Z8,Z$8:Z$34,0)</f>
        <v>4</v>
      </c>
    </row>
    <row r="9" spans="1:27" x14ac:dyDescent="0.3">
      <c r="A9" s="63" t="s">
        <v>1493</v>
      </c>
      <c r="B9" s="64">
        <f>VLOOKUP($A9,'Return Data'!$B$7:$R$2292,3,0)</f>
        <v>44512</v>
      </c>
      <c r="C9" s="65">
        <f>VLOOKUP($A9,'Return Data'!$B$7:$R$2292,4,0)</f>
        <v>12.266400000000001</v>
      </c>
      <c r="D9" s="65">
        <f>VLOOKUP($A9,'Return Data'!$B$7:$R$2292,5,0)</f>
        <v>4.7615999999999996</v>
      </c>
      <c r="E9" s="66">
        <f t="shared" si="0"/>
        <v>11</v>
      </c>
      <c r="F9" s="65">
        <f>VLOOKUP($A9,'Return Data'!$B$7:$R$2292,6,0)</f>
        <v>4.3658000000000001</v>
      </c>
      <c r="G9" s="66">
        <f t="shared" si="1"/>
        <v>12</v>
      </c>
      <c r="H9" s="65">
        <f>VLOOKUP($A9,'Return Data'!$B$7:$R$2292,7,0)</f>
        <v>4.7666000000000004</v>
      </c>
      <c r="I9" s="66">
        <f t="shared" si="2"/>
        <v>23</v>
      </c>
      <c r="J9" s="65">
        <f>VLOOKUP($A9,'Return Data'!$B$7:$R$2292,8,0)</f>
        <v>4.3857999999999997</v>
      </c>
      <c r="K9" s="66">
        <f t="shared" si="3"/>
        <v>19</v>
      </c>
      <c r="L9" s="65">
        <f>VLOOKUP($A9,'Return Data'!$B$7:$R$2292,9,0)</f>
        <v>3.3016000000000001</v>
      </c>
      <c r="M9" s="66">
        <f t="shared" si="4"/>
        <v>13</v>
      </c>
      <c r="N9" s="65">
        <f>VLOOKUP($A9,'Return Data'!$B$7:$R$2292,10,0)</f>
        <v>3.6558999999999999</v>
      </c>
      <c r="O9" s="66">
        <f t="shared" si="5"/>
        <v>9</v>
      </c>
      <c r="P9" s="65">
        <f>VLOOKUP($A9,'Return Data'!$B$7:$R$2292,11,0)</f>
        <v>4.0041000000000002</v>
      </c>
      <c r="Q9" s="66">
        <f t="shared" si="6"/>
        <v>8</v>
      </c>
      <c r="R9" s="65">
        <f>VLOOKUP($A9,'Return Data'!$B$7:$R$2292,12,0)</f>
        <v>4.2173999999999996</v>
      </c>
      <c r="S9" s="66">
        <f t="shared" si="7"/>
        <v>7</v>
      </c>
      <c r="T9" s="65">
        <f>VLOOKUP($A9,'Return Data'!$B$7:$R$2292,13,0)</f>
        <v>4.1326000000000001</v>
      </c>
      <c r="U9" s="66">
        <f t="shared" si="8"/>
        <v>8</v>
      </c>
      <c r="V9" s="65">
        <f>VLOOKUP($A9,'Return Data'!$B$7:$R$2292,17,0)</f>
        <v>5.3182999999999998</v>
      </c>
      <c r="W9" s="66">
        <f t="shared" si="9"/>
        <v>7</v>
      </c>
      <c r="X9" s="65"/>
      <c r="Y9" s="66"/>
      <c r="Z9" s="65">
        <f>VLOOKUP($A9,'Return Data'!$B$7:$R$2292,16,0)</f>
        <v>6.6447000000000003</v>
      </c>
      <c r="AA9" s="67">
        <f t="shared" si="10"/>
        <v>17</v>
      </c>
    </row>
    <row r="10" spans="1:27" x14ac:dyDescent="0.3">
      <c r="A10" s="63" t="s">
        <v>1496</v>
      </c>
      <c r="B10" s="64">
        <f>VLOOKUP($A10,'Return Data'!$B$7:$R$2292,3,0)</f>
        <v>44512</v>
      </c>
      <c r="C10" s="65">
        <f>VLOOKUP($A10,'Return Data'!$B$7:$R$2292,4,0)</f>
        <v>1230.9475</v>
      </c>
      <c r="D10" s="65">
        <f>VLOOKUP($A10,'Return Data'!$B$7:$R$2292,5,0)</f>
        <v>4.7746000000000004</v>
      </c>
      <c r="E10" s="66">
        <f t="shared" si="0"/>
        <v>10</v>
      </c>
      <c r="F10" s="65">
        <f>VLOOKUP($A10,'Return Data'!$B$7:$R$2292,6,0)</f>
        <v>3.8816999999999999</v>
      </c>
      <c r="G10" s="66">
        <f t="shared" si="1"/>
        <v>18</v>
      </c>
      <c r="H10" s="65">
        <f>VLOOKUP($A10,'Return Data'!$B$7:$R$2292,7,0)</f>
        <v>4.9226000000000001</v>
      </c>
      <c r="I10" s="66">
        <f t="shared" si="2"/>
        <v>17</v>
      </c>
      <c r="J10" s="65">
        <f>VLOOKUP($A10,'Return Data'!$B$7:$R$2292,8,0)</f>
        <v>4.5593000000000004</v>
      </c>
      <c r="K10" s="66">
        <f t="shared" si="3"/>
        <v>11</v>
      </c>
      <c r="L10" s="65">
        <f>VLOOKUP($A10,'Return Data'!$B$7:$R$2292,9,0)</f>
        <v>3.7610000000000001</v>
      </c>
      <c r="M10" s="66">
        <f t="shared" si="4"/>
        <v>4</v>
      </c>
      <c r="N10" s="65">
        <f>VLOOKUP($A10,'Return Data'!$B$7:$R$2292,10,0)</f>
        <v>3.5783999999999998</v>
      </c>
      <c r="O10" s="66">
        <f t="shared" si="5"/>
        <v>11</v>
      </c>
      <c r="P10" s="65">
        <f>VLOOKUP($A10,'Return Data'!$B$7:$R$2292,11,0)</f>
        <v>3.7646000000000002</v>
      </c>
      <c r="Q10" s="66">
        <f t="shared" si="6"/>
        <v>11</v>
      </c>
      <c r="R10" s="65">
        <f>VLOOKUP($A10,'Return Data'!$B$7:$R$2292,12,0)</f>
        <v>4.0590000000000002</v>
      </c>
      <c r="S10" s="66">
        <f t="shared" si="7"/>
        <v>9</v>
      </c>
      <c r="T10" s="65">
        <f>VLOOKUP($A10,'Return Data'!$B$7:$R$2292,13,0)</f>
        <v>3.8003999999999998</v>
      </c>
      <c r="U10" s="66">
        <f t="shared" si="8"/>
        <v>11</v>
      </c>
      <c r="V10" s="65">
        <f>VLOOKUP($A10,'Return Data'!$B$7:$R$2292,17,0)</f>
        <v>4.7065999999999999</v>
      </c>
      <c r="W10" s="66">
        <f t="shared" si="9"/>
        <v>16</v>
      </c>
      <c r="X10" s="65"/>
      <c r="Y10" s="66"/>
      <c r="Z10" s="65">
        <f>VLOOKUP($A10,'Return Data'!$B$7:$R$2292,16,0)</f>
        <v>6.2039999999999997</v>
      </c>
      <c r="AA10" s="67">
        <f t="shared" si="10"/>
        <v>20</v>
      </c>
    </row>
    <row r="11" spans="1:27" x14ac:dyDescent="0.3">
      <c r="A11" s="63" t="s">
        <v>1497</v>
      </c>
      <c r="B11" s="64">
        <f>VLOOKUP($A11,'Return Data'!$B$7:$R$2292,3,0)</f>
        <v>44512</v>
      </c>
      <c r="C11" s="65">
        <f>VLOOKUP($A11,'Return Data'!$B$7:$R$2292,4,0)</f>
        <v>2623.0030000000002</v>
      </c>
      <c r="D11" s="65">
        <f>VLOOKUP($A11,'Return Data'!$B$7:$R$2292,5,0)</f>
        <v>3.3957000000000002</v>
      </c>
      <c r="E11" s="66">
        <f t="shared" si="0"/>
        <v>22</v>
      </c>
      <c r="F11" s="65">
        <f>VLOOKUP($A11,'Return Data'!$B$7:$R$2292,6,0)</f>
        <v>3.8511000000000002</v>
      </c>
      <c r="G11" s="66">
        <f t="shared" si="1"/>
        <v>19</v>
      </c>
      <c r="H11" s="65">
        <f>VLOOKUP($A11,'Return Data'!$B$7:$R$2292,7,0)</f>
        <v>5.4676</v>
      </c>
      <c r="I11" s="66">
        <f t="shared" si="2"/>
        <v>5</v>
      </c>
      <c r="J11" s="65">
        <f>VLOOKUP($A11,'Return Data'!$B$7:$R$2292,8,0)</f>
        <v>4.5785999999999998</v>
      </c>
      <c r="K11" s="66">
        <f t="shared" si="3"/>
        <v>10</v>
      </c>
      <c r="L11" s="65">
        <f>VLOOKUP($A11,'Return Data'!$B$7:$R$2292,9,0)</f>
        <v>2.9649999999999999</v>
      </c>
      <c r="M11" s="66">
        <f t="shared" si="4"/>
        <v>24</v>
      </c>
      <c r="N11" s="65">
        <f>VLOOKUP($A11,'Return Data'!$B$7:$R$2292,10,0)</f>
        <v>3.2057000000000002</v>
      </c>
      <c r="O11" s="66">
        <f t="shared" si="5"/>
        <v>24</v>
      </c>
      <c r="P11" s="65">
        <f>VLOOKUP($A11,'Return Data'!$B$7:$R$2292,11,0)</f>
        <v>3.3079999999999998</v>
      </c>
      <c r="Q11" s="66">
        <f t="shared" si="6"/>
        <v>24</v>
      </c>
      <c r="R11" s="65">
        <f>VLOOKUP($A11,'Return Data'!$B$7:$R$2292,12,0)</f>
        <v>3.4946000000000002</v>
      </c>
      <c r="S11" s="66">
        <f t="shared" si="7"/>
        <v>23</v>
      </c>
      <c r="T11" s="65">
        <f>VLOOKUP($A11,'Return Data'!$B$7:$R$2292,13,0)</f>
        <v>3.3109999999999999</v>
      </c>
      <c r="U11" s="66">
        <f t="shared" si="8"/>
        <v>24</v>
      </c>
      <c r="V11" s="65">
        <f>VLOOKUP($A11,'Return Data'!$B$7:$R$2292,17,0)</f>
        <v>4.4123999999999999</v>
      </c>
      <c r="W11" s="66">
        <f t="shared" si="9"/>
        <v>18</v>
      </c>
      <c r="X11" s="65">
        <f>VLOOKUP($A11,'Return Data'!$B$7:$R$2292,14,0)</f>
        <v>5.6952999999999996</v>
      </c>
      <c r="Y11" s="66">
        <f>RANK(X11,X$8:X$34,0)</f>
        <v>11</v>
      </c>
      <c r="Z11" s="65">
        <f>VLOOKUP($A11,'Return Data'!$B$7:$R$2292,16,0)</f>
        <v>7.7866999999999997</v>
      </c>
      <c r="AA11" s="67">
        <f t="shared" si="10"/>
        <v>5</v>
      </c>
    </row>
    <row r="12" spans="1:27" x14ac:dyDescent="0.3">
      <c r="A12" s="63" t="s">
        <v>1499</v>
      </c>
      <c r="B12" s="64">
        <f>VLOOKUP($A12,'Return Data'!$B$7:$R$2292,3,0)</f>
        <v>44512</v>
      </c>
      <c r="C12" s="65">
        <f>VLOOKUP($A12,'Return Data'!$B$7:$R$2292,4,0)</f>
        <v>3228.6342</v>
      </c>
      <c r="D12" s="65">
        <f>VLOOKUP($A12,'Return Data'!$B$7:$R$2292,5,0)</f>
        <v>3.3578999999999999</v>
      </c>
      <c r="E12" s="66">
        <f t="shared" si="0"/>
        <v>23</v>
      </c>
      <c r="F12" s="65">
        <f>VLOOKUP($A12,'Return Data'!$B$7:$R$2292,6,0)</f>
        <v>3.7122000000000002</v>
      </c>
      <c r="G12" s="66">
        <f t="shared" si="1"/>
        <v>21</v>
      </c>
      <c r="H12" s="65">
        <f>VLOOKUP($A12,'Return Data'!$B$7:$R$2292,7,0)</f>
        <v>4.5019</v>
      </c>
      <c r="I12" s="66">
        <f t="shared" si="2"/>
        <v>25</v>
      </c>
      <c r="J12" s="65">
        <f>VLOOKUP($A12,'Return Data'!$B$7:$R$2292,8,0)</f>
        <v>3.9906999999999999</v>
      </c>
      <c r="K12" s="66">
        <f t="shared" si="3"/>
        <v>25</v>
      </c>
      <c r="L12" s="65">
        <f>VLOOKUP($A12,'Return Data'!$B$7:$R$2292,9,0)</f>
        <v>2.9796</v>
      </c>
      <c r="M12" s="66">
        <f t="shared" si="4"/>
        <v>23</v>
      </c>
      <c r="N12" s="65">
        <f>VLOOKUP($A12,'Return Data'!$B$7:$R$2292,10,0)</f>
        <v>3.0223</v>
      </c>
      <c r="O12" s="66">
        <f t="shared" si="5"/>
        <v>26</v>
      </c>
      <c r="P12" s="65">
        <f>VLOOKUP($A12,'Return Data'!$B$7:$R$2292,11,0)</f>
        <v>3.1831</v>
      </c>
      <c r="Q12" s="66">
        <f t="shared" si="6"/>
        <v>26</v>
      </c>
      <c r="R12" s="65">
        <f>VLOOKUP($A12,'Return Data'!$B$7:$R$2292,12,0)</f>
        <v>3.3079000000000001</v>
      </c>
      <c r="S12" s="66">
        <f t="shared" si="7"/>
        <v>25</v>
      </c>
      <c r="T12" s="65">
        <f>VLOOKUP($A12,'Return Data'!$B$7:$R$2292,13,0)</f>
        <v>3.1911999999999998</v>
      </c>
      <c r="U12" s="66">
        <f t="shared" si="8"/>
        <v>26</v>
      </c>
      <c r="V12" s="65">
        <f>VLOOKUP($A12,'Return Data'!$B$7:$R$2292,17,0)</f>
        <v>4.3357000000000001</v>
      </c>
      <c r="W12" s="66">
        <f t="shared" si="9"/>
        <v>20</v>
      </c>
      <c r="X12" s="65">
        <f>VLOOKUP($A12,'Return Data'!$B$7:$R$2292,14,0)</f>
        <v>5.3236999999999997</v>
      </c>
      <c r="Y12" s="66">
        <f>RANK(X12,X$8:X$34,0)</f>
        <v>15</v>
      </c>
      <c r="Z12" s="65">
        <f>VLOOKUP($A12,'Return Data'!$B$7:$R$2292,16,0)</f>
        <v>7.1767000000000003</v>
      </c>
      <c r="AA12" s="67">
        <f t="shared" si="10"/>
        <v>15</v>
      </c>
    </row>
    <row r="13" spans="1:27" x14ac:dyDescent="0.3">
      <c r="A13" s="63" t="s">
        <v>1501</v>
      </c>
      <c r="B13" s="64">
        <f>VLOOKUP($A13,'Return Data'!$B$7:$R$2292,3,0)</f>
        <v>44512</v>
      </c>
      <c r="C13" s="65">
        <f>VLOOKUP($A13,'Return Data'!$B$7:$R$2292,4,0)</f>
        <v>2917.3881999999999</v>
      </c>
      <c r="D13" s="65">
        <f>VLOOKUP($A13,'Return Data'!$B$7:$R$2292,5,0)</f>
        <v>3.9051999999999998</v>
      </c>
      <c r="E13" s="66">
        <f t="shared" si="0"/>
        <v>18</v>
      </c>
      <c r="F13" s="65">
        <f>VLOOKUP($A13,'Return Data'!$B$7:$R$2292,6,0)</f>
        <v>4.3190999999999997</v>
      </c>
      <c r="G13" s="66">
        <f t="shared" si="1"/>
        <v>14</v>
      </c>
      <c r="H13" s="65">
        <f>VLOOKUP($A13,'Return Data'!$B$7:$R$2292,7,0)</f>
        <v>5.0674000000000001</v>
      </c>
      <c r="I13" s="66">
        <f t="shared" si="2"/>
        <v>12</v>
      </c>
      <c r="J13" s="65">
        <f>VLOOKUP($A13,'Return Data'!$B$7:$R$2292,8,0)</f>
        <v>4.4911000000000003</v>
      </c>
      <c r="K13" s="66">
        <f t="shared" si="3"/>
        <v>15</v>
      </c>
      <c r="L13" s="65">
        <f>VLOOKUP($A13,'Return Data'!$B$7:$R$2292,9,0)</f>
        <v>3.1652</v>
      </c>
      <c r="M13" s="66">
        <f t="shared" si="4"/>
        <v>19</v>
      </c>
      <c r="N13" s="65">
        <f>VLOOKUP($A13,'Return Data'!$B$7:$R$2292,10,0)</f>
        <v>3.3060999999999998</v>
      </c>
      <c r="O13" s="66">
        <f t="shared" si="5"/>
        <v>21</v>
      </c>
      <c r="P13" s="65">
        <f>VLOOKUP($A13,'Return Data'!$B$7:$R$2292,11,0)</f>
        <v>3.5318999999999998</v>
      </c>
      <c r="Q13" s="66">
        <f t="shared" si="6"/>
        <v>19</v>
      </c>
      <c r="R13" s="65">
        <f>VLOOKUP($A13,'Return Data'!$B$7:$R$2292,12,0)</f>
        <v>3.7275999999999998</v>
      </c>
      <c r="S13" s="66">
        <f t="shared" si="7"/>
        <v>18</v>
      </c>
      <c r="T13" s="65">
        <f>VLOOKUP($A13,'Return Data'!$B$7:$R$2292,13,0)</f>
        <v>3.5878999999999999</v>
      </c>
      <c r="U13" s="66">
        <f t="shared" si="8"/>
        <v>18</v>
      </c>
      <c r="V13" s="65">
        <f>VLOOKUP($A13,'Return Data'!$B$7:$R$2292,17,0)</f>
        <v>4.6734</v>
      </c>
      <c r="W13" s="66">
        <f t="shared" si="9"/>
        <v>17</v>
      </c>
      <c r="X13" s="65">
        <f>VLOOKUP($A13,'Return Data'!$B$7:$R$2292,14,0)</f>
        <v>5.5712999999999999</v>
      </c>
      <c r="Y13" s="66">
        <f>RANK(X13,X$8:X$34,0)</f>
        <v>12</v>
      </c>
      <c r="Z13" s="65">
        <f>VLOOKUP($A13,'Return Data'!$B$7:$R$2292,16,0)</f>
        <v>7.3209</v>
      </c>
      <c r="AA13" s="67">
        <f t="shared" si="10"/>
        <v>12</v>
      </c>
    </row>
    <row r="14" spans="1:27" x14ac:dyDescent="0.3">
      <c r="A14" s="63" t="s">
        <v>1506</v>
      </c>
      <c r="B14" s="64">
        <f>VLOOKUP($A14,'Return Data'!$B$7:$R$2292,3,0)</f>
        <v>44512</v>
      </c>
      <c r="C14" s="65">
        <f>VLOOKUP($A14,'Return Data'!$B$7:$R$2292,4,0)</f>
        <v>31.998200000000001</v>
      </c>
      <c r="D14" s="65">
        <f>VLOOKUP($A14,'Return Data'!$B$7:$R$2292,5,0)</f>
        <v>12.5519</v>
      </c>
      <c r="E14" s="66">
        <f t="shared" si="0"/>
        <v>1</v>
      </c>
      <c r="F14" s="65">
        <f>VLOOKUP($A14,'Return Data'!$B$7:$R$2292,6,0)</f>
        <v>12.522399999999999</v>
      </c>
      <c r="G14" s="66">
        <f t="shared" si="1"/>
        <v>1</v>
      </c>
      <c r="H14" s="65">
        <f>VLOOKUP($A14,'Return Data'!$B$7:$R$2292,7,0)</f>
        <v>13.262600000000001</v>
      </c>
      <c r="I14" s="66">
        <f t="shared" si="2"/>
        <v>1</v>
      </c>
      <c r="J14" s="65">
        <f>VLOOKUP($A14,'Return Data'!$B$7:$R$2292,8,0)</f>
        <v>12.188800000000001</v>
      </c>
      <c r="K14" s="66">
        <f t="shared" si="3"/>
        <v>1</v>
      </c>
      <c r="L14" s="65">
        <f>VLOOKUP($A14,'Return Data'!$B$7:$R$2292,9,0)</f>
        <v>10.6487</v>
      </c>
      <c r="M14" s="66">
        <f t="shared" si="4"/>
        <v>1</v>
      </c>
      <c r="N14" s="65">
        <f>VLOOKUP($A14,'Return Data'!$B$7:$R$2292,10,0)</f>
        <v>12.915100000000001</v>
      </c>
      <c r="O14" s="66">
        <f t="shared" si="5"/>
        <v>2</v>
      </c>
      <c r="P14" s="65">
        <f>VLOOKUP($A14,'Return Data'!$B$7:$R$2292,11,0)</f>
        <v>10.6281</v>
      </c>
      <c r="Q14" s="66">
        <f t="shared" si="6"/>
        <v>2</v>
      </c>
      <c r="R14" s="65">
        <f>VLOOKUP($A14,'Return Data'!$B$7:$R$2292,12,0)</f>
        <v>10.869</v>
      </c>
      <c r="S14" s="66">
        <f t="shared" si="7"/>
        <v>1</v>
      </c>
      <c r="T14" s="65">
        <f>VLOOKUP($A14,'Return Data'!$B$7:$R$2292,13,0)</f>
        <v>9.7697000000000003</v>
      </c>
      <c r="U14" s="66">
        <f t="shared" si="8"/>
        <v>1</v>
      </c>
      <c r="V14" s="65">
        <f>VLOOKUP($A14,'Return Data'!$B$7:$R$2292,17,0)</f>
        <v>7.1590999999999996</v>
      </c>
      <c r="W14" s="66">
        <f t="shared" si="9"/>
        <v>2</v>
      </c>
      <c r="X14" s="65">
        <f>VLOOKUP($A14,'Return Data'!$B$7:$R$2292,14,0)</f>
        <v>8.0828000000000007</v>
      </c>
      <c r="Y14" s="66">
        <f>RANK(X14,X$8:X$34,0)</f>
        <v>2</v>
      </c>
      <c r="Z14" s="65">
        <f>VLOOKUP($A14,'Return Data'!$B$7:$R$2292,16,0)</f>
        <v>8.9535999999999998</v>
      </c>
      <c r="AA14" s="67">
        <f t="shared" si="10"/>
        <v>1</v>
      </c>
    </row>
    <row r="15" spans="1:27" x14ac:dyDescent="0.3">
      <c r="A15" s="63" t="s">
        <v>1507</v>
      </c>
      <c r="B15" s="64">
        <f>VLOOKUP($A15,'Return Data'!$B$7:$R$2292,3,0)</f>
        <v>44512</v>
      </c>
      <c r="C15" s="65">
        <f>VLOOKUP($A15,'Return Data'!$B$7:$R$2292,4,0)</f>
        <v>12.226699999999999</v>
      </c>
      <c r="D15" s="65">
        <f>VLOOKUP($A15,'Return Data'!$B$7:$R$2292,5,0)</f>
        <v>2.0897999999999999</v>
      </c>
      <c r="E15" s="66">
        <f t="shared" si="0"/>
        <v>27</v>
      </c>
      <c r="F15" s="65">
        <f>VLOOKUP($A15,'Return Data'!$B$7:$R$2292,6,0)</f>
        <v>3.3841999999999999</v>
      </c>
      <c r="G15" s="66">
        <f t="shared" si="1"/>
        <v>25</v>
      </c>
      <c r="H15" s="65">
        <f>VLOOKUP($A15,'Return Data'!$B$7:$R$2292,7,0)</f>
        <v>4.9482999999999997</v>
      </c>
      <c r="I15" s="66">
        <f t="shared" si="2"/>
        <v>16</v>
      </c>
      <c r="J15" s="65">
        <f>VLOOKUP($A15,'Return Data'!$B$7:$R$2292,8,0)</f>
        <v>4.5498000000000003</v>
      </c>
      <c r="K15" s="66">
        <f t="shared" si="3"/>
        <v>12</v>
      </c>
      <c r="L15" s="65">
        <f>VLOOKUP($A15,'Return Data'!$B$7:$R$2292,9,0)</f>
        <v>3.2058</v>
      </c>
      <c r="M15" s="66">
        <f t="shared" si="4"/>
        <v>15</v>
      </c>
      <c r="N15" s="65">
        <f>VLOOKUP($A15,'Return Data'!$B$7:$R$2292,10,0)</f>
        <v>3.4201000000000001</v>
      </c>
      <c r="O15" s="66">
        <f t="shared" si="5"/>
        <v>15</v>
      </c>
      <c r="P15" s="65">
        <f>VLOOKUP($A15,'Return Data'!$B$7:$R$2292,11,0)</f>
        <v>3.7660999999999998</v>
      </c>
      <c r="Q15" s="66">
        <f t="shared" si="6"/>
        <v>10</v>
      </c>
      <c r="R15" s="65">
        <f>VLOOKUP($A15,'Return Data'!$B$7:$R$2292,12,0)</f>
        <v>4.0967000000000002</v>
      </c>
      <c r="S15" s="66">
        <f t="shared" si="7"/>
        <v>8</v>
      </c>
      <c r="T15" s="65">
        <f>VLOOKUP($A15,'Return Data'!$B$7:$R$2292,13,0)</f>
        <v>3.9155000000000002</v>
      </c>
      <c r="U15" s="66">
        <f t="shared" si="8"/>
        <v>10</v>
      </c>
      <c r="V15" s="65">
        <f>VLOOKUP($A15,'Return Data'!$B$7:$R$2292,17,0)</f>
        <v>5.4253</v>
      </c>
      <c r="W15" s="66">
        <f t="shared" si="9"/>
        <v>6</v>
      </c>
      <c r="X15" s="65"/>
      <c r="Y15" s="66"/>
      <c r="Z15" s="65">
        <f>VLOOKUP($A15,'Return Data'!$B$7:$R$2292,16,0)</f>
        <v>6.6184000000000003</v>
      </c>
      <c r="AA15" s="67">
        <f t="shared" si="10"/>
        <v>18</v>
      </c>
    </row>
    <row r="16" spans="1:27" x14ac:dyDescent="0.3">
      <c r="A16" s="63" t="s">
        <v>1509</v>
      </c>
      <c r="B16" s="64">
        <f>VLOOKUP($A16,'Return Data'!$B$7:$R$2292,3,0)</f>
        <v>44512</v>
      </c>
      <c r="C16" s="65">
        <f>VLOOKUP($A16,'Return Data'!$B$7:$R$2292,4,0)</f>
        <v>1085.6922</v>
      </c>
      <c r="D16" s="65">
        <f>VLOOKUP($A16,'Return Data'!$B$7:$R$2292,5,0)</f>
        <v>3.5808</v>
      </c>
      <c r="E16" s="66">
        <f t="shared" si="0"/>
        <v>20</v>
      </c>
      <c r="F16" s="65">
        <f>VLOOKUP($A16,'Return Data'!$B$7:$R$2292,6,0)</f>
        <v>5.0998999999999999</v>
      </c>
      <c r="G16" s="66">
        <f t="shared" si="1"/>
        <v>5</v>
      </c>
      <c r="H16" s="65">
        <f>VLOOKUP($A16,'Return Data'!$B$7:$R$2292,7,0)</f>
        <v>5.5330000000000004</v>
      </c>
      <c r="I16" s="66">
        <f t="shared" si="2"/>
        <v>4</v>
      </c>
      <c r="J16" s="65">
        <f>VLOOKUP($A16,'Return Data'!$B$7:$R$2292,8,0)</f>
        <v>4.9656000000000002</v>
      </c>
      <c r="K16" s="66">
        <f t="shared" si="3"/>
        <v>4</v>
      </c>
      <c r="L16" s="65">
        <f>VLOOKUP($A16,'Return Data'!$B$7:$R$2292,9,0)</f>
        <v>3.1966999999999999</v>
      </c>
      <c r="M16" s="66">
        <f t="shared" si="4"/>
        <v>16</v>
      </c>
      <c r="N16" s="65">
        <f>VLOOKUP($A16,'Return Data'!$B$7:$R$2292,10,0)</f>
        <v>3.6122000000000001</v>
      </c>
      <c r="O16" s="66">
        <f t="shared" si="5"/>
        <v>10</v>
      </c>
      <c r="P16" s="65">
        <f>VLOOKUP($A16,'Return Data'!$B$7:$R$2292,11,0)</f>
        <v>3.7187000000000001</v>
      </c>
      <c r="Q16" s="66">
        <f t="shared" si="6"/>
        <v>12</v>
      </c>
      <c r="R16" s="65">
        <f>VLOOKUP($A16,'Return Data'!$B$7:$R$2292,12,0)</f>
        <v>3.9047999999999998</v>
      </c>
      <c r="S16" s="66">
        <f t="shared" si="7"/>
        <v>12</v>
      </c>
      <c r="T16" s="65">
        <f>VLOOKUP($A16,'Return Data'!$B$7:$R$2292,13,0)</f>
        <v>3.7010999999999998</v>
      </c>
      <c r="U16" s="66">
        <f t="shared" si="8"/>
        <v>13</v>
      </c>
      <c r="V16" s="65"/>
      <c r="W16" s="66"/>
      <c r="X16" s="65"/>
      <c r="Y16" s="66"/>
      <c r="Z16" s="65">
        <f>VLOOKUP($A16,'Return Data'!$B$7:$R$2292,16,0)</f>
        <v>4.7028999999999996</v>
      </c>
      <c r="AA16" s="67">
        <f t="shared" si="10"/>
        <v>25</v>
      </c>
    </row>
    <row r="17" spans="1:27" x14ac:dyDescent="0.3">
      <c r="A17" s="63" t="s">
        <v>1512</v>
      </c>
      <c r="B17" s="64">
        <f>VLOOKUP($A17,'Return Data'!$B$7:$R$2292,3,0)</f>
        <v>44512</v>
      </c>
      <c r="C17" s="65">
        <f>VLOOKUP($A17,'Return Data'!$B$7:$R$2292,4,0)</f>
        <v>23.5245</v>
      </c>
      <c r="D17" s="65">
        <f>VLOOKUP($A17,'Return Data'!$B$7:$R$2292,5,0)</f>
        <v>5.2760999999999996</v>
      </c>
      <c r="E17" s="66">
        <f t="shared" si="0"/>
        <v>8</v>
      </c>
      <c r="F17" s="65">
        <f>VLOOKUP($A17,'Return Data'!$B$7:$R$2292,6,0)</f>
        <v>5.1223000000000001</v>
      </c>
      <c r="G17" s="66">
        <f t="shared" si="1"/>
        <v>4</v>
      </c>
      <c r="H17" s="65">
        <f>VLOOKUP($A17,'Return Data'!$B$7:$R$2292,7,0)</f>
        <v>4.9884000000000004</v>
      </c>
      <c r="I17" s="66">
        <f t="shared" si="2"/>
        <v>14</v>
      </c>
      <c r="J17" s="65">
        <f>VLOOKUP($A17,'Return Data'!$B$7:$R$2292,8,0)</f>
        <v>4.5296000000000003</v>
      </c>
      <c r="K17" s="66">
        <f t="shared" si="3"/>
        <v>13</v>
      </c>
      <c r="L17" s="65">
        <f>VLOOKUP($A17,'Return Data'!$B$7:$R$2292,9,0)</f>
        <v>3.6448999999999998</v>
      </c>
      <c r="M17" s="66">
        <f t="shared" si="4"/>
        <v>5</v>
      </c>
      <c r="N17" s="65">
        <f>VLOOKUP($A17,'Return Data'!$B$7:$R$2292,10,0)</f>
        <v>4.1100000000000003</v>
      </c>
      <c r="O17" s="66">
        <f t="shared" si="5"/>
        <v>6</v>
      </c>
      <c r="P17" s="65">
        <f>VLOOKUP($A17,'Return Data'!$B$7:$R$2292,11,0)</f>
        <v>4.4566999999999997</v>
      </c>
      <c r="Q17" s="66">
        <f t="shared" si="6"/>
        <v>5</v>
      </c>
      <c r="R17" s="65">
        <f>VLOOKUP($A17,'Return Data'!$B$7:$R$2292,12,0)</f>
        <v>4.7347999999999999</v>
      </c>
      <c r="S17" s="66">
        <f t="shared" si="7"/>
        <v>4</v>
      </c>
      <c r="T17" s="65">
        <f>VLOOKUP($A17,'Return Data'!$B$7:$R$2292,13,0)</f>
        <v>4.6612999999999998</v>
      </c>
      <c r="U17" s="66">
        <f t="shared" si="8"/>
        <v>4</v>
      </c>
      <c r="V17" s="65">
        <f>VLOOKUP($A17,'Return Data'!$B$7:$R$2292,17,0)</f>
        <v>6.1299000000000001</v>
      </c>
      <c r="W17" s="66">
        <f t="shared" ref="W17:W22" si="11">RANK(V17,V$8:V$34,0)</f>
        <v>4</v>
      </c>
      <c r="X17" s="65">
        <f>VLOOKUP($A17,'Return Data'!$B$7:$R$2292,14,0)</f>
        <v>7.1947000000000001</v>
      </c>
      <c r="Y17" s="66">
        <f>RANK(X17,X$8:X$34,0)</f>
        <v>3</v>
      </c>
      <c r="Z17" s="65">
        <f>VLOOKUP($A17,'Return Data'!$B$7:$R$2292,16,0)</f>
        <v>8.5253999999999994</v>
      </c>
      <c r="AA17" s="67">
        <f t="shared" si="10"/>
        <v>3</v>
      </c>
    </row>
    <row r="18" spans="1:27" x14ac:dyDescent="0.3">
      <c r="A18" s="63" t="s">
        <v>1514</v>
      </c>
      <c r="B18" s="64">
        <f>VLOOKUP($A18,'Return Data'!$B$7:$R$2292,3,0)</f>
        <v>44512</v>
      </c>
      <c r="C18" s="65">
        <f>VLOOKUP($A18,'Return Data'!$B$7:$R$2292,4,0)</f>
        <v>2332.0551999999998</v>
      </c>
      <c r="D18" s="65">
        <f>VLOOKUP($A18,'Return Data'!$B$7:$R$2292,5,0)</f>
        <v>5.327</v>
      </c>
      <c r="E18" s="66">
        <f t="shared" si="0"/>
        <v>6</v>
      </c>
      <c r="F18" s="65">
        <f>VLOOKUP($A18,'Return Data'!$B$7:$R$2292,6,0)</f>
        <v>4.8925000000000001</v>
      </c>
      <c r="G18" s="66">
        <f t="shared" si="1"/>
        <v>6</v>
      </c>
      <c r="H18" s="65">
        <f>VLOOKUP($A18,'Return Data'!$B$7:$R$2292,7,0)</f>
        <v>4.7727000000000004</v>
      </c>
      <c r="I18" s="66">
        <f t="shared" si="2"/>
        <v>21</v>
      </c>
      <c r="J18" s="65">
        <f>VLOOKUP($A18,'Return Data'!$B$7:$R$2292,8,0)</f>
        <v>4.4131</v>
      </c>
      <c r="K18" s="66">
        <f t="shared" si="3"/>
        <v>18</v>
      </c>
      <c r="L18" s="65">
        <f>VLOOKUP($A18,'Return Data'!$B$7:$R$2292,9,0)</f>
        <v>3.4272999999999998</v>
      </c>
      <c r="M18" s="66">
        <f t="shared" si="4"/>
        <v>8</v>
      </c>
      <c r="N18" s="65">
        <f>VLOOKUP($A18,'Return Data'!$B$7:$R$2292,10,0)</f>
        <v>5.9279999999999999</v>
      </c>
      <c r="O18" s="66">
        <f t="shared" si="5"/>
        <v>3</v>
      </c>
      <c r="P18" s="65">
        <f>VLOOKUP($A18,'Return Data'!$B$7:$R$2292,11,0)</f>
        <v>4.7803000000000004</v>
      </c>
      <c r="Q18" s="66">
        <f t="shared" si="6"/>
        <v>4</v>
      </c>
      <c r="R18" s="65">
        <f>VLOOKUP($A18,'Return Data'!$B$7:$R$2292,12,0)</f>
        <v>4.4009</v>
      </c>
      <c r="S18" s="66">
        <f t="shared" si="7"/>
        <v>6</v>
      </c>
      <c r="T18" s="65">
        <f>VLOOKUP($A18,'Return Data'!$B$7:$R$2292,13,0)</f>
        <v>4.4511000000000003</v>
      </c>
      <c r="U18" s="66">
        <f t="shared" si="8"/>
        <v>5</v>
      </c>
      <c r="V18" s="65">
        <f>VLOOKUP($A18,'Return Data'!$B$7:$R$2292,17,0)</f>
        <v>5.1359000000000004</v>
      </c>
      <c r="W18" s="66">
        <f t="shared" si="11"/>
        <v>9</v>
      </c>
      <c r="X18" s="65">
        <f>VLOOKUP($A18,'Return Data'!$B$7:$R$2292,14,0)</f>
        <v>6.0224000000000002</v>
      </c>
      <c r="Y18" s="66">
        <f>RANK(X18,X$8:X$34,0)</f>
        <v>8</v>
      </c>
      <c r="Z18" s="65">
        <f>VLOOKUP($A18,'Return Data'!$B$7:$R$2292,16,0)</f>
        <v>7.5155000000000003</v>
      </c>
      <c r="AA18" s="67">
        <f t="shared" si="10"/>
        <v>10</v>
      </c>
    </row>
    <row r="19" spans="1:27" x14ac:dyDescent="0.3">
      <c r="A19" s="63" t="s">
        <v>1515</v>
      </c>
      <c r="B19" s="64">
        <f>VLOOKUP($A19,'Return Data'!$B$7:$R$2292,3,0)</f>
        <v>44512</v>
      </c>
      <c r="C19" s="65">
        <f>VLOOKUP($A19,'Return Data'!$B$7:$R$2292,4,0)</f>
        <v>12.228999999999999</v>
      </c>
      <c r="D19" s="65">
        <f>VLOOKUP($A19,'Return Data'!$B$7:$R$2292,5,0)</f>
        <v>2.3879000000000001</v>
      </c>
      <c r="E19" s="66">
        <f t="shared" si="0"/>
        <v>26</v>
      </c>
      <c r="F19" s="65">
        <f>VLOOKUP($A19,'Return Data'!$B$7:$R$2292,6,0)</f>
        <v>2.5872999999999999</v>
      </c>
      <c r="G19" s="66">
        <f t="shared" si="1"/>
        <v>27</v>
      </c>
      <c r="H19" s="65">
        <f>VLOOKUP($A19,'Return Data'!$B$7:$R$2292,7,0)</f>
        <v>5.0138999999999996</v>
      </c>
      <c r="I19" s="66">
        <f t="shared" si="2"/>
        <v>13</v>
      </c>
      <c r="J19" s="65">
        <f>VLOOKUP($A19,'Return Data'!$B$7:$R$2292,8,0)</f>
        <v>4.2066999999999997</v>
      </c>
      <c r="K19" s="66">
        <f t="shared" si="3"/>
        <v>23</v>
      </c>
      <c r="L19" s="65">
        <f>VLOOKUP($A19,'Return Data'!$B$7:$R$2292,9,0)</f>
        <v>3.1665000000000001</v>
      </c>
      <c r="M19" s="66">
        <f t="shared" si="4"/>
        <v>18</v>
      </c>
      <c r="N19" s="65">
        <f>VLOOKUP($A19,'Return Data'!$B$7:$R$2292,10,0)</f>
        <v>3.2347000000000001</v>
      </c>
      <c r="O19" s="66">
        <f t="shared" si="5"/>
        <v>23</v>
      </c>
      <c r="P19" s="65">
        <f>VLOOKUP($A19,'Return Data'!$B$7:$R$2292,11,0)</f>
        <v>3.4089</v>
      </c>
      <c r="Q19" s="66">
        <f t="shared" si="6"/>
        <v>23</v>
      </c>
      <c r="R19" s="65">
        <f>VLOOKUP($A19,'Return Data'!$B$7:$R$2292,12,0)</f>
        <v>3.5914000000000001</v>
      </c>
      <c r="S19" s="66">
        <f t="shared" si="7"/>
        <v>22</v>
      </c>
      <c r="T19" s="65">
        <f>VLOOKUP($A19,'Return Data'!$B$7:$R$2292,13,0)</f>
        <v>3.4156</v>
      </c>
      <c r="U19" s="66">
        <f t="shared" si="8"/>
        <v>22</v>
      </c>
      <c r="V19" s="65">
        <f>VLOOKUP($A19,'Return Data'!$B$7:$R$2292,17,0)</f>
        <v>4.7769000000000004</v>
      </c>
      <c r="W19" s="66">
        <f t="shared" si="11"/>
        <v>15</v>
      </c>
      <c r="X19" s="65"/>
      <c r="Y19" s="66"/>
      <c r="Z19" s="65">
        <f>VLOOKUP($A19,'Return Data'!$B$7:$R$2292,16,0)</f>
        <v>6.2420999999999998</v>
      </c>
      <c r="AA19" s="67">
        <f t="shared" si="10"/>
        <v>19</v>
      </c>
    </row>
    <row r="20" spans="1:27" x14ac:dyDescent="0.3">
      <c r="A20" s="63" t="s">
        <v>1520</v>
      </c>
      <c r="B20" s="64">
        <f>VLOOKUP($A20,'Return Data'!$B$7:$R$2292,3,0)</f>
        <v>44512</v>
      </c>
      <c r="C20" s="65">
        <f>VLOOKUP($A20,'Return Data'!$B$7:$R$2292,4,0)</f>
        <v>2273.4141</v>
      </c>
      <c r="D20" s="65">
        <f>VLOOKUP($A20,'Return Data'!$B$7:$R$2292,5,0)</f>
        <v>4.2423000000000002</v>
      </c>
      <c r="E20" s="66">
        <f t="shared" si="0"/>
        <v>15</v>
      </c>
      <c r="F20" s="65">
        <f>VLOOKUP($A20,'Return Data'!$B$7:$R$2292,6,0)</f>
        <v>4.3493000000000004</v>
      </c>
      <c r="G20" s="66">
        <f t="shared" si="1"/>
        <v>13</v>
      </c>
      <c r="H20" s="65">
        <f>VLOOKUP($A20,'Return Data'!$B$7:$R$2292,7,0)</f>
        <v>5.2239000000000004</v>
      </c>
      <c r="I20" s="66">
        <f t="shared" si="2"/>
        <v>6</v>
      </c>
      <c r="J20" s="65">
        <f>VLOOKUP($A20,'Return Data'!$B$7:$R$2292,8,0)</f>
        <v>4.7828999999999997</v>
      </c>
      <c r="K20" s="66">
        <f t="shared" si="3"/>
        <v>5</v>
      </c>
      <c r="L20" s="65">
        <f>VLOOKUP($A20,'Return Data'!$B$7:$R$2292,9,0)</f>
        <v>3.1183000000000001</v>
      </c>
      <c r="M20" s="66">
        <f t="shared" si="4"/>
        <v>21</v>
      </c>
      <c r="N20" s="65">
        <f>VLOOKUP($A20,'Return Data'!$B$7:$R$2292,10,0)</f>
        <v>3.4218000000000002</v>
      </c>
      <c r="O20" s="66">
        <f t="shared" si="5"/>
        <v>14</v>
      </c>
      <c r="P20" s="65">
        <f>VLOOKUP($A20,'Return Data'!$B$7:$R$2292,11,0)</f>
        <v>3.6295999999999999</v>
      </c>
      <c r="Q20" s="66">
        <f t="shared" si="6"/>
        <v>16</v>
      </c>
      <c r="R20" s="65">
        <f>VLOOKUP($A20,'Return Data'!$B$7:$R$2292,12,0)</f>
        <v>3.8367</v>
      </c>
      <c r="S20" s="66">
        <f t="shared" si="7"/>
        <v>16</v>
      </c>
      <c r="T20" s="65">
        <f>VLOOKUP($A20,'Return Data'!$B$7:$R$2292,13,0)</f>
        <v>3.6960999999999999</v>
      </c>
      <c r="U20" s="66">
        <f t="shared" si="8"/>
        <v>15</v>
      </c>
      <c r="V20" s="65">
        <f>VLOOKUP($A20,'Return Data'!$B$7:$R$2292,17,0)</f>
        <v>4.8666999999999998</v>
      </c>
      <c r="W20" s="66">
        <f t="shared" si="11"/>
        <v>13</v>
      </c>
      <c r="X20" s="65">
        <f>VLOOKUP($A20,'Return Data'!$B$7:$R$2292,14,0)</f>
        <v>6.1475999999999997</v>
      </c>
      <c r="Y20" s="66">
        <f>RANK(X20,X$8:X$34,0)</f>
        <v>7</v>
      </c>
      <c r="Z20" s="65">
        <f>VLOOKUP($A20,'Return Data'!$B$7:$R$2292,16,0)</f>
        <v>7.6843000000000004</v>
      </c>
      <c r="AA20" s="67">
        <f t="shared" si="10"/>
        <v>9</v>
      </c>
    </row>
    <row r="21" spans="1:27" x14ac:dyDescent="0.3">
      <c r="A21" s="63" t="s">
        <v>1524</v>
      </c>
      <c r="B21" s="64">
        <f>VLOOKUP($A21,'Return Data'!$B$7:$R$2292,3,0)</f>
        <v>44512</v>
      </c>
      <c r="C21" s="65">
        <f>VLOOKUP($A21,'Return Data'!$B$7:$R$2292,4,0)</f>
        <v>35.475900000000003</v>
      </c>
      <c r="D21" s="65">
        <f>VLOOKUP($A21,'Return Data'!$B$7:$R$2292,5,0)</f>
        <v>6.0712999999999999</v>
      </c>
      <c r="E21" s="66">
        <f t="shared" si="0"/>
        <v>4</v>
      </c>
      <c r="F21" s="65">
        <f>VLOOKUP($A21,'Return Data'!$B$7:$R$2292,6,0)</f>
        <v>5.6614000000000004</v>
      </c>
      <c r="G21" s="66">
        <f t="shared" si="1"/>
        <v>2</v>
      </c>
      <c r="H21" s="65">
        <f>VLOOKUP($A21,'Return Data'!$B$7:$R$2292,7,0)</f>
        <v>5.1509</v>
      </c>
      <c r="I21" s="66">
        <f t="shared" si="2"/>
        <v>9</v>
      </c>
      <c r="J21" s="65">
        <f>VLOOKUP($A21,'Return Data'!$B$7:$R$2292,8,0)</f>
        <v>4.4169</v>
      </c>
      <c r="K21" s="66">
        <f t="shared" si="3"/>
        <v>16</v>
      </c>
      <c r="L21" s="65">
        <f>VLOOKUP($A21,'Return Data'!$B$7:$R$2292,9,0)</f>
        <v>3.3582999999999998</v>
      </c>
      <c r="M21" s="66">
        <f t="shared" si="4"/>
        <v>12</v>
      </c>
      <c r="N21" s="65">
        <f>VLOOKUP($A21,'Return Data'!$B$7:$R$2292,10,0)</f>
        <v>3.3631000000000002</v>
      </c>
      <c r="O21" s="66">
        <f t="shared" si="5"/>
        <v>18</v>
      </c>
      <c r="P21" s="65">
        <f>VLOOKUP($A21,'Return Data'!$B$7:$R$2292,11,0)</f>
        <v>3.6669999999999998</v>
      </c>
      <c r="Q21" s="66">
        <f t="shared" si="6"/>
        <v>15</v>
      </c>
      <c r="R21" s="65">
        <f>VLOOKUP($A21,'Return Data'!$B$7:$R$2292,12,0)</f>
        <v>3.8529</v>
      </c>
      <c r="S21" s="66">
        <f t="shared" si="7"/>
        <v>15</v>
      </c>
      <c r="T21" s="65">
        <f>VLOOKUP($A21,'Return Data'!$B$7:$R$2292,13,0)</f>
        <v>3.6903999999999999</v>
      </c>
      <c r="U21" s="66">
        <f t="shared" si="8"/>
        <v>16</v>
      </c>
      <c r="V21" s="65">
        <f>VLOOKUP($A21,'Return Data'!$B$7:$R$2292,17,0)</f>
        <v>5.1428000000000003</v>
      </c>
      <c r="W21" s="66">
        <f t="shared" si="11"/>
        <v>8</v>
      </c>
      <c r="X21" s="65">
        <f>VLOOKUP($A21,'Return Data'!$B$7:$R$2292,14,0)</f>
        <v>6.3484999999999996</v>
      </c>
      <c r="Y21" s="66">
        <f>RANK(X21,X$8:X$34,0)</f>
        <v>5</v>
      </c>
      <c r="Z21" s="65">
        <f>VLOOKUP($A21,'Return Data'!$B$7:$R$2292,16,0)</f>
        <v>7.7603999999999997</v>
      </c>
      <c r="AA21" s="67">
        <f t="shared" si="10"/>
        <v>7</v>
      </c>
    </row>
    <row r="22" spans="1:27" x14ac:dyDescent="0.3">
      <c r="A22" s="63" t="s">
        <v>1526</v>
      </c>
      <c r="B22" s="64">
        <f>VLOOKUP($A22,'Return Data'!$B$7:$R$2292,3,0)</f>
        <v>44512</v>
      </c>
      <c r="C22" s="65">
        <f>VLOOKUP($A22,'Return Data'!$B$7:$R$2292,4,0)</f>
        <v>35.853700000000003</v>
      </c>
      <c r="D22" s="65">
        <f>VLOOKUP($A22,'Return Data'!$B$7:$R$2292,5,0)</f>
        <v>4.2762000000000002</v>
      </c>
      <c r="E22" s="66">
        <f t="shared" si="0"/>
        <v>14</v>
      </c>
      <c r="F22" s="65">
        <f>VLOOKUP($A22,'Return Data'!$B$7:$R$2292,6,0)</f>
        <v>4.0395000000000003</v>
      </c>
      <c r="G22" s="66">
        <f t="shared" si="1"/>
        <v>16</v>
      </c>
      <c r="H22" s="65">
        <f>VLOOKUP($A22,'Return Data'!$B$7:$R$2292,7,0)</f>
        <v>4.9490999999999996</v>
      </c>
      <c r="I22" s="66">
        <f t="shared" si="2"/>
        <v>15</v>
      </c>
      <c r="J22" s="65">
        <f>VLOOKUP($A22,'Return Data'!$B$7:$R$2292,8,0)</f>
        <v>4.6768000000000001</v>
      </c>
      <c r="K22" s="66">
        <f t="shared" si="3"/>
        <v>7</v>
      </c>
      <c r="L22" s="65">
        <f>VLOOKUP($A22,'Return Data'!$B$7:$R$2292,9,0)</f>
        <v>3.1907999999999999</v>
      </c>
      <c r="M22" s="66">
        <f t="shared" si="4"/>
        <v>17</v>
      </c>
      <c r="N22" s="65">
        <f>VLOOKUP($A22,'Return Data'!$B$7:$R$2292,10,0)</f>
        <v>3.2812999999999999</v>
      </c>
      <c r="O22" s="66">
        <f t="shared" si="5"/>
        <v>22</v>
      </c>
      <c r="P22" s="65">
        <f>VLOOKUP($A22,'Return Data'!$B$7:$R$2292,11,0)</f>
        <v>3.4769000000000001</v>
      </c>
      <c r="Q22" s="66">
        <f t="shared" si="6"/>
        <v>21</v>
      </c>
      <c r="R22" s="65">
        <f>VLOOKUP($A22,'Return Data'!$B$7:$R$2292,12,0)</f>
        <v>3.6335000000000002</v>
      </c>
      <c r="S22" s="66">
        <f t="shared" si="7"/>
        <v>21</v>
      </c>
      <c r="T22" s="65">
        <f>VLOOKUP($A22,'Return Data'!$B$7:$R$2292,13,0)</f>
        <v>3.4727000000000001</v>
      </c>
      <c r="U22" s="66">
        <f t="shared" si="8"/>
        <v>21</v>
      </c>
      <c r="V22" s="65">
        <f>VLOOKUP($A22,'Return Data'!$B$7:$R$2292,17,0)</f>
        <v>4.7889999999999997</v>
      </c>
      <c r="W22" s="66">
        <f t="shared" si="11"/>
        <v>14</v>
      </c>
      <c r="X22" s="65">
        <f>VLOOKUP($A22,'Return Data'!$B$7:$R$2292,14,0)</f>
        <v>6.0102000000000002</v>
      </c>
      <c r="Y22" s="66">
        <f>RANK(X22,X$8:X$34,0)</f>
        <v>9</v>
      </c>
      <c r="Z22" s="65">
        <f>VLOOKUP($A22,'Return Data'!$B$7:$R$2292,16,0)</f>
        <v>7.6952999999999996</v>
      </c>
      <c r="AA22" s="67">
        <f t="shared" si="10"/>
        <v>8</v>
      </c>
    </row>
    <row r="23" spans="1:27" x14ac:dyDescent="0.3">
      <c r="A23" s="63" t="s">
        <v>1527</v>
      </c>
      <c r="B23" s="64">
        <f>VLOOKUP($A23,'Return Data'!$B$7:$R$2292,3,0)</f>
        <v>44512</v>
      </c>
      <c r="C23" s="65">
        <f>VLOOKUP($A23,'Return Data'!$B$7:$R$2292,4,0)</f>
        <v>1082.0079000000001</v>
      </c>
      <c r="D23" s="65">
        <f>VLOOKUP($A23,'Return Data'!$B$7:$R$2292,5,0)</f>
        <v>5.9786000000000001</v>
      </c>
      <c r="E23" s="66">
        <f t="shared" si="0"/>
        <v>5</v>
      </c>
      <c r="F23" s="65">
        <f>VLOOKUP($A23,'Return Data'!$B$7:$R$2292,6,0)</f>
        <v>3.5948000000000002</v>
      </c>
      <c r="G23" s="66">
        <f t="shared" si="1"/>
        <v>23</v>
      </c>
      <c r="H23" s="65">
        <f>VLOOKUP($A23,'Return Data'!$B$7:$R$2292,7,0)</f>
        <v>4.5693000000000001</v>
      </c>
      <c r="I23" s="66">
        <f t="shared" si="2"/>
        <v>24</v>
      </c>
      <c r="J23" s="65">
        <f>VLOOKUP($A23,'Return Data'!$B$7:$R$2292,8,0)</f>
        <v>4.4160000000000004</v>
      </c>
      <c r="K23" s="66">
        <f t="shared" si="3"/>
        <v>17</v>
      </c>
      <c r="L23" s="65">
        <f>VLOOKUP($A23,'Return Data'!$B$7:$R$2292,9,0)</f>
        <v>3.4310999999999998</v>
      </c>
      <c r="M23" s="66">
        <f t="shared" si="4"/>
        <v>7</v>
      </c>
      <c r="N23" s="65">
        <f>VLOOKUP($A23,'Return Data'!$B$7:$R$2292,10,0)</f>
        <v>3.3376999999999999</v>
      </c>
      <c r="O23" s="66">
        <f t="shared" si="5"/>
        <v>19</v>
      </c>
      <c r="P23" s="65">
        <f>VLOOKUP($A23,'Return Data'!$B$7:$R$2292,11,0)</f>
        <v>3.4496000000000002</v>
      </c>
      <c r="Q23" s="66">
        <f t="shared" si="6"/>
        <v>22</v>
      </c>
      <c r="R23" s="65">
        <f>VLOOKUP($A23,'Return Data'!$B$7:$R$2292,12,0)</f>
        <v>3.4664000000000001</v>
      </c>
      <c r="S23" s="66">
        <f t="shared" si="7"/>
        <v>24</v>
      </c>
      <c r="T23" s="65">
        <f>VLOOKUP($A23,'Return Data'!$B$7:$R$2292,13,0)</f>
        <v>3.3965000000000001</v>
      </c>
      <c r="U23" s="66">
        <f t="shared" si="8"/>
        <v>23</v>
      </c>
      <c r="V23" s="65"/>
      <c r="W23" s="66"/>
      <c r="X23" s="65"/>
      <c r="Y23" s="66"/>
      <c r="Z23" s="65">
        <f>VLOOKUP($A23,'Return Data'!$B$7:$R$2292,16,0)</f>
        <v>4.0998000000000001</v>
      </c>
      <c r="AA23" s="67">
        <f t="shared" si="10"/>
        <v>27</v>
      </c>
    </row>
    <row r="24" spans="1:27" x14ac:dyDescent="0.3">
      <c r="A24" s="63" t="s">
        <v>1529</v>
      </c>
      <c r="B24" s="64">
        <f>VLOOKUP($A24,'Return Data'!$B$7:$R$2292,3,0)</f>
        <v>44512</v>
      </c>
      <c r="C24" s="65">
        <f>VLOOKUP($A24,'Return Data'!$B$7:$R$2292,4,0)</f>
        <v>1112.9281000000001</v>
      </c>
      <c r="D24" s="65">
        <f>VLOOKUP($A24,'Return Data'!$B$7:$R$2292,5,0)</f>
        <v>3.5588000000000002</v>
      </c>
      <c r="E24" s="66">
        <f t="shared" si="0"/>
        <v>21</v>
      </c>
      <c r="F24" s="65">
        <f>VLOOKUP($A24,'Return Data'!$B$7:$R$2292,6,0)</f>
        <v>3.7924000000000002</v>
      </c>
      <c r="G24" s="66">
        <f t="shared" si="1"/>
        <v>20</v>
      </c>
      <c r="H24" s="65">
        <f>VLOOKUP($A24,'Return Data'!$B$7:$R$2292,7,0)</f>
        <v>4.7706</v>
      </c>
      <c r="I24" s="66">
        <f t="shared" si="2"/>
        <v>22</v>
      </c>
      <c r="J24" s="65">
        <f>VLOOKUP($A24,'Return Data'!$B$7:$R$2292,8,0)</f>
        <v>4.2652999999999999</v>
      </c>
      <c r="K24" s="66">
        <f t="shared" si="3"/>
        <v>22</v>
      </c>
      <c r="L24" s="65">
        <f>VLOOKUP($A24,'Return Data'!$B$7:$R$2292,9,0)</f>
        <v>3.2581000000000002</v>
      </c>
      <c r="M24" s="66">
        <f t="shared" si="4"/>
        <v>14</v>
      </c>
      <c r="N24" s="65">
        <f>VLOOKUP($A24,'Return Data'!$B$7:$R$2292,10,0)</f>
        <v>3.4645999999999999</v>
      </c>
      <c r="O24" s="66">
        <f t="shared" si="5"/>
        <v>12</v>
      </c>
      <c r="P24" s="65">
        <f>VLOOKUP($A24,'Return Data'!$B$7:$R$2292,11,0)</f>
        <v>3.7174</v>
      </c>
      <c r="Q24" s="66">
        <f t="shared" si="6"/>
        <v>14</v>
      </c>
      <c r="R24" s="65">
        <f>VLOOKUP($A24,'Return Data'!$B$7:$R$2292,12,0)</f>
        <v>3.8917999999999999</v>
      </c>
      <c r="S24" s="66">
        <f t="shared" si="7"/>
        <v>13</v>
      </c>
      <c r="T24" s="65">
        <f>VLOOKUP($A24,'Return Data'!$B$7:$R$2292,13,0)</f>
        <v>3.6989999999999998</v>
      </c>
      <c r="U24" s="66">
        <f t="shared" si="8"/>
        <v>14</v>
      </c>
      <c r="V24" s="65"/>
      <c r="W24" s="66"/>
      <c r="X24" s="65"/>
      <c r="Y24" s="66"/>
      <c r="Z24" s="65">
        <f>VLOOKUP($A24,'Return Data'!$B$7:$R$2292,16,0)</f>
        <v>5.2942999999999998</v>
      </c>
      <c r="AA24" s="67">
        <f t="shared" si="10"/>
        <v>23</v>
      </c>
    </row>
    <row r="25" spans="1:27" x14ac:dyDescent="0.3">
      <c r="A25" s="63" t="s">
        <v>1531</v>
      </c>
      <c r="B25" s="64">
        <f>VLOOKUP($A25,'Return Data'!$B$7:$R$2292,3,0)</f>
        <v>44512</v>
      </c>
      <c r="C25" s="65">
        <f>VLOOKUP($A25,'Return Data'!$B$7:$R$2292,4,0)</f>
        <v>14.2301</v>
      </c>
      <c r="D25" s="65">
        <f>VLOOKUP($A25,'Return Data'!$B$7:$R$2292,5,0)</f>
        <v>3.5912999999999999</v>
      </c>
      <c r="E25" s="66">
        <f t="shared" si="0"/>
        <v>19</v>
      </c>
      <c r="F25" s="65">
        <f>VLOOKUP($A25,'Return Data'!$B$7:$R$2292,6,0)</f>
        <v>3.4209000000000001</v>
      </c>
      <c r="G25" s="66">
        <f t="shared" si="1"/>
        <v>24</v>
      </c>
      <c r="H25" s="65">
        <f>VLOOKUP($A25,'Return Data'!$B$7:$R$2292,7,0)</f>
        <v>3.8797000000000001</v>
      </c>
      <c r="I25" s="66">
        <f t="shared" si="2"/>
        <v>26</v>
      </c>
      <c r="J25" s="65">
        <f>VLOOKUP($A25,'Return Data'!$B$7:$R$2292,8,0)</f>
        <v>3.7797000000000001</v>
      </c>
      <c r="K25" s="66">
        <f t="shared" si="3"/>
        <v>26</v>
      </c>
      <c r="L25" s="65">
        <f>VLOOKUP($A25,'Return Data'!$B$7:$R$2292,9,0)</f>
        <v>2.8365999999999998</v>
      </c>
      <c r="M25" s="66">
        <f t="shared" si="4"/>
        <v>26</v>
      </c>
      <c r="N25" s="65">
        <f>VLOOKUP($A25,'Return Data'!$B$7:$R$2292,10,0)</f>
        <v>3.1757</v>
      </c>
      <c r="O25" s="66">
        <f t="shared" si="5"/>
        <v>25</v>
      </c>
      <c r="P25" s="65">
        <f>VLOOKUP($A25,'Return Data'!$B$7:$R$2292,11,0)</f>
        <v>3.2603</v>
      </c>
      <c r="Q25" s="66">
        <f t="shared" si="6"/>
        <v>25</v>
      </c>
      <c r="R25" s="65">
        <f>VLOOKUP($A25,'Return Data'!$B$7:$R$2292,12,0)</f>
        <v>3.2806000000000002</v>
      </c>
      <c r="S25" s="66">
        <f t="shared" si="7"/>
        <v>26</v>
      </c>
      <c r="T25" s="65">
        <f>VLOOKUP($A25,'Return Data'!$B$7:$R$2292,13,0)</f>
        <v>3.2109000000000001</v>
      </c>
      <c r="U25" s="66">
        <f t="shared" si="8"/>
        <v>25</v>
      </c>
      <c r="V25" s="65">
        <f>VLOOKUP($A25,'Return Data'!$B$7:$R$2292,17,0)</f>
        <v>3.8988</v>
      </c>
      <c r="W25" s="66">
        <f t="shared" ref="W25:W30" si="12">RANK(V25,V$8:V$34,0)</f>
        <v>21</v>
      </c>
      <c r="X25" s="65">
        <f>VLOOKUP($A25,'Return Data'!$B$7:$R$2292,14,0)</f>
        <v>1.9411</v>
      </c>
      <c r="Y25" s="66">
        <f t="shared" ref="Y25:Y30" si="13">RANK(X25,X$8:X$34,0)</f>
        <v>17</v>
      </c>
      <c r="Z25" s="65">
        <f>VLOOKUP($A25,'Return Data'!$B$7:$R$2292,16,0)</f>
        <v>4.4020000000000001</v>
      </c>
      <c r="AA25" s="67">
        <f t="shared" si="10"/>
        <v>26</v>
      </c>
    </row>
    <row r="26" spans="1:27" x14ac:dyDescent="0.3">
      <c r="A26" s="63" t="s">
        <v>2021</v>
      </c>
      <c r="B26" s="64">
        <f>VLOOKUP($A26,'Return Data'!$B$7:$R$2292,3,0)</f>
        <v>44512</v>
      </c>
      <c r="C26" s="65">
        <f>VLOOKUP($A26,'Return Data'!$B$7:$R$2292,4,0)</f>
        <v>2353.6534000000001</v>
      </c>
      <c r="D26" s="65">
        <f>VLOOKUP($A26,'Return Data'!$B$7:$R$2292,5,0)</f>
        <v>7.7773000000000003</v>
      </c>
      <c r="E26" s="66">
        <f t="shared" si="0"/>
        <v>2</v>
      </c>
      <c r="F26" s="65">
        <f>VLOOKUP($A26,'Return Data'!$B$7:$R$2292,6,0)</f>
        <v>4.6836000000000002</v>
      </c>
      <c r="G26" s="66">
        <f t="shared" si="1"/>
        <v>8</v>
      </c>
      <c r="H26" s="65">
        <f>VLOOKUP($A26,'Return Data'!$B$7:$R$2292,7,0)</f>
        <v>4.8724999999999996</v>
      </c>
      <c r="I26" s="66">
        <f t="shared" si="2"/>
        <v>19</v>
      </c>
      <c r="J26" s="65">
        <f>VLOOKUP($A26,'Return Data'!$B$7:$R$2292,8,0)</f>
        <v>4.0073999999999996</v>
      </c>
      <c r="K26" s="66">
        <f t="shared" si="3"/>
        <v>24</v>
      </c>
      <c r="L26" s="65">
        <f>VLOOKUP($A26,'Return Data'!$B$7:$R$2292,9,0)</f>
        <v>2.8767999999999998</v>
      </c>
      <c r="M26" s="66">
        <f t="shared" si="4"/>
        <v>25</v>
      </c>
      <c r="N26" s="65">
        <f>VLOOKUP($A26,'Return Data'!$B$7:$R$2292,10,0)</f>
        <v>2.6751999999999998</v>
      </c>
      <c r="O26" s="66">
        <f t="shared" si="5"/>
        <v>27</v>
      </c>
      <c r="P26" s="65">
        <f>VLOOKUP($A26,'Return Data'!$B$7:$R$2292,11,0)</f>
        <v>2.8892000000000002</v>
      </c>
      <c r="Q26" s="66">
        <f t="shared" si="6"/>
        <v>27</v>
      </c>
      <c r="R26" s="65">
        <f>VLOOKUP($A26,'Return Data'!$B$7:$R$2292,12,0)</f>
        <v>2.9439000000000002</v>
      </c>
      <c r="S26" s="66">
        <f t="shared" si="7"/>
        <v>27</v>
      </c>
      <c r="T26" s="65">
        <f>VLOOKUP($A26,'Return Data'!$B$7:$R$2292,13,0)</f>
        <v>2.8058000000000001</v>
      </c>
      <c r="U26" s="66">
        <f t="shared" si="8"/>
        <v>27</v>
      </c>
      <c r="V26" s="65">
        <f>VLOOKUP($A26,'Return Data'!$B$7:$R$2292,17,0)</f>
        <v>3.8445999999999998</v>
      </c>
      <c r="W26" s="66">
        <f t="shared" si="12"/>
        <v>22</v>
      </c>
      <c r="X26" s="65">
        <f>VLOOKUP($A26,'Return Data'!$B$7:$R$2292,14,0)</f>
        <v>5.0675999999999997</v>
      </c>
      <c r="Y26" s="66">
        <f t="shared" si="13"/>
        <v>16</v>
      </c>
      <c r="Z26" s="65">
        <f>VLOOKUP($A26,'Return Data'!$B$7:$R$2292,16,0)</f>
        <v>7.2309000000000001</v>
      </c>
      <c r="AA26" s="67">
        <f t="shared" si="10"/>
        <v>14</v>
      </c>
    </row>
    <row r="27" spans="1:27" x14ac:dyDescent="0.3">
      <c r="A27" s="63" t="s">
        <v>1534</v>
      </c>
      <c r="B27" s="64">
        <f>VLOOKUP($A27,'Return Data'!$B$7:$R$2292,3,0)</f>
        <v>44512</v>
      </c>
      <c r="C27" s="65">
        <f>VLOOKUP($A27,'Return Data'!$B$7:$R$2292,4,0)</f>
        <v>3463.9666000000002</v>
      </c>
      <c r="D27" s="65">
        <f>VLOOKUP($A27,'Return Data'!$B$7:$R$2292,5,0)</f>
        <v>5.0522</v>
      </c>
      <c r="E27" s="66">
        <f t="shared" si="0"/>
        <v>9</v>
      </c>
      <c r="F27" s="65">
        <f>VLOOKUP($A27,'Return Data'!$B$7:$R$2292,6,0)</f>
        <v>5.5716999999999999</v>
      </c>
      <c r="G27" s="66">
        <f t="shared" si="1"/>
        <v>3</v>
      </c>
      <c r="H27" s="65">
        <f>VLOOKUP($A27,'Return Data'!$B$7:$R$2292,7,0)</f>
        <v>5.8162000000000003</v>
      </c>
      <c r="I27" s="66">
        <f t="shared" si="2"/>
        <v>3</v>
      </c>
      <c r="J27" s="65">
        <f>VLOOKUP($A27,'Return Data'!$B$7:$R$2292,8,0)</f>
        <v>5.0622999999999996</v>
      </c>
      <c r="K27" s="66">
        <f t="shared" si="3"/>
        <v>3</v>
      </c>
      <c r="L27" s="65">
        <f>VLOOKUP($A27,'Return Data'!$B$7:$R$2292,9,0)</f>
        <v>3.8687</v>
      </c>
      <c r="M27" s="66">
        <f t="shared" si="4"/>
        <v>3</v>
      </c>
      <c r="N27" s="65">
        <f>VLOOKUP($A27,'Return Data'!$B$7:$R$2292,10,0)</f>
        <v>4.3403999999999998</v>
      </c>
      <c r="O27" s="66">
        <f t="shared" si="5"/>
        <v>5</v>
      </c>
      <c r="P27" s="65">
        <f>VLOOKUP($A27,'Return Data'!$B$7:$R$2292,11,0)</f>
        <v>11.862299999999999</v>
      </c>
      <c r="Q27" s="66">
        <f t="shared" si="6"/>
        <v>1</v>
      </c>
      <c r="R27" s="65">
        <f>VLOOKUP($A27,'Return Data'!$B$7:$R$2292,12,0)</f>
        <v>10.0936</v>
      </c>
      <c r="S27" s="66">
        <f t="shared" si="7"/>
        <v>2</v>
      </c>
      <c r="T27" s="65">
        <f>VLOOKUP($A27,'Return Data'!$B$7:$R$2292,13,0)</f>
        <v>8.8926999999999996</v>
      </c>
      <c r="U27" s="66">
        <f t="shared" si="8"/>
        <v>2</v>
      </c>
      <c r="V27" s="65">
        <f>VLOOKUP($A27,'Return Data'!$B$7:$R$2292,17,0)</f>
        <v>7.4208999999999996</v>
      </c>
      <c r="W27" s="66">
        <f t="shared" si="12"/>
        <v>1</v>
      </c>
      <c r="X27" s="65">
        <f>VLOOKUP($A27,'Return Data'!$B$7:$R$2292,14,0)</f>
        <v>5.5414000000000003</v>
      </c>
      <c r="Y27" s="66">
        <f t="shared" si="13"/>
        <v>13</v>
      </c>
      <c r="Z27" s="65">
        <f>VLOOKUP($A27,'Return Data'!$B$7:$R$2292,16,0)</f>
        <v>7.2995999999999999</v>
      </c>
      <c r="AA27" s="67">
        <f t="shared" si="10"/>
        <v>13</v>
      </c>
    </row>
    <row r="28" spans="1:27" x14ac:dyDescent="0.3">
      <c r="A28" s="63" t="s">
        <v>1538</v>
      </c>
      <c r="B28" s="64">
        <f>VLOOKUP($A28,'Return Data'!$B$7:$R$2292,3,0)</f>
        <v>44512</v>
      </c>
      <c r="C28" s="65">
        <f>VLOOKUP($A28,'Return Data'!$B$7:$R$2292,4,0)</f>
        <v>28.2163</v>
      </c>
      <c r="D28" s="65">
        <f>VLOOKUP($A28,'Return Data'!$B$7:$R$2292,5,0)</f>
        <v>4.1398999999999999</v>
      </c>
      <c r="E28" s="66">
        <f t="shared" si="0"/>
        <v>16</v>
      </c>
      <c r="F28" s="65">
        <f>VLOOKUP($A28,'Return Data'!$B$7:$R$2292,6,0)</f>
        <v>3.6661999999999999</v>
      </c>
      <c r="G28" s="66">
        <f t="shared" si="1"/>
        <v>22</v>
      </c>
      <c r="H28" s="65">
        <f>VLOOKUP($A28,'Return Data'!$B$7:$R$2292,7,0)</f>
        <v>4.7774999999999999</v>
      </c>
      <c r="I28" s="66">
        <f t="shared" si="2"/>
        <v>20</v>
      </c>
      <c r="J28" s="65">
        <f>VLOOKUP($A28,'Return Data'!$B$7:$R$2292,8,0)</f>
        <v>4.2944000000000004</v>
      </c>
      <c r="K28" s="66">
        <f t="shared" si="3"/>
        <v>21</v>
      </c>
      <c r="L28" s="65">
        <f>VLOOKUP($A28,'Return Data'!$B$7:$R$2292,9,0)</f>
        <v>3.1379999999999999</v>
      </c>
      <c r="M28" s="66">
        <f t="shared" si="4"/>
        <v>20</v>
      </c>
      <c r="N28" s="65">
        <f>VLOOKUP($A28,'Return Data'!$B$7:$R$2292,10,0)</f>
        <v>3.4335</v>
      </c>
      <c r="O28" s="66">
        <f t="shared" si="5"/>
        <v>13</v>
      </c>
      <c r="P28" s="65">
        <f>VLOOKUP($A28,'Return Data'!$B$7:$R$2292,11,0)</f>
        <v>3.7178</v>
      </c>
      <c r="Q28" s="66">
        <f t="shared" si="6"/>
        <v>13</v>
      </c>
      <c r="R28" s="65">
        <f>VLOOKUP($A28,'Return Data'!$B$7:$R$2292,12,0)</f>
        <v>3.8873000000000002</v>
      </c>
      <c r="S28" s="66">
        <f t="shared" si="7"/>
        <v>14</v>
      </c>
      <c r="T28" s="65">
        <f>VLOOKUP($A28,'Return Data'!$B$7:$R$2292,13,0)</f>
        <v>3.7673000000000001</v>
      </c>
      <c r="U28" s="66">
        <f t="shared" si="8"/>
        <v>12</v>
      </c>
      <c r="V28" s="65">
        <f>VLOOKUP($A28,'Return Data'!$B$7:$R$2292,17,0)</f>
        <v>5.1189999999999998</v>
      </c>
      <c r="W28" s="66">
        <f t="shared" si="12"/>
        <v>10</v>
      </c>
      <c r="X28" s="65">
        <f>VLOOKUP($A28,'Return Data'!$B$7:$R$2292,14,0)</f>
        <v>8.1930999999999994</v>
      </c>
      <c r="Y28" s="66">
        <f t="shared" si="13"/>
        <v>1</v>
      </c>
      <c r="Z28" s="65">
        <f>VLOOKUP($A28,'Return Data'!$B$7:$R$2292,16,0)</f>
        <v>8.5547000000000004</v>
      </c>
      <c r="AA28" s="67">
        <f t="shared" si="10"/>
        <v>2</v>
      </c>
    </row>
    <row r="29" spans="1:27" x14ac:dyDescent="0.3">
      <c r="A29" s="63" t="s">
        <v>1540</v>
      </c>
      <c r="B29" s="64">
        <f>VLOOKUP($A29,'Return Data'!$B$7:$R$2292,3,0)</f>
        <v>44512</v>
      </c>
      <c r="C29" s="65">
        <f>VLOOKUP($A29,'Return Data'!$B$7:$R$2292,4,0)</f>
        <v>2310.0789</v>
      </c>
      <c r="D29" s="65">
        <f>VLOOKUP($A29,'Return Data'!$B$7:$R$2292,5,0)</f>
        <v>4.4356999999999998</v>
      </c>
      <c r="E29" s="66">
        <f t="shared" si="0"/>
        <v>13</v>
      </c>
      <c r="F29" s="65">
        <f>VLOOKUP($A29,'Return Data'!$B$7:$R$2292,6,0)</f>
        <v>4.4752000000000001</v>
      </c>
      <c r="G29" s="66">
        <f t="shared" si="1"/>
        <v>10</v>
      </c>
      <c r="H29" s="65">
        <f>VLOOKUP($A29,'Return Data'!$B$7:$R$2292,7,0)</f>
        <v>5.1928000000000001</v>
      </c>
      <c r="I29" s="66">
        <f t="shared" si="2"/>
        <v>7</v>
      </c>
      <c r="J29" s="65">
        <f>VLOOKUP($A29,'Return Data'!$B$7:$R$2292,8,0)</f>
        <v>4.6013999999999999</v>
      </c>
      <c r="K29" s="66">
        <f t="shared" si="3"/>
        <v>9</v>
      </c>
      <c r="L29" s="65">
        <f>VLOOKUP($A29,'Return Data'!$B$7:$R$2292,9,0)</f>
        <v>3.4451999999999998</v>
      </c>
      <c r="M29" s="66">
        <f t="shared" si="4"/>
        <v>6</v>
      </c>
      <c r="N29" s="65">
        <f>VLOOKUP($A29,'Return Data'!$B$7:$R$2292,10,0)</f>
        <v>3.3218999999999999</v>
      </c>
      <c r="O29" s="66">
        <f t="shared" si="5"/>
        <v>20</v>
      </c>
      <c r="P29" s="65">
        <f>VLOOKUP($A29,'Return Data'!$B$7:$R$2292,11,0)</f>
        <v>3.496</v>
      </c>
      <c r="Q29" s="66">
        <f t="shared" si="6"/>
        <v>20</v>
      </c>
      <c r="R29" s="65">
        <f>VLOOKUP($A29,'Return Data'!$B$7:$R$2292,12,0)</f>
        <v>3.6568999999999998</v>
      </c>
      <c r="S29" s="66">
        <f t="shared" si="7"/>
        <v>20</v>
      </c>
      <c r="T29" s="65">
        <f>VLOOKUP($A29,'Return Data'!$B$7:$R$2292,13,0)</f>
        <v>3.5078</v>
      </c>
      <c r="U29" s="66">
        <f t="shared" si="8"/>
        <v>20</v>
      </c>
      <c r="V29" s="65">
        <f>VLOOKUP($A29,'Return Data'!$B$7:$R$2292,17,0)</f>
        <v>4.3464999999999998</v>
      </c>
      <c r="W29" s="66">
        <f t="shared" si="12"/>
        <v>19</v>
      </c>
      <c r="X29" s="65">
        <f>VLOOKUP($A29,'Return Data'!$B$7:$R$2292,14,0)</f>
        <v>5.5408999999999997</v>
      </c>
      <c r="Y29" s="66">
        <f t="shared" si="13"/>
        <v>14</v>
      </c>
      <c r="Z29" s="65">
        <f>VLOOKUP($A29,'Return Data'!$B$7:$R$2292,16,0)</f>
        <v>6.8278999999999996</v>
      </c>
      <c r="AA29" s="67">
        <f t="shared" si="10"/>
        <v>16</v>
      </c>
    </row>
    <row r="30" spans="1:27" x14ac:dyDescent="0.3">
      <c r="A30" s="63" t="s">
        <v>1541</v>
      </c>
      <c r="B30" s="64">
        <f>VLOOKUP($A30,'Return Data'!$B$7:$R$2292,3,0)</f>
        <v>44512</v>
      </c>
      <c r="C30" s="65">
        <f>VLOOKUP($A30,'Return Data'!$B$7:$R$2292,4,0)</f>
        <v>4823.3849</v>
      </c>
      <c r="D30" s="65">
        <f>VLOOKUP($A30,'Return Data'!$B$7:$R$2292,5,0)</f>
        <v>2.9689000000000001</v>
      </c>
      <c r="E30" s="66">
        <f t="shared" si="0"/>
        <v>24</v>
      </c>
      <c r="F30" s="65">
        <f>VLOOKUP($A30,'Return Data'!$B$7:$R$2292,6,0)</f>
        <v>4.8417000000000003</v>
      </c>
      <c r="G30" s="66">
        <f t="shared" si="1"/>
        <v>7</v>
      </c>
      <c r="H30" s="65">
        <f>VLOOKUP($A30,'Return Data'!$B$7:$R$2292,7,0)</f>
        <v>5.09</v>
      </c>
      <c r="I30" s="66">
        <f t="shared" si="2"/>
        <v>11</v>
      </c>
      <c r="J30" s="65">
        <f>VLOOKUP($A30,'Return Data'!$B$7:$R$2292,8,0)</f>
        <v>4.3507999999999996</v>
      </c>
      <c r="K30" s="66">
        <f t="shared" si="3"/>
        <v>20</v>
      </c>
      <c r="L30" s="65">
        <f>VLOOKUP($A30,'Return Data'!$B$7:$R$2292,9,0)</f>
        <v>3.0853999999999999</v>
      </c>
      <c r="M30" s="66">
        <f t="shared" si="4"/>
        <v>22</v>
      </c>
      <c r="N30" s="65">
        <f>VLOOKUP($A30,'Return Data'!$B$7:$R$2292,10,0)</f>
        <v>3.3782000000000001</v>
      </c>
      <c r="O30" s="66">
        <f t="shared" si="5"/>
        <v>17</v>
      </c>
      <c r="P30" s="65">
        <f>VLOOKUP($A30,'Return Data'!$B$7:$R$2292,11,0)</f>
        <v>3.5491999999999999</v>
      </c>
      <c r="Q30" s="66">
        <f t="shared" si="6"/>
        <v>18</v>
      </c>
      <c r="R30" s="65">
        <f>VLOOKUP($A30,'Return Data'!$B$7:$R$2292,12,0)</f>
        <v>3.7187000000000001</v>
      </c>
      <c r="S30" s="66">
        <f t="shared" si="7"/>
        <v>19</v>
      </c>
      <c r="T30" s="65">
        <f>VLOOKUP($A30,'Return Data'!$B$7:$R$2292,13,0)</f>
        <v>3.5695999999999999</v>
      </c>
      <c r="U30" s="66">
        <f t="shared" si="8"/>
        <v>19</v>
      </c>
      <c r="V30" s="65">
        <f>VLOOKUP($A30,'Return Data'!$B$7:$R$2292,17,0)</f>
        <v>4.9771999999999998</v>
      </c>
      <c r="W30" s="66">
        <f t="shared" si="12"/>
        <v>11</v>
      </c>
      <c r="X30" s="65">
        <f>VLOOKUP($A30,'Return Data'!$B$7:$R$2292,14,0)</f>
        <v>6.1722999999999999</v>
      </c>
      <c r="Y30" s="66">
        <f t="shared" si="13"/>
        <v>6</v>
      </c>
      <c r="Z30" s="65">
        <f>VLOOKUP($A30,'Return Data'!$B$7:$R$2292,16,0)</f>
        <v>7.5026999999999999</v>
      </c>
      <c r="AA30" s="67">
        <f t="shared" si="10"/>
        <v>11</v>
      </c>
    </row>
    <row r="31" spans="1:27" x14ac:dyDescent="0.3">
      <c r="A31" s="63" t="s">
        <v>1543</v>
      </c>
      <c r="B31" s="64">
        <f>VLOOKUP($A31,'Return Data'!$B$7:$R$2292,3,0)</f>
        <v>44512</v>
      </c>
      <c r="C31" s="65">
        <f>VLOOKUP($A31,'Return Data'!$B$7:$R$2292,4,0)</f>
        <v>11.3238</v>
      </c>
      <c r="D31" s="65">
        <f>VLOOKUP($A31,'Return Data'!$B$7:$R$2292,5,0)</f>
        <v>4.5132000000000003</v>
      </c>
      <c r="E31" s="66">
        <f t="shared" si="0"/>
        <v>12</v>
      </c>
      <c r="F31" s="65">
        <f>VLOOKUP($A31,'Return Data'!$B$7:$R$2292,6,0)</f>
        <v>4.0842000000000001</v>
      </c>
      <c r="G31" s="66">
        <f t="shared" si="1"/>
        <v>15</v>
      </c>
      <c r="H31" s="65">
        <f>VLOOKUP($A31,'Return Data'!$B$7:$R$2292,7,0)</f>
        <v>5.0919999999999996</v>
      </c>
      <c r="I31" s="66">
        <f t="shared" si="2"/>
        <v>10</v>
      </c>
      <c r="J31" s="65">
        <f>VLOOKUP($A31,'Return Data'!$B$7:$R$2292,8,0)</f>
        <v>4.6590999999999996</v>
      </c>
      <c r="K31" s="66">
        <f t="shared" si="3"/>
        <v>8</v>
      </c>
      <c r="L31" s="65">
        <f>VLOOKUP($A31,'Return Data'!$B$7:$R$2292,9,0)</f>
        <v>3.3681000000000001</v>
      </c>
      <c r="M31" s="66">
        <f t="shared" si="4"/>
        <v>10</v>
      </c>
      <c r="N31" s="65">
        <f>VLOOKUP($A31,'Return Data'!$B$7:$R$2292,10,0)</f>
        <v>3.3921999999999999</v>
      </c>
      <c r="O31" s="66">
        <f t="shared" si="5"/>
        <v>16</v>
      </c>
      <c r="P31" s="65">
        <f>VLOOKUP($A31,'Return Data'!$B$7:$R$2292,11,0)</f>
        <v>3.6046999999999998</v>
      </c>
      <c r="Q31" s="66">
        <f t="shared" si="6"/>
        <v>17</v>
      </c>
      <c r="R31" s="65">
        <f>VLOOKUP($A31,'Return Data'!$B$7:$R$2292,12,0)</f>
        <v>3.7869000000000002</v>
      </c>
      <c r="S31" s="66">
        <f t="shared" si="7"/>
        <v>17</v>
      </c>
      <c r="T31" s="65">
        <f>VLOOKUP($A31,'Return Data'!$B$7:$R$2292,13,0)</f>
        <v>3.6825999999999999</v>
      </c>
      <c r="U31" s="66">
        <f t="shared" si="8"/>
        <v>17</v>
      </c>
      <c r="V31" s="65"/>
      <c r="W31" s="66"/>
      <c r="X31" s="65"/>
      <c r="Y31" s="66"/>
      <c r="Z31" s="65">
        <f>VLOOKUP($A31,'Return Data'!$B$7:$R$2292,16,0)</f>
        <v>5.3415999999999997</v>
      </c>
      <c r="AA31" s="67">
        <f t="shared" si="10"/>
        <v>22</v>
      </c>
    </row>
    <row r="32" spans="1:27" x14ac:dyDescent="0.3">
      <c r="A32" s="63" t="s">
        <v>1545</v>
      </c>
      <c r="B32" s="64">
        <f>VLOOKUP($A32,'Return Data'!$B$7:$R$2292,3,0)</f>
        <v>44512</v>
      </c>
      <c r="C32" s="65">
        <f>VLOOKUP($A32,'Return Data'!$B$7:$R$2292,4,0)</f>
        <v>11.7179</v>
      </c>
      <c r="D32" s="65">
        <f>VLOOKUP($A32,'Return Data'!$B$7:$R$2292,5,0)</f>
        <v>5.2961</v>
      </c>
      <c r="E32" s="66">
        <f t="shared" si="0"/>
        <v>7</v>
      </c>
      <c r="F32" s="65">
        <f>VLOOKUP($A32,'Return Data'!$B$7:$R$2292,6,0)</f>
        <v>4.6741000000000001</v>
      </c>
      <c r="G32" s="66">
        <f t="shared" si="1"/>
        <v>9</v>
      </c>
      <c r="H32" s="65">
        <f>VLOOKUP($A32,'Return Data'!$B$7:$R$2292,7,0)</f>
        <v>5.1634000000000002</v>
      </c>
      <c r="I32" s="66">
        <f t="shared" si="2"/>
        <v>8</v>
      </c>
      <c r="J32" s="65">
        <f>VLOOKUP($A32,'Return Data'!$B$7:$R$2292,8,0)</f>
        <v>4.5244</v>
      </c>
      <c r="K32" s="66">
        <f t="shared" si="3"/>
        <v>14</v>
      </c>
      <c r="L32" s="65">
        <f>VLOOKUP($A32,'Return Data'!$B$7:$R$2292,9,0)</f>
        <v>3.3656000000000001</v>
      </c>
      <c r="M32" s="66">
        <f t="shared" si="4"/>
        <v>11</v>
      </c>
      <c r="N32" s="65">
        <f>VLOOKUP($A32,'Return Data'!$B$7:$R$2292,10,0)</f>
        <v>3.7976000000000001</v>
      </c>
      <c r="O32" s="66">
        <f t="shared" si="5"/>
        <v>7</v>
      </c>
      <c r="P32" s="65">
        <f>VLOOKUP($A32,'Return Data'!$B$7:$R$2292,11,0)</f>
        <v>3.8765000000000001</v>
      </c>
      <c r="Q32" s="66">
        <f t="shared" si="6"/>
        <v>9</v>
      </c>
      <c r="R32" s="65">
        <f>VLOOKUP($A32,'Return Data'!$B$7:$R$2292,12,0)</f>
        <v>4.0522</v>
      </c>
      <c r="S32" s="66">
        <f t="shared" si="7"/>
        <v>10</v>
      </c>
      <c r="T32" s="65">
        <f>VLOOKUP($A32,'Return Data'!$B$7:$R$2292,13,0)</f>
        <v>3.9253999999999998</v>
      </c>
      <c r="U32" s="66">
        <f t="shared" si="8"/>
        <v>9</v>
      </c>
      <c r="V32" s="65">
        <f>VLOOKUP($A32,'Return Data'!$B$7:$R$2292,17,0)</f>
        <v>4.92</v>
      </c>
      <c r="W32" s="66">
        <f>RANK(V32,V$8:V$34,0)</f>
        <v>12</v>
      </c>
      <c r="X32" s="65"/>
      <c r="Y32" s="66"/>
      <c r="Z32" s="65">
        <f>VLOOKUP($A32,'Return Data'!$B$7:$R$2292,16,0)</f>
        <v>5.8076999999999996</v>
      </c>
      <c r="AA32" s="67">
        <f t="shared" si="10"/>
        <v>21</v>
      </c>
    </row>
    <row r="33" spans="1:27" x14ac:dyDescent="0.3">
      <c r="A33" s="63" t="s">
        <v>1547</v>
      </c>
      <c r="B33" s="64">
        <f>VLOOKUP($A33,'Return Data'!$B$7:$R$2292,3,0)</f>
        <v>44512</v>
      </c>
      <c r="C33" s="65">
        <f>VLOOKUP($A33,'Return Data'!$B$7:$R$2292,4,0)</f>
        <v>3591.6185</v>
      </c>
      <c r="D33" s="65">
        <f>VLOOKUP($A33,'Return Data'!$B$7:$R$2292,5,0)</f>
        <v>3.9445000000000001</v>
      </c>
      <c r="E33" s="66">
        <f t="shared" si="0"/>
        <v>17</v>
      </c>
      <c r="F33" s="65">
        <f>VLOOKUP($A33,'Return Data'!$B$7:$R$2292,6,0)</f>
        <v>3.9979</v>
      </c>
      <c r="G33" s="66">
        <f t="shared" si="1"/>
        <v>17</v>
      </c>
      <c r="H33" s="65">
        <f>VLOOKUP($A33,'Return Data'!$B$7:$R$2292,7,0)</f>
        <v>4.8794000000000004</v>
      </c>
      <c r="I33" s="66">
        <f t="shared" si="2"/>
        <v>18</v>
      </c>
      <c r="J33" s="65">
        <f>VLOOKUP($A33,'Return Data'!$B$7:$R$2292,8,0)</f>
        <v>4.6952999999999996</v>
      </c>
      <c r="K33" s="66">
        <f t="shared" si="3"/>
        <v>6</v>
      </c>
      <c r="L33" s="65">
        <f>VLOOKUP($A33,'Return Data'!$B$7:$R$2292,9,0)</f>
        <v>4.6346999999999996</v>
      </c>
      <c r="M33" s="66">
        <f t="shared" si="4"/>
        <v>2</v>
      </c>
      <c r="N33" s="65">
        <f>VLOOKUP($A33,'Return Data'!$B$7:$R$2292,10,0)</f>
        <v>14.7163</v>
      </c>
      <c r="O33" s="66">
        <f t="shared" si="5"/>
        <v>1</v>
      </c>
      <c r="P33" s="65">
        <f>VLOOKUP($A33,'Return Data'!$B$7:$R$2292,11,0)</f>
        <v>9.3598999999999997</v>
      </c>
      <c r="Q33" s="66">
        <f t="shared" si="6"/>
        <v>3</v>
      </c>
      <c r="R33" s="65">
        <f>VLOOKUP($A33,'Return Data'!$B$7:$R$2292,12,0)</f>
        <v>7.6957000000000004</v>
      </c>
      <c r="S33" s="66">
        <f t="shared" si="7"/>
        <v>3</v>
      </c>
      <c r="T33" s="65">
        <f>VLOOKUP($A33,'Return Data'!$B$7:$R$2292,13,0)</f>
        <v>6.8333000000000004</v>
      </c>
      <c r="U33" s="66">
        <f t="shared" si="8"/>
        <v>3</v>
      </c>
      <c r="V33" s="65">
        <f>VLOOKUP($A33,'Return Data'!$B$7:$R$2292,17,0)</f>
        <v>6.4485999999999999</v>
      </c>
      <c r="W33" s="66">
        <f>RANK(V33,V$8:V$34,0)</f>
        <v>3</v>
      </c>
      <c r="X33" s="65">
        <f>VLOOKUP($A33,'Return Data'!$B$7:$R$2292,14,0)</f>
        <v>5.7161</v>
      </c>
      <c r="Y33" s="66">
        <f>RANK(X33,X$8:X$34,0)</f>
        <v>10</v>
      </c>
      <c r="Z33" s="65">
        <f>VLOOKUP($A33,'Return Data'!$B$7:$R$2292,16,0)</f>
        <v>7.7831999999999999</v>
      </c>
      <c r="AA33" s="67">
        <f t="shared" si="10"/>
        <v>6</v>
      </c>
    </row>
    <row r="34" spans="1:27" x14ac:dyDescent="0.3">
      <c r="A34" s="63" t="s">
        <v>1549</v>
      </c>
      <c r="B34" s="64">
        <f>VLOOKUP($A34,'Return Data'!$B$7:$R$2292,3,0)</f>
        <v>44512</v>
      </c>
      <c r="C34" s="65">
        <f>VLOOKUP($A34,'Return Data'!$B$7:$R$2292,4,0)</f>
        <v>1123.7632000000001</v>
      </c>
      <c r="D34" s="65">
        <f>VLOOKUP($A34,'Return Data'!$B$7:$R$2292,5,0)</f>
        <v>2.7284999999999999</v>
      </c>
      <c r="E34" s="66">
        <f t="shared" si="0"/>
        <v>25</v>
      </c>
      <c r="F34" s="65">
        <f>VLOOKUP($A34,'Return Data'!$B$7:$R$2292,6,0)</f>
        <v>2.9293</v>
      </c>
      <c r="G34" s="66">
        <f t="shared" si="1"/>
        <v>26</v>
      </c>
      <c r="H34" s="65">
        <f>VLOOKUP($A34,'Return Data'!$B$7:$R$2292,7,0)</f>
        <v>3.2503000000000002</v>
      </c>
      <c r="I34" s="66">
        <f t="shared" si="2"/>
        <v>27</v>
      </c>
      <c r="J34" s="65">
        <f>VLOOKUP($A34,'Return Data'!$B$7:$R$2292,8,0)</f>
        <v>3.1286</v>
      </c>
      <c r="K34" s="66">
        <f t="shared" si="3"/>
        <v>27</v>
      </c>
      <c r="L34" s="65">
        <f>VLOOKUP($A34,'Return Data'!$B$7:$R$2292,9,0)</f>
        <v>2.7545000000000002</v>
      </c>
      <c r="M34" s="66">
        <f t="shared" si="4"/>
        <v>27</v>
      </c>
      <c r="N34" s="65">
        <f>VLOOKUP($A34,'Return Data'!$B$7:$R$2292,10,0)</f>
        <v>5.7366999999999999</v>
      </c>
      <c r="O34" s="66">
        <f t="shared" si="5"/>
        <v>4</v>
      </c>
      <c r="P34" s="65">
        <f>VLOOKUP($A34,'Return Data'!$B$7:$R$2292,11,0)</f>
        <v>4.3598999999999997</v>
      </c>
      <c r="Q34" s="66">
        <f t="shared" si="6"/>
        <v>6</v>
      </c>
      <c r="R34" s="65">
        <f>VLOOKUP($A34,'Return Data'!$B$7:$R$2292,12,0)</f>
        <v>4.0057999999999998</v>
      </c>
      <c r="S34" s="66">
        <f t="shared" si="7"/>
        <v>11</v>
      </c>
      <c r="T34" s="65">
        <f>VLOOKUP($A34,'Return Data'!$B$7:$R$2292,13,0)</f>
        <v>4.4410999999999996</v>
      </c>
      <c r="U34" s="66">
        <f t="shared" si="8"/>
        <v>6</v>
      </c>
      <c r="V34" s="65"/>
      <c r="W34" s="66"/>
      <c r="X34" s="65"/>
      <c r="Y34" s="66"/>
      <c r="Z34" s="65">
        <f>VLOOKUP($A34,'Return Data'!$B$7:$R$2292,16,0)</f>
        <v>4.9016999999999999</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4.6981555555555552</v>
      </c>
      <c r="E36" s="74"/>
      <c r="F36" s="75">
        <f>AVERAGE(F8:F34)</f>
        <v>4.5148925925925925</v>
      </c>
      <c r="G36" s="74"/>
      <c r="H36" s="75">
        <f>AVERAGE(H8:H34)</f>
        <v>5.2546925925925922</v>
      </c>
      <c r="I36" s="74"/>
      <c r="J36" s="75">
        <f>AVERAGE(J8:J34)</f>
        <v>4.731025925925926</v>
      </c>
      <c r="K36" s="74"/>
      <c r="L36" s="75">
        <f>AVERAGE(L8:L34)</f>
        <v>3.5767518518518524</v>
      </c>
      <c r="M36" s="74"/>
      <c r="N36" s="75">
        <f>AVERAGE(N8:N34)</f>
        <v>4.388685185185186</v>
      </c>
      <c r="O36" s="74"/>
      <c r="P36" s="75">
        <f>AVERAGE(P8:P34)</f>
        <v>4.4657888888888877</v>
      </c>
      <c r="Q36" s="74"/>
      <c r="R36" s="75">
        <f>AVERAGE(R8:R34)</f>
        <v>4.4688333333333334</v>
      </c>
      <c r="S36" s="74"/>
      <c r="T36" s="75">
        <f>AVERAGE(T8:T34)</f>
        <v>4.2479888888888881</v>
      </c>
      <c r="U36" s="74"/>
      <c r="V36" s="75">
        <f>AVERAGE(V8:V34)</f>
        <v>5.1645772727272723</v>
      </c>
      <c r="W36" s="74"/>
      <c r="X36" s="75">
        <f>AVERAGE(X8:X34)</f>
        <v>5.9680705882352934</v>
      </c>
      <c r="Y36" s="74"/>
      <c r="Z36" s="75">
        <f>AVERAGE(Z8:Z34)</f>
        <v>6.814811111111112</v>
      </c>
      <c r="AA36" s="76"/>
    </row>
    <row r="37" spans="1:27" x14ac:dyDescent="0.3">
      <c r="A37" s="73" t="s">
        <v>28</v>
      </c>
      <c r="B37" s="74"/>
      <c r="C37" s="74"/>
      <c r="D37" s="75">
        <f>MIN(D8:D34)</f>
        <v>2.0897999999999999</v>
      </c>
      <c r="E37" s="74"/>
      <c r="F37" s="75">
        <f>MIN(F8:F34)</f>
        <v>2.5872999999999999</v>
      </c>
      <c r="G37" s="74"/>
      <c r="H37" s="75">
        <f>MIN(H8:H34)</f>
        <v>3.2503000000000002</v>
      </c>
      <c r="I37" s="74"/>
      <c r="J37" s="75">
        <f>MIN(J8:J34)</f>
        <v>3.1286</v>
      </c>
      <c r="K37" s="74"/>
      <c r="L37" s="75">
        <f>MIN(L8:L34)</f>
        <v>2.7545000000000002</v>
      </c>
      <c r="M37" s="74"/>
      <c r="N37" s="75">
        <f>MIN(N8:N34)</f>
        <v>2.6751999999999998</v>
      </c>
      <c r="O37" s="74"/>
      <c r="P37" s="75">
        <f>MIN(P8:P34)</f>
        <v>2.8892000000000002</v>
      </c>
      <c r="Q37" s="74"/>
      <c r="R37" s="75">
        <f>MIN(R8:R34)</f>
        <v>2.9439000000000002</v>
      </c>
      <c r="S37" s="74"/>
      <c r="T37" s="75">
        <f>MIN(T8:T34)</f>
        <v>2.8058000000000001</v>
      </c>
      <c r="U37" s="74"/>
      <c r="V37" s="75">
        <f>MIN(V8:V34)</f>
        <v>3.8445999999999998</v>
      </c>
      <c r="W37" s="74"/>
      <c r="X37" s="75">
        <f>MIN(X8:X34)</f>
        <v>1.9411</v>
      </c>
      <c r="Y37" s="74"/>
      <c r="Z37" s="75">
        <f>MIN(Z8:Z34)</f>
        <v>4.0998000000000001</v>
      </c>
      <c r="AA37" s="76"/>
    </row>
    <row r="38" spans="1:27" ht="15" thickBot="1" x14ac:dyDescent="0.35">
      <c r="A38" s="77" t="s">
        <v>29</v>
      </c>
      <c r="B38" s="78"/>
      <c r="C38" s="78"/>
      <c r="D38" s="79">
        <f>MAX(D8:D34)</f>
        <v>12.5519</v>
      </c>
      <c r="E38" s="78"/>
      <c r="F38" s="79">
        <f>MAX(F8:F34)</f>
        <v>12.522399999999999</v>
      </c>
      <c r="G38" s="78"/>
      <c r="H38" s="79">
        <f>MAX(H8:H34)</f>
        <v>13.262600000000001</v>
      </c>
      <c r="I38" s="78"/>
      <c r="J38" s="79">
        <f>MAX(J8:J34)</f>
        <v>12.188800000000001</v>
      </c>
      <c r="K38" s="78"/>
      <c r="L38" s="79">
        <f>MAX(L8:L34)</f>
        <v>10.6487</v>
      </c>
      <c r="M38" s="78"/>
      <c r="N38" s="79">
        <f>MAX(N8:N34)</f>
        <v>14.7163</v>
      </c>
      <c r="O38" s="78"/>
      <c r="P38" s="79">
        <f>MAX(P8:P34)</f>
        <v>11.862299999999999</v>
      </c>
      <c r="Q38" s="78"/>
      <c r="R38" s="79">
        <f>MAX(R8:R34)</f>
        <v>10.869</v>
      </c>
      <c r="S38" s="78"/>
      <c r="T38" s="79">
        <f>MAX(T8:T34)</f>
        <v>9.7697000000000003</v>
      </c>
      <c r="U38" s="78"/>
      <c r="V38" s="79">
        <f>MAX(V8:V34)</f>
        <v>7.4208999999999996</v>
      </c>
      <c r="W38" s="78"/>
      <c r="X38" s="79">
        <f>MAX(X8:X34)</f>
        <v>8.1930999999999994</v>
      </c>
      <c r="Y38" s="78"/>
      <c r="Z38" s="79">
        <f>MAX(Z8:Z34)</f>
        <v>8.9535999999999998</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1492</v>
      </c>
      <c r="B8" s="64">
        <f>VLOOKUP($A8,'Return Data'!$B$7:$R$2292,3,0)</f>
        <v>44512</v>
      </c>
      <c r="C8" s="65">
        <f>VLOOKUP($A8,'Return Data'!$B$7:$R$2292,4,0)</f>
        <v>433.41109999999998</v>
      </c>
      <c r="D8" s="65">
        <f>VLOOKUP($A8,'Return Data'!$B$7:$R$2292,5,0)</f>
        <v>6.7301000000000002</v>
      </c>
      <c r="E8" s="66">
        <f t="shared" ref="E8:E34" si="0">RANK(D8,D$8:D$34,0)</f>
        <v>3</v>
      </c>
      <c r="F8" s="65">
        <f>VLOOKUP($A8,'Return Data'!$B$7:$R$2292,6,0)</f>
        <v>4.2403000000000004</v>
      </c>
      <c r="G8" s="66">
        <f t="shared" ref="G8:G34" si="1">RANK(F8,F$8:F$34,0)</f>
        <v>8</v>
      </c>
      <c r="H8" s="65">
        <f>VLOOKUP($A8,'Return Data'!$B$7:$R$2292,7,0)</f>
        <v>5.8136000000000001</v>
      </c>
      <c r="I8" s="66">
        <f t="shared" ref="I8:I34" si="2">RANK(H8,H$8:H$34,0)</f>
        <v>2</v>
      </c>
      <c r="J8" s="65">
        <f>VLOOKUP($A8,'Return Data'!$B$7:$R$2292,8,0)</f>
        <v>5.0766</v>
      </c>
      <c r="K8" s="66">
        <f t="shared" ref="K8:K34" si="3">RANK(J8,J$8:J$34,0)</f>
        <v>2</v>
      </c>
      <c r="L8" s="65">
        <f>VLOOKUP($A8,'Return Data'!$B$7:$R$2292,9,0)</f>
        <v>3.2357</v>
      </c>
      <c r="M8" s="66">
        <f t="shared" ref="M8:M34" si="4">RANK(L8,L$8:L$34,0)</f>
        <v>4</v>
      </c>
      <c r="N8" s="65">
        <f>VLOOKUP($A8,'Return Data'!$B$7:$R$2292,10,0)</f>
        <v>3.5283000000000002</v>
      </c>
      <c r="O8" s="66">
        <f t="shared" ref="O8:O34" si="5">RANK(N8,N$8:N$34,0)</f>
        <v>6</v>
      </c>
      <c r="P8" s="65">
        <f>VLOOKUP($A8,'Return Data'!$B$7:$R$2292,11,0)</f>
        <v>3.9527000000000001</v>
      </c>
      <c r="Q8" s="66">
        <f t="shared" ref="Q8:Q34" si="6">RANK(P8,P$8:P$34,0)</f>
        <v>5</v>
      </c>
      <c r="R8" s="65">
        <f>VLOOKUP($A8,'Return Data'!$B$7:$R$2292,12,0)</f>
        <v>4.2877000000000001</v>
      </c>
      <c r="S8" s="66">
        <f>RANK(R8,R$8:R$34,0)</f>
        <v>4</v>
      </c>
      <c r="T8" s="65">
        <f>VLOOKUP($A8,'Return Data'!$B$7:$R$2292,13,0)</f>
        <v>4.0049000000000001</v>
      </c>
      <c r="U8" s="66">
        <f>RANK(T8,T$8:T$34,0)</f>
        <v>6</v>
      </c>
      <c r="V8" s="65">
        <f>VLOOKUP($A8,'Return Data'!$B$7:$R$2292,17,0)</f>
        <v>5.6216999999999997</v>
      </c>
      <c r="W8" s="66">
        <f>RANK(V8,V$8:V$34,0)</f>
        <v>4</v>
      </c>
      <c r="X8" s="65">
        <f>VLOOKUP($A8,'Return Data'!$B$7:$R$2292,14,0)</f>
        <v>6.7435</v>
      </c>
      <c r="Y8" s="66">
        <f>RANK(X8,X$8:X$34,0)</f>
        <v>3</v>
      </c>
      <c r="Z8" s="65">
        <f>VLOOKUP($A8,'Return Data'!$B$7:$R$2292,16,0)</f>
        <v>7.5751999999999997</v>
      </c>
      <c r="AA8" s="67">
        <f>RANK(Z8,Z$8:Z$34,0)</f>
        <v>4</v>
      </c>
    </row>
    <row r="9" spans="1:27" x14ac:dyDescent="0.3">
      <c r="A9" s="63" t="s">
        <v>1494</v>
      </c>
      <c r="B9" s="64">
        <f>VLOOKUP($A9,'Return Data'!$B$7:$R$2292,3,0)</f>
        <v>44512</v>
      </c>
      <c r="C9" s="65">
        <f>VLOOKUP($A9,'Return Data'!$B$7:$R$2292,4,0)</f>
        <v>11.9252</v>
      </c>
      <c r="D9" s="65">
        <f>VLOOKUP($A9,'Return Data'!$B$7:$R$2292,5,0)</f>
        <v>3.9794</v>
      </c>
      <c r="E9" s="66">
        <f t="shared" si="0"/>
        <v>12</v>
      </c>
      <c r="F9" s="65">
        <f>VLOOKUP($A9,'Return Data'!$B$7:$R$2292,6,0)</f>
        <v>3.4698000000000002</v>
      </c>
      <c r="G9" s="66">
        <f t="shared" si="1"/>
        <v>17</v>
      </c>
      <c r="H9" s="65">
        <f>VLOOKUP($A9,'Return Data'!$B$7:$R$2292,7,0)</f>
        <v>3.8807</v>
      </c>
      <c r="I9" s="66">
        <f t="shared" si="2"/>
        <v>24</v>
      </c>
      <c r="J9" s="65">
        <f>VLOOKUP($A9,'Return Data'!$B$7:$R$2292,8,0)</f>
        <v>3.5026999999999999</v>
      </c>
      <c r="K9" s="66">
        <f t="shared" si="3"/>
        <v>22</v>
      </c>
      <c r="L9" s="65">
        <f>VLOOKUP($A9,'Return Data'!$B$7:$R$2292,9,0)</f>
        <v>2.4239999999999999</v>
      </c>
      <c r="M9" s="66">
        <f t="shared" si="4"/>
        <v>22</v>
      </c>
      <c r="N9" s="65">
        <f>VLOOKUP($A9,'Return Data'!$B$7:$R$2292,10,0)</f>
        <v>2.7706</v>
      </c>
      <c r="O9" s="66">
        <f t="shared" si="5"/>
        <v>20</v>
      </c>
      <c r="P9" s="65">
        <f>VLOOKUP($A9,'Return Data'!$B$7:$R$2292,11,0)</f>
        <v>3.1070000000000002</v>
      </c>
      <c r="Q9" s="66">
        <f t="shared" si="6"/>
        <v>18</v>
      </c>
      <c r="R9" s="65">
        <f>VLOOKUP($A9,'Return Data'!$B$7:$R$2292,12,0)</f>
        <v>3.31</v>
      </c>
      <c r="S9" s="66">
        <f t="shared" ref="S9:S34" si="7">RANK(R9,R$8:R$34,0)</f>
        <v>17</v>
      </c>
      <c r="T9" s="65">
        <f>VLOOKUP($A9,'Return Data'!$B$7:$R$2292,13,0)</f>
        <v>3.2153999999999998</v>
      </c>
      <c r="U9" s="66">
        <f t="shared" ref="U9:U34" si="8">RANK(T9,T$8:T$34,0)</f>
        <v>17</v>
      </c>
      <c r="V9" s="65">
        <f>VLOOKUP($A9,'Return Data'!$B$7:$R$2292,17,0)</f>
        <v>4.3800999999999997</v>
      </c>
      <c r="W9" s="66">
        <f t="shared" ref="W9:W33" si="9">RANK(V9,V$8:V$34,0)</f>
        <v>14</v>
      </c>
      <c r="X9" s="65"/>
      <c r="Y9" s="66"/>
      <c r="Z9" s="65">
        <f>VLOOKUP($A9,'Return Data'!$B$7:$R$2292,16,0)</f>
        <v>5.7015000000000002</v>
      </c>
      <c r="AA9" s="67">
        <f t="shared" ref="AA9:AA34" si="10">RANK(Z9,Z$8:Z$34,0)</f>
        <v>19</v>
      </c>
    </row>
    <row r="10" spans="1:27" x14ac:dyDescent="0.3">
      <c r="A10" s="63" t="s">
        <v>1495</v>
      </c>
      <c r="B10" s="64">
        <f>VLOOKUP($A10,'Return Data'!$B$7:$R$2292,3,0)</f>
        <v>44512</v>
      </c>
      <c r="C10" s="65">
        <f>VLOOKUP($A10,'Return Data'!$B$7:$R$2292,4,0)</f>
        <v>1222.7449999999999</v>
      </c>
      <c r="D10" s="65">
        <f>VLOOKUP($A10,'Return Data'!$B$7:$R$2292,5,0)</f>
        <v>4.5736999999999997</v>
      </c>
      <c r="E10" s="66">
        <f t="shared" si="0"/>
        <v>8</v>
      </c>
      <c r="F10" s="65">
        <f>VLOOKUP($A10,'Return Data'!$B$7:$R$2292,6,0)</f>
        <v>3.6678000000000002</v>
      </c>
      <c r="G10" s="66">
        <f t="shared" si="1"/>
        <v>15</v>
      </c>
      <c r="H10" s="65">
        <f>VLOOKUP($A10,'Return Data'!$B$7:$R$2292,7,0)</f>
        <v>4.6909999999999998</v>
      </c>
      <c r="I10" s="66">
        <f t="shared" si="2"/>
        <v>10</v>
      </c>
      <c r="J10" s="65">
        <f>VLOOKUP($A10,'Return Data'!$B$7:$R$2292,8,0)</f>
        <v>4.3243999999999998</v>
      </c>
      <c r="K10" s="66">
        <f t="shared" si="3"/>
        <v>6</v>
      </c>
      <c r="L10" s="65">
        <f>VLOOKUP($A10,'Return Data'!$B$7:$R$2292,9,0)</f>
        <v>3.5225</v>
      </c>
      <c r="M10" s="66">
        <f t="shared" si="4"/>
        <v>3</v>
      </c>
      <c r="N10" s="65">
        <f>VLOOKUP($A10,'Return Data'!$B$7:$R$2292,10,0)</f>
        <v>3.3370000000000002</v>
      </c>
      <c r="O10" s="66">
        <f t="shared" si="5"/>
        <v>9</v>
      </c>
      <c r="P10" s="65">
        <f>VLOOKUP($A10,'Return Data'!$B$7:$R$2292,11,0)</f>
        <v>3.5270999999999999</v>
      </c>
      <c r="Q10" s="66">
        <f t="shared" si="6"/>
        <v>8</v>
      </c>
      <c r="R10" s="65">
        <f>VLOOKUP($A10,'Return Data'!$B$7:$R$2292,12,0)</f>
        <v>3.8334000000000001</v>
      </c>
      <c r="S10" s="66">
        <f t="shared" si="7"/>
        <v>7</v>
      </c>
      <c r="T10" s="65">
        <f>VLOOKUP($A10,'Return Data'!$B$7:$R$2292,13,0)</f>
        <v>3.5804999999999998</v>
      </c>
      <c r="U10" s="66">
        <f t="shared" si="8"/>
        <v>9</v>
      </c>
      <c r="V10" s="65">
        <f>VLOOKUP($A10,'Return Data'!$B$7:$R$2292,17,0)</f>
        <v>4.5012999999999996</v>
      </c>
      <c r="W10" s="66">
        <f t="shared" si="9"/>
        <v>13</v>
      </c>
      <c r="X10" s="65"/>
      <c r="Y10" s="66"/>
      <c r="Z10" s="65">
        <f>VLOOKUP($A10,'Return Data'!$B$7:$R$2292,16,0)</f>
        <v>5.9984999999999999</v>
      </c>
      <c r="AA10" s="67">
        <f t="shared" si="10"/>
        <v>17</v>
      </c>
    </row>
    <row r="11" spans="1:27" x14ac:dyDescent="0.3">
      <c r="A11" s="63" t="s">
        <v>1498</v>
      </c>
      <c r="B11" s="64">
        <f>VLOOKUP($A11,'Return Data'!$B$7:$R$2292,3,0)</f>
        <v>44512</v>
      </c>
      <c r="C11" s="65">
        <f>VLOOKUP($A11,'Return Data'!$B$7:$R$2292,4,0)</f>
        <v>2570.4468999999999</v>
      </c>
      <c r="D11" s="65">
        <f>VLOOKUP($A11,'Return Data'!$B$7:$R$2292,5,0)</f>
        <v>3.2336</v>
      </c>
      <c r="E11" s="66">
        <f t="shared" si="0"/>
        <v>18</v>
      </c>
      <c r="F11" s="65">
        <f>VLOOKUP($A11,'Return Data'!$B$7:$R$2292,6,0)</f>
        <v>3.6888000000000001</v>
      </c>
      <c r="G11" s="66">
        <f t="shared" si="1"/>
        <v>14</v>
      </c>
      <c r="H11" s="65">
        <f>VLOOKUP($A11,'Return Data'!$B$7:$R$2292,7,0)</f>
        <v>5.3052000000000001</v>
      </c>
      <c r="I11" s="66">
        <f t="shared" si="2"/>
        <v>3</v>
      </c>
      <c r="J11" s="65">
        <f>VLOOKUP($A11,'Return Data'!$B$7:$R$2292,8,0)</f>
        <v>4.4161999999999999</v>
      </c>
      <c r="K11" s="66">
        <f t="shared" si="3"/>
        <v>5</v>
      </c>
      <c r="L11" s="65">
        <f>VLOOKUP($A11,'Return Data'!$B$7:$R$2292,9,0)</f>
        <v>2.8025000000000002</v>
      </c>
      <c r="M11" s="66">
        <f t="shared" si="4"/>
        <v>16</v>
      </c>
      <c r="N11" s="65">
        <f>VLOOKUP($A11,'Return Data'!$B$7:$R$2292,10,0)</f>
        <v>3.0101</v>
      </c>
      <c r="O11" s="66">
        <f t="shared" si="5"/>
        <v>16</v>
      </c>
      <c r="P11" s="65">
        <f>VLOOKUP($A11,'Return Data'!$B$7:$R$2292,11,0)</f>
        <v>3.1021999999999998</v>
      </c>
      <c r="Q11" s="66">
        <f t="shared" si="6"/>
        <v>19</v>
      </c>
      <c r="R11" s="65">
        <f>VLOOKUP($A11,'Return Data'!$B$7:$R$2292,12,0)</f>
        <v>3.2742</v>
      </c>
      <c r="S11" s="66">
        <f t="shared" si="7"/>
        <v>18</v>
      </c>
      <c r="T11" s="65">
        <f>VLOOKUP($A11,'Return Data'!$B$7:$R$2292,13,0)</f>
        <v>3.0827</v>
      </c>
      <c r="U11" s="66">
        <f t="shared" si="8"/>
        <v>19</v>
      </c>
      <c r="V11" s="65">
        <f>VLOOKUP($A11,'Return Data'!$B$7:$R$2292,17,0)</f>
        <v>4.1731999999999996</v>
      </c>
      <c r="W11" s="66">
        <f t="shared" si="9"/>
        <v>16</v>
      </c>
      <c r="X11" s="65">
        <f>VLOOKUP($A11,'Return Data'!$B$7:$R$2292,14,0)</f>
        <v>5.4417999999999997</v>
      </c>
      <c r="Y11" s="66">
        <f t="shared" ref="Y11:Y33" si="11">RANK(X11,X$8:X$34,0)</f>
        <v>10</v>
      </c>
      <c r="Z11" s="65">
        <f>VLOOKUP($A11,'Return Data'!$B$7:$R$2292,16,0)</f>
        <v>7.3368000000000002</v>
      </c>
      <c r="AA11" s="67">
        <f t="shared" si="10"/>
        <v>8</v>
      </c>
    </row>
    <row r="12" spans="1:27" x14ac:dyDescent="0.3">
      <c r="A12" s="63" t="s">
        <v>1500</v>
      </c>
      <c r="B12" s="64">
        <f>VLOOKUP($A12,'Return Data'!$B$7:$R$2292,3,0)</f>
        <v>44512</v>
      </c>
      <c r="C12" s="65">
        <f>VLOOKUP($A12,'Return Data'!$B$7:$R$2292,4,0)</f>
        <v>3096.4295999999999</v>
      </c>
      <c r="D12" s="65">
        <f>VLOOKUP($A12,'Return Data'!$B$7:$R$2292,5,0)</f>
        <v>2.7904</v>
      </c>
      <c r="E12" s="66">
        <f t="shared" si="0"/>
        <v>23</v>
      </c>
      <c r="F12" s="65">
        <f>VLOOKUP($A12,'Return Data'!$B$7:$R$2292,6,0)</f>
        <v>3.1442000000000001</v>
      </c>
      <c r="G12" s="66">
        <f t="shared" si="1"/>
        <v>22</v>
      </c>
      <c r="H12" s="65">
        <f>VLOOKUP($A12,'Return Data'!$B$7:$R$2292,7,0)</f>
        <v>3.9388000000000001</v>
      </c>
      <c r="I12" s="66">
        <f t="shared" si="2"/>
        <v>23</v>
      </c>
      <c r="J12" s="65">
        <f>VLOOKUP($A12,'Return Data'!$B$7:$R$2292,8,0)</f>
        <v>3.4272999999999998</v>
      </c>
      <c r="K12" s="66">
        <f t="shared" si="3"/>
        <v>23</v>
      </c>
      <c r="L12" s="65">
        <f>VLOOKUP($A12,'Return Data'!$B$7:$R$2292,9,0)</f>
        <v>2.4165000000000001</v>
      </c>
      <c r="M12" s="66">
        <f t="shared" si="4"/>
        <v>23</v>
      </c>
      <c r="N12" s="65">
        <f>VLOOKUP($A12,'Return Data'!$B$7:$R$2292,10,0)</f>
        <v>2.4523999999999999</v>
      </c>
      <c r="O12" s="66">
        <f t="shared" si="5"/>
        <v>24</v>
      </c>
      <c r="P12" s="65">
        <f>VLOOKUP($A12,'Return Data'!$B$7:$R$2292,11,0)</f>
        <v>2.6322000000000001</v>
      </c>
      <c r="Q12" s="66">
        <f t="shared" si="6"/>
        <v>24</v>
      </c>
      <c r="R12" s="65">
        <f>VLOOKUP($A12,'Return Data'!$B$7:$R$2292,12,0)</f>
        <v>2.7526999999999999</v>
      </c>
      <c r="S12" s="66">
        <f t="shared" si="7"/>
        <v>24</v>
      </c>
      <c r="T12" s="65">
        <f>VLOOKUP($A12,'Return Data'!$B$7:$R$2292,13,0)</f>
        <v>2.6166999999999998</v>
      </c>
      <c r="U12" s="66">
        <f t="shared" si="8"/>
        <v>24</v>
      </c>
      <c r="V12" s="65">
        <f>VLOOKUP($A12,'Return Data'!$B$7:$R$2292,17,0)</f>
        <v>3.7425000000000002</v>
      </c>
      <c r="W12" s="66">
        <f t="shared" si="9"/>
        <v>19</v>
      </c>
      <c r="X12" s="65">
        <f>VLOOKUP($A12,'Return Data'!$B$7:$R$2292,14,0)</f>
        <v>4.7675000000000001</v>
      </c>
      <c r="Y12" s="66">
        <f t="shared" si="11"/>
        <v>13</v>
      </c>
      <c r="Z12" s="65">
        <f>VLOOKUP($A12,'Return Data'!$B$7:$R$2292,16,0)</f>
        <v>7.0918999999999999</v>
      </c>
      <c r="AA12" s="67">
        <f t="shared" si="10"/>
        <v>10</v>
      </c>
    </row>
    <row r="13" spans="1:27" x14ac:dyDescent="0.3">
      <c r="A13" s="63" t="s">
        <v>1502</v>
      </c>
      <c r="B13" s="64">
        <f>VLOOKUP($A13,'Return Data'!$B$7:$R$2292,3,0)</f>
        <v>44512</v>
      </c>
      <c r="C13" s="65">
        <f>VLOOKUP($A13,'Return Data'!$B$7:$R$2292,4,0)</f>
        <v>2754.087</v>
      </c>
      <c r="D13" s="65">
        <f>VLOOKUP($A13,'Return Data'!$B$7:$R$2292,5,0)</f>
        <v>3.1743999999999999</v>
      </c>
      <c r="E13" s="66">
        <f t="shared" si="0"/>
        <v>20</v>
      </c>
      <c r="F13" s="65">
        <f>VLOOKUP($A13,'Return Data'!$B$7:$R$2292,6,0)</f>
        <v>3.5891000000000002</v>
      </c>
      <c r="G13" s="66">
        <f t="shared" si="1"/>
        <v>16</v>
      </c>
      <c r="H13" s="65">
        <f>VLOOKUP($A13,'Return Data'!$B$7:$R$2292,7,0)</f>
        <v>4.3362999999999996</v>
      </c>
      <c r="I13" s="66">
        <f t="shared" si="2"/>
        <v>19</v>
      </c>
      <c r="J13" s="65">
        <f>VLOOKUP($A13,'Return Data'!$B$7:$R$2292,8,0)</f>
        <v>3.7603</v>
      </c>
      <c r="K13" s="66">
        <f t="shared" si="3"/>
        <v>21</v>
      </c>
      <c r="L13" s="65">
        <f>VLOOKUP($A13,'Return Data'!$B$7:$R$2292,9,0)</f>
        <v>2.4352999999999998</v>
      </c>
      <c r="M13" s="66">
        <f t="shared" si="4"/>
        <v>21</v>
      </c>
      <c r="N13" s="65">
        <f>VLOOKUP($A13,'Return Data'!$B$7:$R$2292,10,0)</f>
        <v>2.6006999999999998</v>
      </c>
      <c r="O13" s="66">
        <f t="shared" si="5"/>
        <v>22</v>
      </c>
      <c r="P13" s="65">
        <f>VLOOKUP($A13,'Return Data'!$B$7:$R$2292,11,0)</f>
        <v>2.8214999999999999</v>
      </c>
      <c r="Q13" s="66">
        <f t="shared" si="6"/>
        <v>22</v>
      </c>
      <c r="R13" s="65">
        <f>VLOOKUP($A13,'Return Data'!$B$7:$R$2292,12,0)</f>
        <v>3.0112000000000001</v>
      </c>
      <c r="S13" s="66">
        <f t="shared" si="7"/>
        <v>22</v>
      </c>
      <c r="T13" s="65">
        <f>VLOOKUP($A13,'Return Data'!$B$7:$R$2292,13,0)</f>
        <v>2.8605999999999998</v>
      </c>
      <c r="U13" s="66">
        <f t="shared" si="8"/>
        <v>22</v>
      </c>
      <c r="V13" s="65">
        <f>VLOOKUP($A13,'Return Data'!$B$7:$R$2292,17,0)</f>
        <v>3.9447000000000001</v>
      </c>
      <c r="W13" s="66">
        <f t="shared" si="9"/>
        <v>18</v>
      </c>
      <c r="X13" s="65">
        <f>VLOOKUP($A13,'Return Data'!$B$7:$R$2292,14,0)</f>
        <v>4.8148999999999997</v>
      </c>
      <c r="Y13" s="66">
        <f t="shared" si="11"/>
        <v>12</v>
      </c>
      <c r="Z13" s="65">
        <f>VLOOKUP($A13,'Return Data'!$B$7:$R$2292,16,0)</f>
        <v>6.8475000000000001</v>
      </c>
      <c r="AA13" s="67">
        <f t="shared" si="10"/>
        <v>13</v>
      </c>
    </row>
    <row r="14" spans="1:27" x14ac:dyDescent="0.3">
      <c r="A14" s="63" t="s">
        <v>1505</v>
      </c>
      <c r="B14" s="64">
        <f>VLOOKUP($A14,'Return Data'!$B$7:$R$2292,3,0)</f>
        <v>44512</v>
      </c>
      <c r="C14" s="65">
        <f>VLOOKUP($A14,'Return Data'!$B$7:$R$2292,4,0)</f>
        <v>31.800799999999999</v>
      </c>
      <c r="D14" s="65">
        <f>VLOOKUP($A14,'Return Data'!$B$7:$R$2292,5,0)</f>
        <v>12.515000000000001</v>
      </c>
      <c r="E14" s="66">
        <f t="shared" si="0"/>
        <v>1</v>
      </c>
      <c r="F14" s="65">
        <f>VLOOKUP($A14,'Return Data'!$B$7:$R$2292,6,0)</f>
        <v>12.485200000000001</v>
      </c>
      <c r="G14" s="66">
        <f t="shared" si="1"/>
        <v>1</v>
      </c>
      <c r="H14" s="65">
        <f>VLOOKUP($A14,'Return Data'!$B$7:$R$2292,7,0)</f>
        <v>13.2553</v>
      </c>
      <c r="I14" s="66">
        <f t="shared" si="2"/>
        <v>1</v>
      </c>
      <c r="J14" s="65">
        <f>VLOOKUP($A14,'Return Data'!$B$7:$R$2292,8,0)</f>
        <v>12.182</v>
      </c>
      <c r="K14" s="66">
        <f t="shared" si="3"/>
        <v>1</v>
      </c>
      <c r="L14" s="65">
        <f>VLOOKUP($A14,'Return Data'!$B$7:$R$2292,9,0)</f>
        <v>10.647500000000001</v>
      </c>
      <c r="M14" s="66">
        <f t="shared" si="4"/>
        <v>1</v>
      </c>
      <c r="N14" s="65">
        <f>VLOOKUP($A14,'Return Data'!$B$7:$R$2292,10,0)</f>
        <v>12.914099999999999</v>
      </c>
      <c r="O14" s="66">
        <f t="shared" si="5"/>
        <v>2</v>
      </c>
      <c r="P14" s="65">
        <f>VLOOKUP($A14,'Return Data'!$B$7:$R$2292,11,0)</f>
        <v>10.627700000000001</v>
      </c>
      <c r="Q14" s="66">
        <f t="shared" si="6"/>
        <v>2</v>
      </c>
      <c r="R14" s="65">
        <f>VLOOKUP($A14,'Return Data'!$B$7:$R$2292,12,0)</f>
        <v>10.8628</v>
      </c>
      <c r="S14" s="66">
        <f t="shared" si="7"/>
        <v>1</v>
      </c>
      <c r="T14" s="65">
        <f>VLOOKUP($A14,'Return Data'!$B$7:$R$2292,13,0)</f>
        <v>9.7403999999999993</v>
      </c>
      <c r="U14" s="66">
        <f t="shared" si="8"/>
        <v>1</v>
      </c>
      <c r="V14" s="65">
        <f>VLOOKUP($A14,'Return Data'!$B$7:$R$2292,17,0)</f>
        <v>7.0922999999999998</v>
      </c>
      <c r="W14" s="66">
        <f t="shared" si="9"/>
        <v>1</v>
      </c>
      <c r="X14" s="65">
        <f>VLOOKUP($A14,'Return Data'!$B$7:$R$2292,14,0)</f>
        <v>8.0071999999999992</v>
      </c>
      <c r="Y14" s="66">
        <f t="shared" si="11"/>
        <v>1</v>
      </c>
      <c r="Z14" s="65">
        <f>VLOOKUP($A14,'Return Data'!$B$7:$R$2292,16,0)</f>
        <v>8.6712000000000007</v>
      </c>
      <c r="AA14" s="67">
        <f t="shared" si="10"/>
        <v>1</v>
      </c>
    </row>
    <row r="15" spans="1:27" x14ac:dyDescent="0.3">
      <c r="A15" s="63" t="s">
        <v>1508</v>
      </c>
      <c r="B15" s="64">
        <f>VLOOKUP($A15,'Return Data'!$B$7:$R$2292,3,0)</f>
        <v>44512</v>
      </c>
      <c r="C15" s="65">
        <f>VLOOKUP($A15,'Return Data'!$B$7:$R$2292,4,0)</f>
        <v>12.1074</v>
      </c>
      <c r="D15" s="65">
        <f>VLOOKUP($A15,'Return Data'!$B$7:$R$2292,5,0)</f>
        <v>1.8089</v>
      </c>
      <c r="E15" s="66">
        <f t="shared" si="0"/>
        <v>27</v>
      </c>
      <c r="F15" s="65">
        <f>VLOOKUP($A15,'Return Data'!$B$7:$R$2292,6,0)</f>
        <v>3.1160000000000001</v>
      </c>
      <c r="G15" s="66">
        <f t="shared" si="1"/>
        <v>23</v>
      </c>
      <c r="H15" s="65">
        <f>VLOOKUP($A15,'Return Data'!$B$7:$R$2292,7,0)</f>
        <v>4.6614000000000004</v>
      </c>
      <c r="I15" s="66">
        <f t="shared" si="2"/>
        <v>11</v>
      </c>
      <c r="J15" s="65">
        <f>VLOOKUP($A15,'Return Data'!$B$7:$R$2292,8,0)</f>
        <v>4.2489999999999997</v>
      </c>
      <c r="K15" s="66">
        <f t="shared" si="3"/>
        <v>7</v>
      </c>
      <c r="L15" s="65">
        <f>VLOOKUP($A15,'Return Data'!$B$7:$R$2292,9,0)</f>
        <v>2.9148999999999998</v>
      </c>
      <c r="M15" s="66">
        <f t="shared" si="4"/>
        <v>13</v>
      </c>
      <c r="N15" s="65">
        <f>VLOOKUP($A15,'Return Data'!$B$7:$R$2292,10,0)</f>
        <v>3.121</v>
      </c>
      <c r="O15" s="66">
        <f t="shared" si="5"/>
        <v>12</v>
      </c>
      <c r="P15" s="65">
        <f>VLOOKUP($A15,'Return Data'!$B$7:$R$2292,11,0)</f>
        <v>3.4607000000000001</v>
      </c>
      <c r="Q15" s="66">
        <f t="shared" si="6"/>
        <v>9</v>
      </c>
      <c r="R15" s="65">
        <f>VLOOKUP($A15,'Return Data'!$B$7:$R$2292,12,0)</f>
        <v>3.7602000000000002</v>
      </c>
      <c r="S15" s="66">
        <f t="shared" si="7"/>
        <v>8</v>
      </c>
      <c r="T15" s="65">
        <f>VLOOKUP($A15,'Return Data'!$B$7:$R$2292,13,0)</f>
        <v>3.5838999999999999</v>
      </c>
      <c r="U15" s="66">
        <f t="shared" si="8"/>
        <v>8</v>
      </c>
      <c r="V15" s="65">
        <f>VLOOKUP($A15,'Return Data'!$B$7:$R$2292,17,0)</f>
        <v>5.0956999999999999</v>
      </c>
      <c r="W15" s="66">
        <f t="shared" si="9"/>
        <v>6</v>
      </c>
      <c r="X15" s="65"/>
      <c r="Y15" s="66"/>
      <c r="Z15" s="65">
        <f>VLOOKUP($A15,'Return Data'!$B$7:$R$2292,16,0)</f>
        <v>6.2857000000000003</v>
      </c>
      <c r="AA15" s="67">
        <f t="shared" si="10"/>
        <v>14</v>
      </c>
    </row>
    <row r="16" spans="1:27" x14ac:dyDescent="0.3">
      <c r="A16" s="63" t="s">
        <v>1510</v>
      </c>
      <c r="B16" s="64">
        <f>VLOOKUP($A16,'Return Data'!$B$7:$R$2292,3,0)</f>
        <v>44512</v>
      </c>
      <c r="C16" s="65">
        <f>VLOOKUP($A16,'Return Data'!$B$7:$R$2292,4,0)</f>
        <v>1080.6559</v>
      </c>
      <c r="D16" s="65">
        <f>VLOOKUP($A16,'Return Data'!$B$7:$R$2292,5,0)</f>
        <v>3.3205</v>
      </c>
      <c r="E16" s="66">
        <f t="shared" si="0"/>
        <v>17</v>
      </c>
      <c r="F16" s="65">
        <f>VLOOKUP($A16,'Return Data'!$B$7:$R$2292,6,0)</f>
        <v>4.8409000000000004</v>
      </c>
      <c r="G16" s="66">
        <f t="shared" si="1"/>
        <v>3</v>
      </c>
      <c r="H16" s="65">
        <f>VLOOKUP($A16,'Return Data'!$B$7:$R$2292,7,0)</f>
        <v>5.2732000000000001</v>
      </c>
      <c r="I16" s="66">
        <f t="shared" si="2"/>
        <v>4</v>
      </c>
      <c r="J16" s="65">
        <f>VLOOKUP($A16,'Return Data'!$B$7:$R$2292,8,0)</f>
        <v>4.7060000000000004</v>
      </c>
      <c r="K16" s="66">
        <f t="shared" si="3"/>
        <v>3</v>
      </c>
      <c r="L16" s="65">
        <f>VLOOKUP($A16,'Return Data'!$B$7:$R$2292,9,0)</f>
        <v>2.9369999999999998</v>
      </c>
      <c r="M16" s="66">
        <f t="shared" si="4"/>
        <v>11</v>
      </c>
      <c r="N16" s="65">
        <f>VLOOKUP($A16,'Return Data'!$B$7:$R$2292,10,0)</f>
        <v>3.3509000000000002</v>
      </c>
      <c r="O16" s="66">
        <f t="shared" si="5"/>
        <v>8</v>
      </c>
      <c r="P16" s="65">
        <f>VLOOKUP($A16,'Return Data'!$B$7:$R$2292,11,0)</f>
        <v>3.4550000000000001</v>
      </c>
      <c r="Q16" s="66">
        <f t="shared" si="6"/>
        <v>10</v>
      </c>
      <c r="R16" s="65">
        <f>VLOOKUP($A16,'Return Data'!$B$7:$R$2292,12,0)</f>
        <v>3.6364000000000001</v>
      </c>
      <c r="S16" s="66">
        <f t="shared" si="7"/>
        <v>9</v>
      </c>
      <c r="T16" s="65">
        <f>VLOOKUP($A16,'Return Data'!$B$7:$R$2292,13,0)</f>
        <v>3.4287999999999998</v>
      </c>
      <c r="U16" s="66">
        <f t="shared" si="8"/>
        <v>10</v>
      </c>
      <c r="V16" s="65"/>
      <c r="W16" s="66"/>
      <c r="X16" s="65"/>
      <c r="Y16" s="66"/>
      <c r="Z16" s="65">
        <f>VLOOKUP($A16,'Return Data'!$B$7:$R$2292,16,0)</f>
        <v>4.4310999999999998</v>
      </c>
      <c r="AA16" s="67">
        <f t="shared" si="10"/>
        <v>22</v>
      </c>
    </row>
    <row r="17" spans="1:27" x14ac:dyDescent="0.3">
      <c r="A17" s="63" t="s">
        <v>1511</v>
      </c>
      <c r="B17" s="64">
        <f>VLOOKUP($A17,'Return Data'!$B$7:$R$2292,3,0)</f>
        <v>44512</v>
      </c>
      <c r="C17" s="65">
        <f>VLOOKUP($A17,'Return Data'!$B$7:$R$2292,4,0)</f>
        <v>22.101299999999998</v>
      </c>
      <c r="D17" s="65">
        <f>VLOOKUP($A17,'Return Data'!$B$7:$R$2292,5,0)</f>
        <v>4.6246999999999998</v>
      </c>
      <c r="E17" s="66">
        <f t="shared" si="0"/>
        <v>7</v>
      </c>
      <c r="F17" s="65">
        <f>VLOOKUP($A17,'Return Data'!$B$7:$R$2292,6,0)</f>
        <v>4.5708000000000002</v>
      </c>
      <c r="G17" s="66">
        <f t="shared" si="1"/>
        <v>7</v>
      </c>
      <c r="H17" s="65">
        <f>VLOOKUP($A17,'Return Data'!$B$7:$R$2292,7,0)</f>
        <v>4.4455</v>
      </c>
      <c r="I17" s="66">
        <f t="shared" si="2"/>
        <v>14</v>
      </c>
      <c r="J17" s="65">
        <f>VLOOKUP($A17,'Return Data'!$B$7:$R$2292,8,0)</f>
        <v>4.0050999999999997</v>
      </c>
      <c r="K17" s="66">
        <f t="shared" si="3"/>
        <v>15</v>
      </c>
      <c r="L17" s="65">
        <f>VLOOKUP($A17,'Return Data'!$B$7:$R$2292,9,0)</f>
        <v>3.1194000000000002</v>
      </c>
      <c r="M17" s="66">
        <f t="shared" si="4"/>
        <v>6</v>
      </c>
      <c r="N17" s="65">
        <f>VLOOKUP($A17,'Return Data'!$B$7:$R$2292,10,0)</f>
        <v>3.5846</v>
      </c>
      <c r="O17" s="66">
        <f t="shared" si="5"/>
        <v>5</v>
      </c>
      <c r="P17" s="65">
        <f>VLOOKUP($A17,'Return Data'!$B$7:$R$2292,11,0)</f>
        <v>3.9051999999999998</v>
      </c>
      <c r="Q17" s="66">
        <f t="shared" si="6"/>
        <v>6</v>
      </c>
      <c r="R17" s="65">
        <f>VLOOKUP($A17,'Return Data'!$B$7:$R$2292,12,0)</f>
        <v>4.1631</v>
      </c>
      <c r="S17" s="66">
        <f t="shared" si="7"/>
        <v>5</v>
      </c>
      <c r="T17" s="65">
        <f>VLOOKUP($A17,'Return Data'!$B$7:$R$2292,13,0)</f>
        <v>4.0766</v>
      </c>
      <c r="U17" s="66">
        <f t="shared" si="8"/>
        <v>5</v>
      </c>
      <c r="V17" s="65">
        <f>VLOOKUP($A17,'Return Data'!$B$7:$R$2292,17,0)</f>
        <v>5.5110000000000001</v>
      </c>
      <c r="W17" s="66">
        <f t="shared" si="9"/>
        <v>5</v>
      </c>
      <c r="X17" s="65">
        <f>VLOOKUP($A17,'Return Data'!$B$7:$R$2292,14,0)</f>
        <v>6.58</v>
      </c>
      <c r="Y17" s="66">
        <f t="shared" si="11"/>
        <v>4</v>
      </c>
      <c r="Z17" s="65">
        <f>VLOOKUP($A17,'Return Data'!$B$7:$R$2292,16,0)</f>
        <v>7.8167999999999997</v>
      </c>
      <c r="AA17" s="67">
        <f t="shared" si="10"/>
        <v>3</v>
      </c>
    </row>
    <row r="18" spans="1:27" x14ac:dyDescent="0.3">
      <c r="A18" s="63" t="s">
        <v>1513</v>
      </c>
      <c r="B18" s="64">
        <f>VLOOKUP($A18,'Return Data'!$B$7:$R$2292,3,0)</f>
        <v>44512</v>
      </c>
      <c r="C18" s="65">
        <f>VLOOKUP($A18,'Return Data'!$B$7:$R$2292,4,0)</f>
        <v>2224.5311999999999</v>
      </c>
      <c r="D18" s="65">
        <f>VLOOKUP($A18,'Return Data'!$B$7:$R$2292,5,0)</f>
        <v>5.0068000000000001</v>
      </c>
      <c r="E18" s="66">
        <f t="shared" si="0"/>
        <v>6</v>
      </c>
      <c r="F18" s="65">
        <f>VLOOKUP($A18,'Return Data'!$B$7:$R$2292,6,0)</f>
        <v>4.5724</v>
      </c>
      <c r="G18" s="66">
        <f t="shared" si="1"/>
        <v>6</v>
      </c>
      <c r="H18" s="65">
        <f>VLOOKUP($A18,'Return Data'!$B$7:$R$2292,7,0)</f>
        <v>4.4523000000000001</v>
      </c>
      <c r="I18" s="66">
        <f t="shared" si="2"/>
        <v>13</v>
      </c>
      <c r="J18" s="65">
        <f>VLOOKUP($A18,'Return Data'!$B$7:$R$2292,8,0)</f>
        <v>4.0926</v>
      </c>
      <c r="K18" s="66">
        <f t="shared" si="3"/>
        <v>13</v>
      </c>
      <c r="L18" s="65">
        <f>VLOOKUP($A18,'Return Data'!$B$7:$R$2292,9,0)</f>
        <v>3.1063000000000001</v>
      </c>
      <c r="M18" s="66">
        <f t="shared" si="4"/>
        <v>7</v>
      </c>
      <c r="N18" s="65">
        <f>VLOOKUP($A18,'Return Data'!$B$7:$R$2292,10,0)</f>
        <v>5.6032999999999999</v>
      </c>
      <c r="O18" s="66">
        <f t="shared" si="5"/>
        <v>3</v>
      </c>
      <c r="P18" s="65">
        <f>VLOOKUP($A18,'Return Data'!$B$7:$R$2292,11,0)</f>
        <v>4.4527999999999999</v>
      </c>
      <c r="Q18" s="66">
        <f t="shared" si="6"/>
        <v>4</v>
      </c>
      <c r="R18" s="65">
        <f>VLOOKUP($A18,'Return Data'!$B$7:$R$2292,12,0)</f>
        <v>4.0705</v>
      </c>
      <c r="S18" s="66">
        <f t="shared" si="7"/>
        <v>6</v>
      </c>
      <c r="T18" s="65">
        <f>VLOOKUP($A18,'Return Data'!$B$7:$R$2292,13,0)</f>
        <v>4.1173999999999999</v>
      </c>
      <c r="U18" s="66">
        <f t="shared" si="8"/>
        <v>4</v>
      </c>
      <c r="V18" s="65">
        <f>VLOOKUP($A18,'Return Data'!$B$7:$R$2292,17,0)</f>
        <v>4.7567000000000004</v>
      </c>
      <c r="W18" s="66">
        <f t="shared" si="9"/>
        <v>8</v>
      </c>
      <c r="X18" s="65">
        <f>VLOOKUP($A18,'Return Data'!$B$7:$R$2292,14,0)</f>
        <v>5.5818000000000003</v>
      </c>
      <c r="Y18" s="66">
        <f t="shared" si="11"/>
        <v>8</v>
      </c>
      <c r="Z18" s="65">
        <f>VLOOKUP($A18,'Return Data'!$B$7:$R$2292,16,0)</f>
        <v>7.3997999999999999</v>
      </c>
      <c r="AA18" s="67">
        <f t="shared" si="10"/>
        <v>6</v>
      </c>
    </row>
    <row r="19" spans="1:27" x14ac:dyDescent="0.3">
      <c r="A19" s="63" t="s">
        <v>1516</v>
      </c>
      <c r="B19" s="64">
        <f>VLOOKUP($A19,'Return Data'!$B$7:$R$2292,3,0)</f>
        <v>44512</v>
      </c>
      <c r="C19" s="65">
        <f>VLOOKUP($A19,'Return Data'!$B$7:$R$2292,4,0)</f>
        <v>12.1633</v>
      </c>
      <c r="D19" s="65">
        <f>VLOOKUP($A19,'Return Data'!$B$7:$R$2292,5,0)</f>
        <v>2.4007999999999998</v>
      </c>
      <c r="E19" s="66">
        <f t="shared" si="0"/>
        <v>25</v>
      </c>
      <c r="F19" s="65">
        <f>VLOOKUP($A19,'Return Data'!$B$7:$R$2292,6,0)</f>
        <v>2.4011</v>
      </c>
      <c r="G19" s="66">
        <f t="shared" si="1"/>
        <v>27</v>
      </c>
      <c r="H19" s="65">
        <f>VLOOKUP($A19,'Return Data'!$B$7:$R$2292,7,0)</f>
        <v>4.8403999999999998</v>
      </c>
      <c r="I19" s="66">
        <f t="shared" si="2"/>
        <v>7</v>
      </c>
      <c r="J19" s="65">
        <f>VLOOKUP($A19,'Return Data'!$B$7:$R$2292,8,0)</f>
        <v>4.0144000000000002</v>
      </c>
      <c r="K19" s="66">
        <f t="shared" si="3"/>
        <v>14</v>
      </c>
      <c r="L19" s="65">
        <f>VLOOKUP($A19,'Return Data'!$B$7:$R$2292,9,0)</f>
        <v>2.9889999999999999</v>
      </c>
      <c r="M19" s="66">
        <f t="shared" si="4"/>
        <v>10</v>
      </c>
      <c r="N19" s="65">
        <f>VLOOKUP($A19,'Return Data'!$B$7:$R$2292,10,0)</f>
        <v>3.0568</v>
      </c>
      <c r="O19" s="66">
        <f t="shared" si="5"/>
        <v>14</v>
      </c>
      <c r="P19" s="65">
        <f>VLOOKUP($A19,'Return Data'!$B$7:$R$2292,11,0)</f>
        <v>3.2404999999999999</v>
      </c>
      <c r="Q19" s="66">
        <f t="shared" si="6"/>
        <v>16</v>
      </c>
      <c r="R19" s="65">
        <f>VLOOKUP($A19,'Return Data'!$B$7:$R$2292,12,0)</f>
        <v>3.4238</v>
      </c>
      <c r="S19" s="66">
        <f t="shared" si="7"/>
        <v>14</v>
      </c>
      <c r="T19" s="65">
        <f>VLOOKUP($A19,'Return Data'!$B$7:$R$2292,13,0)</f>
        <v>3.2477</v>
      </c>
      <c r="U19" s="66">
        <f t="shared" si="8"/>
        <v>15</v>
      </c>
      <c r="V19" s="65">
        <f>VLOOKUP($A19,'Return Data'!$B$7:$R$2292,17,0)</f>
        <v>4.6139999999999999</v>
      </c>
      <c r="W19" s="66">
        <f t="shared" si="9"/>
        <v>11</v>
      </c>
      <c r="X19" s="65"/>
      <c r="Y19" s="66"/>
      <c r="Z19" s="65">
        <f>VLOOKUP($A19,'Return Data'!$B$7:$R$2292,16,0)</f>
        <v>6.07</v>
      </c>
      <c r="AA19" s="67">
        <f t="shared" si="10"/>
        <v>15</v>
      </c>
    </row>
    <row r="20" spans="1:27" x14ac:dyDescent="0.3">
      <c r="A20" s="63" t="s">
        <v>1519</v>
      </c>
      <c r="B20" s="64">
        <f>VLOOKUP($A20,'Return Data'!$B$7:$R$2292,3,0)</f>
        <v>44512</v>
      </c>
      <c r="C20" s="65">
        <f>VLOOKUP($A20,'Return Data'!$B$7:$R$2292,4,0)</f>
        <v>2170.0947000000001</v>
      </c>
      <c r="D20" s="65">
        <f>VLOOKUP($A20,'Return Data'!$B$7:$R$2292,5,0)</f>
        <v>3.5912999999999999</v>
      </c>
      <c r="E20" s="66">
        <f t="shared" si="0"/>
        <v>14</v>
      </c>
      <c r="F20" s="65">
        <f>VLOOKUP($A20,'Return Data'!$B$7:$R$2292,6,0)</f>
        <v>3.6991999999999998</v>
      </c>
      <c r="G20" s="66">
        <f t="shared" si="1"/>
        <v>13</v>
      </c>
      <c r="H20" s="65">
        <f>VLOOKUP($A20,'Return Data'!$B$7:$R$2292,7,0)</f>
        <v>4.5731999999999999</v>
      </c>
      <c r="I20" s="66">
        <f t="shared" si="2"/>
        <v>12</v>
      </c>
      <c r="J20" s="65">
        <f>VLOOKUP($A20,'Return Data'!$B$7:$R$2292,8,0)</f>
        <v>4.1318000000000001</v>
      </c>
      <c r="K20" s="66">
        <f t="shared" si="3"/>
        <v>11</v>
      </c>
      <c r="L20" s="65">
        <f>VLOOKUP($A20,'Return Data'!$B$7:$R$2292,9,0)</f>
        <v>2.4666000000000001</v>
      </c>
      <c r="M20" s="66">
        <f t="shared" si="4"/>
        <v>20</v>
      </c>
      <c r="N20" s="65">
        <f>VLOOKUP($A20,'Return Data'!$B$7:$R$2292,10,0)</f>
        <v>2.7667000000000002</v>
      </c>
      <c r="O20" s="66">
        <f t="shared" si="5"/>
        <v>21</v>
      </c>
      <c r="P20" s="65">
        <f>VLOOKUP($A20,'Return Data'!$B$7:$R$2292,11,0)</f>
        <v>2.9681000000000002</v>
      </c>
      <c r="Q20" s="66">
        <f t="shared" si="6"/>
        <v>21</v>
      </c>
      <c r="R20" s="65">
        <f>VLOOKUP($A20,'Return Data'!$B$7:$R$2292,12,0)</f>
        <v>3.1692</v>
      </c>
      <c r="S20" s="66">
        <f t="shared" si="7"/>
        <v>21</v>
      </c>
      <c r="T20" s="65">
        <f>VLOOKUP($A20,'Return Data'!$B$7:$R$2292,13,0)</f>
        <v>3.024</v>
      </c>
      <c r="U20" s="66">
        <f t="shared" si="8"/>
        <v>21</v>
      </c>
      <c r="V20" s="65">
        <f>VLOOKUP($A20,'Return Data'!$B$7:$R$2292,17,0)</f>
        <v>4.2045000000000003</v>
      </c>
      <c r="W20" s="66">
        <f t="shared" si="9"/>
        <v>15</v>
      </c>
      <c r="X20" s="65">
        <f>VLOOKUP($A20,'Return Data'!$B$7:$R$2292,14,0)</f>
        <v>5.5250000000000004</v>
      </c>
      <c r="Y20" s="66">
        <f t="shared" si="11"/>
        <v>9</v>
      </c>
      <c r="Z20" s="65">
        <f>VLOOKUP($A20,'Return Data'!$B$7:$R$2292,16,0)</f>
        <v>7.383</v>
      </c>
      <c r="AA20" s="67">
        <f t="shared" si="10"/>
        <v>7</v>
      </c>
    </row>
    <row r="21" spans="1:27" x14ac:dyDescent="0.3">
      <c r="A21" s="63" t="s">
        <v>1523</v>
      </c>
      <c r="B21" s="64">
        <f>VLOOKUP($A21,'Return Data'!$B$7:$R$2292,3,0)</f>
        <v>44512</v>
      </c>
      <c r="C21" s="65">
        <f>VLOOKUP($A21,'Return Data'!$B$7:$R$2292,4,0)</f>
        <v>34.408000000000001</v>
      </c>
      <c r="D21" s="65">
        <f>VLOOKUP($A21,'Return Data'!$B$7:$R$2292,5,0)</f>
        <v>5.6231</v>
      </c>
      <c r="E21" s="66">
        <f t="shared" si="0"/>
        <v>5</v>
      </c>
      <c r="F21" s="65">
        <f>VLOOKUP($A21,'Return Data'!$B$7:$R$2292,6,0)</f>
        <v>5.2355</v>
      </c>
      <c r="G21" s="66">
        <f t="shared" si="1"/>
        <v>2</v>
      </c>
      <c r="H21" s="65">
        <f>VLOOKUP($A21,'Return Data'!$B$7:$R$2292,7,0)</f>
        <v>4.7083000000000004</v>
      </c>
      <c r="I21" s="66">
        <f t="shared" si="2"/>
        <v>9</v>
      </c>
      <c r="J21" s="65">
        <f>VLOOKUP($A21,'Return Data'!$B$7:$R$2292,8,0)</f>
        <v>3.9765000000000001</v>
      </c>
      <c r="K21" s="66">
        <f t="shared" si="3"/>
        <v>16</v>
      </c>
      <c r="L21" s="65">
        <f>VLOOKUP($A21,'Return Data'!$B$7:$R$2292,9,0)</f>
        <v>2.9157999999999999</v>
      </c>
      <c r="M21" s="66">
        <f t="shared" si="4"/>
        <v>12</v>
      </c>
      <c r="N21" s="65">
        <f>VLOOKUP($A21,'Return Data'!$B$7:$R$2292,10,0)</f>
        <v>2.9188999999999998</v>
      </c>
      <c r="O21" s="66">
        <f t="shared" si="5"/>
        <v>19</v>
      </c>
      <c r="P21" s="65">
        <f>VLOOKUP($A21,'Return Data'!$B$7:$R$2292,11,0)</f>
        <v>3.2187999999999999</v>
      </c>
      <c r="Q21" s="66">
        <f t="shared" si="6"/>
        <v>17</v>
      </c>
      <c r="R21" s="65">
        <f>VLOOKUP($A21,'Return Data'!$B$7:$R$2292,12,0)</f>
        <v>3.4007999999999998</v>
      </c>
      <c r="S21" s="66">
        <f t="shared" si="7"/>
        <v>16</v>
      </c>
      <c r="T21" s="65">
        <f>VLOOKUP($A21,'Return Data'!$B$7:$R$2292,13,0)</f>
        <v>3.2349000000000001</v>
      </c>
      <c r="U21" s="66">
        <f t="shared" si="8"/>
        <v>16</v>
      </c>
      <c r="V21" s="65">
        <f>VLOOKUP($A21,'Return Data'!$B$7:$R$2292,17,0)</f>
        <v>4.6798000000000002</v>
      </c>
      <c r="W21" s="66">
        <f t="shared" si="9"/>
        <v>9</v>
      </c>
      <c r="X21" s="65">
        <f>VLOOKUP($A21,'Return Data'!$B$7:$R$2292,14,0)</f>
        <v>5.8967000000000001</v>
      </c>
      <c r="Y21" s="66">
        <f t="shared" si="11"/>
        <v>6</v>
      </c>
      <c r="Z21" s="65">
        <f>VLOOKUP($A21,'Return Data'!$B$7:$R$2292,16,0)</f>
        <v>7.4217000000000004</v>
      </c>
      <c r="AA21" s="67">
        <f t="shared" si="10"/>
        <v>5</v>
      </c>
    </row>
    <row r="22" spans="1:27" x14ac:dyDescent="0.3">
      <c r="A22" s="63" t="s">
        <v>1525</v>
      </c>
      <c r="B22" s="64">
        <f>VLOOKUP($A22,'Return Data'!$B$7:$R$2292,3,0)</f>
        <v>44512</v>
      </c>
      <c r="C22" s="65">
        <f>VLOOKUP($A22,'Return Data'!$B$7:$R$2292,4,0)</f>
        <v>34.936399999999999</v>
      </c>
      <c r="D22" s="65">
        <f>VLOOKUP($A22,'Return Data'!$B$7:$R$2292,5,0)</f>
        <v>4.1795</v>
      </c>
      <c r="E22" s="66">
        <f t="shared" si="0"/>
        <v>11</v>
      </c>
      <c r="F22" s="65">
        <f>VLOOKUP($A22,'Return Data'!$B$7:$R$2292,6,0)</f>
        <v>3.8668</v>
      </c>
      <c r="G22" s="66">
        <f t="shared" si="1"/>
        <v>10</v>
      </c>
      <c r="H22" s="65">
        <f>VLOOKUP($A22,'Return Data'!$B$7:$R$2292,7,0)</f>
        <v>4.7882999999999996</v>
      </c>
      <c r="I22" s="66">
        <f t="shared" si="2"/>
        <v>8</v>
      </c>
      <c r="J22" s="65">
        <f>VLOOKUP($A22,'Return Data'!$B$7:$R$2292,8,0)</f>
        <v>4.5152000000000001</v>
      </c>
      <c r="K22" s="66">
        <f t="shared" si="3"/>
        <v>4</v>
      </c>
      <c r="L22" s="65">
        <f>VLOOKUP($A22,'Return Data'!$B$7:$R$2292,9,0)</f>
        <v>3.0308000000000002</v>
      </c>
      <c r="M22" s="66">
        <f t="shared" si="4"/>
        <v>8</v>
      </c>
      <c r="N22" s="65">
        <f>VLOOKUP($A22,'Return Data'!$B$7:$R$2292,10,0)</f>
        <v>3.12</v>
      </c>
      <c r="O22" s="66">
        <f t="shared" si="5"/>
        <v>13</v>
      </c>
      <c r="P22" s="65">
        <f>VLOOKUP($A22,'Return Data'!$B$7:$R$2292,11,0)</f>
        <v>3.3142</v>
      </c>
      <c r="Q22" s="66">
        <f t="shared" si="6"/>
        <v>12</v>
      </c>
      <c r="R22" s="65">
        <f>VLOOKUP($A22,'Return Data'!$B$7:$R$2292,12,0)</f>
        <v>3.4691999999999998</v>
      </c>
      <c r="S22" s="66">
        <f t="shared" si="7"/>
        <v>12</v>
      </c>
      <c r="T22" s="65">
        <f>VLOOKUP($A22,'Return Data'!$B$7:$R$2292,13,0)</f>
        <v>3.3071000000000002</v>
      </c>
      <c r="U22" s="66">
        <f t="shared" si="8"/>
        <v>12</v>
      </c>
      <c r="V22" s="65">
        <f>VLOOKUP($A22,'Return Data'!$B$7:$R$2292,17,0)</f>
        <v>4.5556999999999999</v>
      </c>
      <c r="W22" s="66">
        <f t="shared" si="9"/>
        <v>12</v>
      </c>
      <c r="X22" s="65">
        <f>VLOOKUP($A22,'Return Data'!$B$7:$R$2292,14,0)</f>
        <v>5.7473999999999998</v>
      </c>
      <c r="Y22" s="66">
        <f t="shared" si="11"/>
        <v>7</v>
      </c>
      <c r="Z22" s="65">
        <f>VLOOKUP($A22,'Return Data'!$B$7:$R$2292,16,0)</f>
        <v>3.8298000000000001</v>
      </c>
      <c r="AA22" s="67">
        <f t="shared" si="10"/>
        <v>27</v>
      </c>
    </row>
    <row r="23" spans="1:27" x14ac:dyDescent="0.3">
      <c r="A23" s="63" t="s">
        <v>1528</v>
      </c>
      <c r="B23" s="64">
        <f>VLOOKUP($A23,'Return Data'!$B$7:$R$2292,3,0)</f>
        <v>44512</v>
      </c>
      <c r="C23" s="65">
        <f>VLOOKUP($A23,'Return Data'!$B$7:$R$2292,4,0)</f>
        <v>1077.1817000000001</v>
      </c>
      <c r="D23" s="65">
        <f>VLOOKUP($A23,'Return Data'!$B$7:$R$2292,5,0)</f>
        <v>5.7782999999999998</v>
      </c>
      <c r="E23" s="66">
        <f t="shared" si="0"/>
        <v>4</v>
      </c>
      <c r="F23" s="65">
        <f>VLOOKUP($A23,'Return Data'!$B$7:$R$2292,6,0)</f>
        <v>3.3950999999999998</v>
      </c>
      <c r="G23" s="66">
        <f t="shared" si="1"/>
        <v>19</v>
      </c>
      <c r="H23" s="65">
        <f>VLOOKUP($A23,'Return Data'!$B$7:$R$2292,7,0)</f>
        <v>4.3697999999999997</v>
      </c>
      <c r="I23" s="66">
        <f t="shared" si="2"/>
        <v>17</v>
      </c>
      <c r="J23" s="65">
        <f>VLOOKUP($A23,'Return Data'!$B$7:$R$2292,8,0)</f>
        <v>4.2111999999999998</v>
      </c>
      <c r="K23" s="66">
        <f t="shared" si="3"/>
        <v>8</v>
      </c>
      <c r="L23" s="65">
        <f>VLOOKUP($A23,'Return Data'!$B$7:$R$2292,9,0)</f>
        <v>3.2284999999999999</v>
      </c>
      <c r="M23" s="66">
        <f t="shared" si="4"/>
        <v>5</v>
      </c>
      <c r="N23" s="65">
        <f>VLOOKUP($A23,'Return Data'!$B$7:$R$2292,10,0)</f>
        <v>3.1371000000000002</v>
      </c>
      <c r="O23" s="66">
        <f t="shared" si="5"/>
        <v>11</v>
      </c>
      <c r="P23" s="65">
        <f>VLOOKUP($A23,'Return Data'!$B$7:$R$2292,11,0)</f>
        <v>3.2479</v>
      </c>
      <c r="Q23" s="66">
        <f t="shared" si="6"/>
        <v>15</v>
      </c>
      <c r="R23" s="65">
        <f>VLOOKUP($A23,'Return Data'!$B$7:$R$2292,12,0)</f>
        <v>3.2694999999999999</v>
      </c>
      <c r="S23" s="66">
        <f t="shared" si="7"/>
        <v>19</v>
      </c>
      <c r="T23" s="65">
        <f>VLOOKUP($A23,'Return Data'!$B$7:$R$2292,13,0)</f>
        <v>3.1959</v>
      </c>
      <c r="U23" s="66">
        <f t="shared" si="8"/>
        <v>18</v>
      </c>
      <c r="V23" s="65"/>
      <c r="W23" s="66"/>
      <c r="X23" s="65"/>
      <c r="Y23" s="66"/>
      <c r="Z23" s="65">
        <f>VLOOKUP($A23,'Return Data'!$B$7:$R$2292,16,0)</f>
        <v>3.8628</v>
      </c>
      <c r="AA23" s="67">
        <f t="shared" si="10"/>
        <v>26</v>
      </c>
    </row>
    <row r="24" spans="1:27" x14ac:dyDescent="0.3">
      <c r="A24" s="63" t="s">
        <v>1530</v>
      </c>
      <c r="B24" s="64">
        <f>VLOOKUP($A24,'Return Data'!$B$7:$R$2292,3,0)</f>
        <v>44512</v>
      </c>
      <c r="C24" s="65">
        <f>VLOOKUP($A24,'Return Data'!$B$7:$R$2292,4,0)</f>
        <v>1103.2687000000001</v>
      </c>
      <c r="D24" s="65">
        <f>VLOOKUP($A24,'Return Data'!$B$7:$R$2292,5,0)</f>
        <v>3.1333000000000002</v>
      </c>
      <c r="E24" s="66">
        <f t="shared" si="0"/>
        <v>21</v>
      </c>
      <c r="F24" s="65">
        <f>VLOOKUP($A24,'Return Data'!$B$7:$R$2292,6,0)</f>
        <v>3.3721000000000001</v>
      </c>
      <c r="G24" s="66">
        <f t="shared" si="1"/>
        <v>20</v>
      </c>
      <c r="H24" s="65">
        <f>VLOOKUP($A24,'Return Data'!$B$7:$R$2292,7,0)</f>
        <v>4.3474000000000004</v>
      </c>
      <c r="I24" s="66">
        <f t="shared" si="2"/>
        <v>18</v>
      </c>
      <c r="J24" s="65">
        <f>VLOOKUP($A24,'Return Data'!$B$7:$R$2292,8,0)</f>
        <v>3.8429000000000002</v>
      </c>
      <c r="K24" s="66">
        <f t="shared" si="3"/>
        <v>17</v>
      </c>
      <c r="L24" s="65">
        <f>VLOOKUP($A24,'Return Data'!$B$7:$R$2292,9,0)</f>
        <v>2.8361000000000001</v>
      </c>
      <c r="M24" s="66">
        <f t="shared" si="4"/>
        <v>15</v>
      </c>
      <c r="N24" s="65">
        <f>VLOOKUP($A24,'Return Data'!$B$7:$R$2292,10,0)</f>
        <v>3.0495000000000001</v>
      </c>
      <c r="O24" s="66">
        <f t="shared" si="5"/>
        <v>15</v>
      </c>
      <c r="P24" s="65">
        <f>VLOOKUP($A24,'Return Data'!$B$7:$R$2292,11,0)</f>
        <v>3.294</v>
      </c>
      <c r="Q24" s="66">
        <f t="shared" si="6"/>
        <v>13</v>
      </c>
      <c r="R24" s="65">
        <f>VLOOKUP($A24,'Return Data'!$B$7:$R$2292,12,0)</f>
        <v>3.4630000000000001</v>
      </c>
      <c r="S24" s="66">
        <f t="shared" si="7"/>
        <v>13</v>
      </c>
      <c r="T24" s="65">
        <f>VLOOKUP($A24,'Return Data'!$B$7:$R$2292,13,0)</f>
        <v>3.2664</v>
      </c>
      <c r="U24" s="66">
        <f t="shared" si="8"/>
        <v>14</v>
      </c>
      <c r="V24" s="65"/>
      <c r="W24" s="66"/>
      <c r="X24" s="65"/>
      <c r="Y24" s="66"/>
      <c r="Z24" s="65">
        <f>VLOOKUP($A24,'Return Data'!$B$7:$R$2292,16,0)</f>
        <v>4.8526999999999996</v>
      </c>
      <c r="AA24" s="67">
        <f t="shared" si="10"/>
        <v>21</v>
      </c>
    </row>
    <row r="25" spans="1:27" x14ac:dyDescent="0.3">
      <c r="A25" s="63" t="s">
        <v>1532</v>
      </c>
      <c r="B25" s="64">
        <f>VLOOKUP($A25,'Return Data'!$B$7:$R$2292,3,0)</f>
        <v>44512</v>
      </c>
      <c r="C25" s="65">
        <f>VLOOKUP($A25,'Return Data'!$B$7:$R$2292,4,0)</f>
        <v>13.741099999999999</v>
      </c>
      <c r="D25" s="65">
        <f>VLOOKUP($A25,'Return Data'!$B$7:$R$2292,5,0)</f>
        <v>3.1878000000000002</v>
      </c>
      <c r="E25" s="66">
        <f t="shared" si="0"/>
        <v>19</v>
      </c>
      <c r="F25" s="65">
        <f>VLOOKUP($A25,'Return Data'!$B$7:$R$2292,6,0)</f>
        <v>2.6568000000000001</v>
      </c>
      <c r="G25" s="66">
        <f t="shared" si="1"/>
        <v>25</v>
      </c>
      <c r="H25" s="65">
        <f>VLOOKUP($A25,'Return Data'!$B$7:$R$2292,7,0)</f>
        <v>3.1013000000000002</v>
      </c>
      <c r="I25" s="66">
        <f t="shared" si="2"/>
        <v>26</v>
      </c>
      <c r="J25" s="65">
        <f>VLOOKUP($A25,'Return Data'!$B$7:$R$2292,8,0)</f>
        <v>3.0011999999999999</v>
      </c>
      <c r="K25" s="66">
        <f t="shared" si="3"/>
        <v>26</v>
      </c>
      <c r="L25" s="65">
        <f>VLOOKUP($A25,'Return Data'!$B$7:$R$2292,9,0)</f>
        <v>2.0428999999999999</v>
      </c>
      <c r="M25" s="66">
        <f t="shared" si="4"/>
        <v>25</v>
      </c>
      <c r="N25" s="65">
        <f>VLOOKUP($A25,'Return Data'!$B$7:$R$2292,10,0)</f>
        <v>2.3730000000000002</v>
      </c>
      <c r="O25" s="66">
        <f t="shared" si="5"/>
        <v>25</v>
      </c>
      <c r="P25" s="65">
        <f>VLOOKUP($A25,'Return Data'!$B$7:$R$2292,11,0)</f>
        <v>2.4508999999999999</v>
      </c>
      <c r="Q25" s="66">
        <f t="shared" si="6"/>
        <v>25</v>
      </c>
      <c r="R25" s="65">
        <f>VLOOKUP($A25,'Return Data'!$B$7:$R$2292,12,0)</f>
        <v>2.4643999999999999</v>
      </c>
      <c r="S25" s="66">
        <f t="shared" si="7"/>
        <v>25</v>
      </c>
      <c r="T25" s="65">
        <f>VLOOKUP($A25,'Return Data'!$B$7:$R$2292,13,0)</f>
        <v>2.4912000000000001</v>
      </c>
      <c r="U25" s="66">
        <f t="shared" si="8"/>
        <v>25</v>
      </c>
      <c r="V25" s="65">
        <f>VLOOKUP($A25,'Return Data'!$B$7:$R$2292,17,0)</f>
        <v>3.5371999999999999</v>
      </c>
      <c r="W25" s="66">
        <f t="shared" si="9"/>
        <v>20</v>
      </c>
      <c r="X25" s="65">
        <f>VLOOKUP($A25,'Return Data'!$B$7:$R$2292,14,0)</f>
        <v>1.7040999999999999</v>
      </c>
      <c r="Y25" s="66">
        <f t="shared" si="11"/>
        <v>17</v>
      </c>
      <c r="Z25" s="65">
        <f>VLOOKUP($A25,'Return Data'!$B$7:$R$2292,16,0)</f>
        <v>3.9571999999999998</v>
      </c>
      <c r="AA25" s="67">
        <f t="shared" si="10"/>
        <v>25</v>
      </c>
    </row>
    <row r="26" spans="1:27" x14ac:dyDescent="0.3">
      <c r="A26" s="63" t="s">
        <v>2022</v>
      </c>
      <c r="B26" s="64">
        <f>VLOOKUP($A26,'Return Data'!$B$7:$R$2292,3,0)</f>
        <v>44512</v>
      </c>
      <c r="C26" s="65">
        <f>VLOOKUP($A26,'Return Data'!$B$7:$R$2292,4,0)</f>
        <v>2220.9823000000001</v>
      </c>
      <c r="D26" s="65">
        <f>VLOOKUP($A26,'Return Data'!$B$7:$R$2292,5,0)</f>
        <v>6.8543000000000003</v>
      </c>
      <c r="E26" s="66">
        <f t="shared" si="0"/>
        <v>2</v>
      </c>
      <c r="F26" s="65">
        <f>VLOOKUP($A26,'Return Data'!$B$7:$R$2292,6,0)</f>
        <v>3.7629000000000001</v>
      </c>
      <c r="G26" s="66">
        <f t="shared" si="1"/>
        <v>11</v>
      </c>
      <c r="H26" s="65">
        <f>VLOOKUP($A26,'Return Data'!$B$7:$R$2292,7,0)</f>
        <v>3.9510000000000001</v>
      </c>
      <c r="I26" s="66">
        <f t="shared" si="2"/>
        <v>22</v>
      </c>
      <c r="J26" s="65">
        <f>VLOOKUP($A26,'Return Data'!$B$7:$R$2292,8,0)</f>
        <v>3.0855000000000001</v>
      </c>
      <c r="K26" s="66">
        <f t="shared" si="3"/>
        <v>25</v>
      </c>
      <c r="L26" s="65">
        <f>VLOOKUP($A26,'Return Data'!$B$7:$R$2292,9,0)</f>
        <v>1.9544999999999999</v>
      </c>
      <c r="M26" s="66">
        <f t="shared" si="4"/>
        <v>27</v>
      </c>
      <c r="N26" s="65">
        <f>VLOOKUP($A26,'Return Data'!$B$7:$R$2292,10,0)</f>
        <v>1.7502</v>
      </c>
      <c r="O26" s="66">
        <f t="shared" si="5"/>
        <v>27</v>
      </c>
      <c r="P26" s="65">
        <f>VLOOKUP($A26,'Return Data'!$B$7:$R$2292,11,0)</f>
        <v>1.9578</v>
      </c>
      <c r="Q26" s="66">
        <f t="shared" si="6"/>
        <v>27</v>
      </c>
      <c r="R26" s="65">
        <f>VLOOKUP($A26,'Return Data'!$B$7:$R$2292,12,0)</f>
        <v>2.0072000000000001</v>
      </c>
      <c r="S26" s="66">
        <f t="shared" si="7"/>
        <v>27</v>
      </c>
      <c r="T26" s="65">
        <f>VLOOKUP($A26,'Return Data'!$B$7:$R$2292,13,0)</f>
        <v>1.8647</v>
      </c>
      <c r="U26" s="66">
        <f t="shared" si="8"/>
        <v>27</v>
      </c>
      <c r="V26" s="65">
        <f>VLOOKUP($A26,'Return Data'!$B$7:$R$2292,17,0)</f>
        <v>2.9887999999999999</v>
      </c>
      <c r="W26" s="66">
        <f t="shared" si="9"/>
        <v>22</v>
      </c>
      <c r="X26" s="65">
        <f>VLOOKUP($A26,'Return Data'!$B$7:$R$2292,14,0)</f>
        <v>4.1985000000000001</v>
      </c>
      <c r="Y26" s="66">
        <f t="shared" si="11"/>
        <v>16</v>
      </c>
      <c r="Z26" s="65">
        <f>VLOOKUP($A26,'Return Data'!$B$7:$R$2292,16,0)</f>
        <v>7.0350000000000001</v>
      </c>
      <c r="AA26" s="67">
        <f t="shared" si="10"/>
        <v>11</v>
      </c>
    </row>
    <row r="27" spans="1:27" x14ac:dyDescent="0.3">
      <c r="A27" s="63" t="s">
        <v>1533</v>
      </c>
      <c r="B27" s="64">
        <f>VLOOKUP($A27,'Return Data'!$B$7:$R$2292,3,0)</f>
        <v>44512</v>
      </c>
      <c r="C27" s="65">
        <f>VLOOKUP($A27,'Return Data'!$B$7:$R$2292,4,0)</f>
        <v>3230.3613999999998</v>
      </c>
      <c r="D27" s="65">
        <f>VLOOKUP($A27,'Return Data'!$B$7:$R$2292,5,0)</f>
        <v>4.1833999999999998</v>
      </c>
      <c r="E27" s="66">
        <f t="shared" si="0"/>
        <v>10</v>
      </c>
      <c r="F27" s="65">
        <f>VLOOKUP($A27,'Return Data'!$B$7:$R$2292,6,0)</f>
        <v>4.7022000000000004</v>
      </c>
      <c r="G27" s="66">
        <f t="shared" si="1"/>
        <v>4</v>
      </c>
      <c r="H27" s="65">
        <f>VLOOKUP($A27,'Return Data'!$B$7:$R$2292,7,0)</f>
        <v>4.9458000000000002</v>
      </c>
      <c r="I27" s="66">
        <f t="shared" si="2"/>
        <v>5</v>
      </c>
      <c r="J27" s="65">
        <f>VLOOKUP($A27,'Return Data'!$B$7:$R$2292,8,0)</f>
        <v>4.1910999999999996</v>
      </c>
      <c r="K27" s="66">
        <f t="shared" si="3"/>
        <v>9</v>
      </c>
      <c r="L27" s="65">
        <f>VLOOKUP($A27,'Return Data'!$B$7:$R$2292,9,0)</f>
        <v>2.9961000000000002</v>
      </c>
      <c r="M27" s="66">
        <f t="shared" si="4"/>
        <v>9</v>
      </c>
      <c r="N27" s="65">
        <f>VLOOKUP($A27,'Return Data'!$B$7:$R$2292,10,0)</f>
        <v>3.4624999999999999</v>
      </c>
      <c r="O27" s="66">
        <f t="shared" si="5"/>
        <v>7</v>
      </c>
      <c r="P27" s="65">
        <f>VLOOKUP($A27,'Return Data'!$B$7:$R$2292,11,0)</f>
        <v>10.942399999999999</v>
      </c>
      <c r="Q27" s="66">
        <f t="shared" si="6"/>
        <v>1</v>
      </c>
      <c r="R27" s="65">
        <f>VLOOKUP($A27,'Return Data'!$B$7:$R$2292,12,0)</f>
        <v>9.1954999999999991</v>
      </c>
      <c r="S27" s="66">
        <f t="shared" si="7"/>
        <v>2</v>
      </c>
      <c r="T27" s="65">
        <f>VLOOKUP($A27,'Return Data'!$B$7:$R$2292,13,0)</f>
        <v>8.0030000000000001</v>
      </c>
      <c r="U27" s="66">
        <f t="shared" si="8"/>
        <v>2</v>
      </c>
      <c r="V27" s="65">
        <f>VLOOKUP($A27,'Return Data'!$B$7:$R$2292,17,0)</f>
        <v>6.5686</v>
      </c>
      <c r="W27" s="66">
        <f t="shared" si="9"/>
        <v>2</v>
      </c>
      <c r="X27" s="65">
        <f>VLOOKUP($A27,'Return Data'!$B$7:$R$2292,14,0)</f>
        <v>4.7130000000000001</v>
      </c>
      <c r="Y27" s="66">
        <f t="shared" si="11"/>
        <v>14</v>
      </c>
      <c r="Z27" s="65">
        <f>VLOOKUP($A27,'Return Data'!$B$7:$R$2292,16,0)</f>
        <v>6.0545</v>
      </c>
      <c r="AA27" s="67">
        <f t="shared" si="10"/>
        <v>16</v>
      </c>
    </row>
    <row r="28" spans="1:27" x14ac:dyDescent="0.3">
      <c r="A28" s="63" t="s">
        <v>1537</v>
      </c>
      <c r="B28" s="64">
        <f>VLOOKUP($A28,'Return Data'!$B$7:$R$2292,3,0)</f>
        <v>44512</v>
      </c>
      <c r="C28" s="65">
        <f>VLOOKUP($A28,'Return Data'!$B$7:$R$2292,4,0)</f>
        <v>27.606000000000002</v>
      </c>
      <c r="D28" s="65">
        <f>VLOOKUP($A28,'Return Data'!$B$7:$R$2292,5,0)</f>
        <v>3.5701999999999998</v>
      </c>
      <c r="E28" s="66">
        <f t="shared" si="0"/>
        <v>15</v>
      </c>
      <c r="F28" s="65">
        <f>VLOOKUP($A28,'Return Data'!$B$7:$R$2292,6,0)</f>
        <v>3.2181000000000002</v>
      </c>
      <c r="G28" s="66">
        <f t="shared" si="1"/>
        <v>21</v>
      </c>
      <c r="H28" s="65">
        <f>VLOOKUP($A28,'Return Data'!$B$7:$R$2292,7,0)</f>
        <v>4.3090000000000002</v>
      </c>
      <c r="I28" s="66">
        <f t="shared" si="2"/>
        <v>20</v>
      </c>
      <c r="J28" s="65">
        <f>VLOOKUP($A28,'Return Data'!$B$7:$R$2292,8,0)</f>
        <v>3.8304999999999998</v>
      </c>
      <c r="K28" s="66">
        <f t="shared" si="3"/>
        <v>19</v>
      </c>
      <c r="L28" s="65">
        <f>VLOOKUP($A28,'Return Data'!$B$7:$R$2292,9,0)</f>
        <v>2.6717</v>
      </c>
      <c r="M28" s="66">
        <f t="shared" si="4"/>
        <v>18</v>
      </c>
      <c r="N28" s="65">
        <f>VLOOKUP($A28,'Return Data'!$B$7:$R$2292,10,0)</f>
        <v>2.9697</v>
      </c>
      <c r="O28" s="66">
        <f t="shared" si="5"/>
        <v>18</v>
      </c>
      <c r="P28" s="65">
        <f>VLOOKUP($A28,'Return Data'!$B$7:$R$2292,11,0)</f>
        <v>3.2486000000000002</v>
      </c>
      <c r="Q28" s="66">
        <f t="shared" si="6"/>
        <v>14</v>
      </c>
      <c r="R28" s="65">
        <f>VLOOKUP($A28,'Return Data'!$B$7:$R$2292,12,0)</f>
        <v>3.4131999999999998</v>
      </c>
      <c r="S28" s="66">
        <f t="shared" si="7"/>
        <v>15</v>
      </c>
      <c r="T28" s="65">
        <f>VLOOKUP($A28,'Return Data'!$B$7:$R$2292,13,0)</f>
        <v>3.29</v>
      </c>
      <c r="U28" s="66">
        <f t="shared" si="8"/>
        <v>13</v>
      </c>
      <c r="V28" s="65">
        <f>VLOOKUP($A28,'Return Data'!$B$7:$R$2292,17,0)</f>
        <v>4.6257000000000001</v>
      </c>
      <c r="W28" s="66">
        <f t="shared" si="9"/>
        <v>10</v>
      </c>
      <c r="X28" s="65">
        <f>VLOOKUP($A28,'Return Data'!$B$7:$R$2292,14,0)</f>
        <v>7.8855000000000004</v>
      </c>
      <c r="Y28" s="66">
        <f t="shared" si="11"/>
        <v>2</v>
      </c>
      <c r="Z28" s="65">
        <f>VLOOKUP($A28,'Return Data'!$B$7:$R$2292,16,0)</f>
        <v>7.8925999999999998</v>
      </c>
      <c r="AA28" s="67">
        <f t="shared" si="10"/>
        <v>2</v>
      </c>
    </row>
    <row r="29" spans="1:27" x14ac:dyDescent="0.3">
      <c r="A29" s="63" t="s">
        <v>1539</v>
      </c>
      <c r="B29" s="64">
        <f>VLOOKUP($A29,'Return Data'!$B$7:$R$2292,3,0)</f>
        <v>44512</v>
      </c>
      <c r="C29" s="65">
        <f>VLOOKUP($A29,'Return Data'!$B$7:$R$2292,4,0)</f>
        <v>2213.2624999999998</v>
      </c>
      <c r="D29" s="65">
        <f>VLOOKUP($A29,'Return Data'!$B$7:$R$2292,5,0)</f>
        <v>3.6779999999999999</v>
      </c>
      <c r="E29" s="66">
        <f t="shared" si="0"/>
        <v>13</v>
      </c>
      <c r="F29" s="65">
        <f>VLOOKUP($A29,'Return Data'!$B$7:$R$2292,6,0)</f>
        <v>3.7166999999999999</v>
      </c>
      <c r="G29" s="66">
        <f t="shared" si="1"/>
        <v>12</v>
      </c>
      <c r="H29" s="65">
        <f>VLOOKUP($A29,'Return Data'!$B$7:$R$2292,7,0)</f>
        <v>4.4321000000000002</v>
      </c>
      <c r="I29" s="66">
        <f t="shared" si="2"/>
        <v>15</v>
      </c>
      <c r="J29" s="65">
        <f>VLOOKUP($A29,'Return Data'!$B$7:$R$2292,8,0)</f>
        <v>3.8395999999999999</v>
      </c>
      <c r="K29" s="66">
        <f t="shared" si="3"/>
        <v>18</v>
      </c>
      <c r="L29" s="65">
        <f>VLOOKUP($A29,'Return Data'!$B$7:$R$2292,9,0)</f>
        <v>2.6758999999999999</v>
      </c>
      <c r="M29" s="66">
        <f t="shared" si="4"/>
        <v>17</v>
      </c>
      <c r="N29" s="65">
        <f>VLOOKUP($A29,'Return Data'!$B$7:$R$2292,10,0)</f>
        <v>2.5335999999999999</v>
      </c>
      <c r="O29" s="66">
        <f t="shared" si="5"/>
        <v>23</v>
      </c>
      <c r="P29" s="65">
        <f>VLOOKUP($A29,'Return Data'!$B$7:$R$2292,11,0)</f>
        <v>2.6920000000000002</v>
      </c>
      <c r="Q29" s="66">
        <f t="shared" si="6"/>
        <v>23</v>
      </c>
      <c r="R29" s="65">
        <f>VLOOKUP($A29,'Return Data'!$B$7:$R$2292,12,0)</f>
        <v>2.8365</v>
      </c>
      <c r="S29" s="66">
        <f t="shared" si="7"/>
        <v>23</v>
      </c>
      <c r="T29" s="65">
        <f>VLOOKUP($A29,'Return Data'!$B$7:$R$2292,13,0)</f>
        <v>2.6785999999999999</v>
      </c>
      <c r="U29" s="66">
        <f t="shared" si="8"/>
        <v>23</v>
      </c>
      <c r="V29" s="65">
        <f>VLOOKUP($A29,'Return Data'!$B$7:$R$2292,17,0)</f>
        <v>3.4969999999999999</v>
      </c>
      <c r="W29" s="66">
        <f t="shared" si="9"/>
        <v>21</v>
      </c>
      <c r="X29" s="65">
        <f>VLOOKUP($A29,'Return Data'!$B$7:$R$2292,14,0)</f>
        <v>4.6832000000000003</v>
      </c>
      <c r="Y29" s="66">
        <f t="shared" si="11"/>
        <v>15</v>
      </c>
      <c r="Z29" s="65">
        <f>VLOOKUP($A29,'Return Data'!$B$7:$R$2292,16,0)</f>
        <v>5.8887</v>
      </c>
      <c r="AA29" s="67">
        <f t="shared" si="10"/>
        <v>18</v>
      </c>
    </row>
    <row r="30" spans="1:27" x14ac:dyDescent="0.3">
      <c r="A30" s="63" t="s">
        <v>1542</v>
      </c>
      <c r="B30" s="64">
        <f>VLOOKUP($A30,'Return Data'!$B$7:$R$2292,3,0)</f>
        <v>44512</v>
      </c>
      <c r="C30" s="65">
        <f>VLOOKUP($A30,'Return Data'!$B$7:$R$2292,4,0)</f>
        <v>4775.9754000000003</v>
      </c>
      <c r="D30" s="65">
        <f>VLOOKUP($A30,'Return Data'!$B$7:$R$2292,5,0)</f>
        <v>2.7888999999999999</v>
      </c>
      <c r="E30" s="66">
        <f t="shared" si="0"/>
        <v>24</v>
      </c>
      <c r="F30" s="65">
        <f>VLOOKUP($A30,'Return Data'!$B$7:$R$2292,6,0)</f>
        <v>4.6616</v>
      </c>
      <c r="G30" s="66">
        <f t="shared" si="1"/>
        <v>5</v>
      </c>
      <c r="H30" s="65">
        <f>VLOOKUP($A30,'Return Data'!$B$7:$R$2292,7,0)</f>
        <v>4.9089999999999998</v>
      </c>
      <c r="I30" s="66">
        <f t="shared" si="2"/>
        <v>6</v>
      </c>
      <c r="J30" s="65">
        <f>VLOOKUP($A30,'Return Data'!$B$7:$R$2292,8,0)</f>
        <v>4.1696</v>
      </c>
      <c r="K30" s="66">
        <f t="shared" si="3"/>
        <v>10</v>
      </c>
      <c r="L30" s="65">
        <f>VLOOKUP($A30,'Return Data'!$B$7:$R$2292,9,0)</f>
        <v>2.9032</v>
      </c>
      <c r="M30" s="66">
        <f t="shared" si="4"/>
        <v>14</v>
      </c>
      <c r="N30" s="65">
        <f>VLOOKUP($A30,'Return Data'!$B$7:$R$2292,10,0)</f>
        <v>3.1959</v>
      </c>
      <c r="O30" s="66">
        <f t="shared" si="5"/>
        <v>10</v>
      </c>
      <c r="P30" s="65">
        <f>VLOOKUP($A30,'Return Data'!$B$7:$R$2292,11,0)</f>
        <v>3.3652000000000002</v>
      </c>
      <c r="Q30" s="66">
        <f t="shared" si="6"/>
        <v>11</v>
      </c>
      <c r="R30" s="65">
        <f>VLOOKUP($A30,'Return Data'!$B$7:$R$2292,12,0)</f>
        <v>3.5333999999999999</v>
      </c>
      <c r="S30" s="66">
        <f t="shared" si="7"/>
        <v>10</v>
      </c>
      <c r="T30" s="65">
        <f>VLOOKUP($A30,'Return Data'!$B$7:$R$2292,13,0)</f>
        <v>3.3826999999999998</v>
      </c>
      <c r="U30" s="66">
        <f t="shared" si="8"/>
        <v>11</v>
      </c>
      <c r="V30" s="65">
        <f>VLOOKUP($A30,'Return Data'!$B$7:$R$2292,17,0)</f>
        <v>4.7953000000000001</v>
      </c>
      <c r="W30" s="66">
        <f t="shared" si="9"/>
        <v>7</v>
      </c>
      <c r="X30" s="65">
        <f>VLOOKUP($A30,'Return Data'!$B$7:$R$2292,14,0)</f>
        <v>5.9961000000000002</v>
      </c>
      <c r="Y30" s="66">
        <f t="shared" si="11"/>
        <v>5</v>
      </c>
      <c r="Z30" s="65">
        <f>VLOOKUP($A30,'Return Data'!$B$7:$R$2292,16,0)</f>
        <v>7.1959999999999997</v>
      </c>
      <c r="AA30" s="67">
        <f t="shared" si="10"/>
        <v>9</v>
      </c>
    </row>
    <row r="31" spans="1:27" x14ac:dyDescent="0.3">
      <c r="A31" s="63" t="s">
        <v>1544</v>
      </c>
      <c r="B31" s="64">
        <f>VLOOKUP($A31,'Return Data'!$B$7:$R$2292,3,0)</f>
        <v>44512</v>
      </c>
      <c r="C31" s="65">
        <f>VLOOKUP($A31,'Return Data'!$B$7:$R$2292,4,0)</f>
        <v>11.0039</v>
      </c>
      <c r="D31" s="65">
        <f>VLOOKUP($A31,'Return Data'!$B$7:$R$2292,5,0)</f>
        <v>2.9855</v>
      </c>
      <c r="E31" s="66">
        <f t="shared" si="0"/>
        <v>22</v>
      </c>
      <c r="F31" s="65">
        <f>VLOOKUP($A31,'Return Data'!$B$7:$R$2292,6,0)</f>
        <v>2.7648000000000001</v>
      </c>
      <c r="G31" s="66">
        <f t="shared" si="1"/>
        <v>24</v>
      </c>
      <c r="H31" s="65">
        <f>VLOOKUP($A31,'Return Data'!$B$7:$R$2292,7,0)</f>
        <v>3.7627999999999999</v>
      </c>
      <c r="I31" s="66">
        <f t="shared" si="2"/>
        <v>25</v>
      </c>
      <c r="J31" s="65">
        <f>VLOOKUP($A31,'Return Data'!$B$7:$R$2292,8,0)</f>
        <v>3.3212000000000002</v>
      </c>
      <c r="K31" s="66">
        <f t="shared" si="3"/>
        <v>24</v>
      </c>
      <c r="L31" s="65">
        <f>VLOOKUP($A31,'Return Data'!$B$7:$R$2292,9,0)</f>
        <v>2.0365000000000002</v>
      </c>
      <c r="M31" s="66">
        <f t="shared" si="4"/>
        <v>26</v>
      </c>
      <c r="N31" s="65">
        <f>VLOOKUP($A31,'Return Data'!$B$7:$R$2292,10,0)</f>
        <v>2.0585</v>
      </c>
      <c r="O31" s="66">
        <f t="shared" si="5"/>
        <v>26</v>
      </c>
      <c r="P31" s="65">
        <f>VLOOKUP($A31,'Return Data'!$B$7:$R$2292,11,0)</f>
        <v>2.2627000000000002</v>
      </c>
      <c r="Q31" s="66">
        <f t="shared" si="6"/>
        <v>26</v>
      </c>
      <c r="R31" s="65">
        <f>VLOOKUP($A31,'Return Data'!$B$7:$R$2292,12,0)</f>
        <v>2.4133</v>
      </c>
      <c r="S31" s="66">
        <f t="shared" si="7"/>
        <v>26</v>
      </c>
      <c r="T31" s="65">
        <f>VLOOKUP($A31,'Return Data'!$B$7:$R$2292,13,0)</f>
        <v>2.3094999999999999</v>
      </c>
      <c r="U31" s="66">
        <f t="shared" si="8"/>
        <v>26</v>
      </c>
      <c r="V31" s="65"/>
      <c r="W31" s="66"/>
      <c r="X31" s="65"/>
      <c r="Y31" s="66"/>
      <c r="Z31" s="65">
        <f>VLOOKUP($A31,'Return Data'!$B$7:$R$2292,16,0)</f>
        <v>4.0856000000000003</v>
      </c>
      <c r="AA31" s="67">
        <f t="shared" si="10"/>
        <v>24</v>
      </c>
    </row>
    <row r="32" spans="1:27" x14ac:dyDescent="0.3">
      <c r="A32" s="63" t="s">
        <v>1546</v>
      </c>
      <c r="B32" s="64">
        <f>VLOOKUP($A32,'Return Data'!$B$7:$R$2292,3,0)</f>
        <v>44512</v>
      </c>
      <c r="C32" s="65">
        <f>VLOOKUP($A32,'Return Data'!$B$7:$R$2292,4,0)</f>
        <v>11.4879</v>
      </c>
      <c r="D32" s="65">
        <f>VLOOKUP($A32,'Return Data'!$B$7:$R$2292,5,0)</f>
        <v>4.4486999999999997</v>
      </c>
      <c r="E32" s="66">
        <f t="shared" si="0"/>
        <v>9</v>
      </c>
      <c r="F32" s="65">
        <f>VLOOKUP($A32,'Return Data'!$B$7:$R$2292,6,0)</f>
        <v>3.9199000000000002</v>
      </c>
      <c r="G32" s="66">
        <f t="shared" si="1"/>
        <v>9</v>
      </c>
      <c r="H32" s="65">
        <f>VLOOKUP($A32,'Return Data'!$B$7:$R$2292,7,0)</f>
        <v>4.4177</v>
      </c>
      <c r="I32" s="66">
        <f t="shared" si="2"/>
        <v>16</v>
      </c>
      <c r="J32" s="65">
        <f>VLOOKUP($A32,'Return Data'!$B$7:$R$2292,8,0)</f>
        <v>3.7728000000000002</v>
      </c>
      <c r="K32" s="66">
        <f t="shared" si="3"/>
        <v>20</v>
      </c>
      <c r="L32" s="65">
        <f>VLOOKUP($A32,'Return Data'!$B$7:$R$2292,9,0)</f>
        <v>2.5884999999999998</v>
      </c>
      <c r="M32" s="66">
        <f t="shared" si="4"/>
        <v>19</v>
      </c>
      <c r="N32" s="65">
        <f>VLOOKUP($A32,'Return Data'!$B$7:$R$2292,10,0)</f>
        <v>2.996</v>
      </c>
      <c r="O32" s="66">
        <f t="shared" si="5"/>
        <v>17</v>
      </c>
      <c r="P32" s="65">
        <f>VLOOKUP($A32,'Return Data'!$B$7:$R$2292,11,0)</f>
        <v>3.1006</v>
      </c>
      <c r="Q32" s="66">
        <f t="shared" si="6"/>
        <v>20</v>
      </c>
      <c r="R32" s="65">
        <f>VLOOKUP($A32,'Return Data'!$B$7:$R$2292,12,0)</f>
        <v>3.2570000000000001</v>
      </c>
      <c r="S32" s="66">
        <f t="shared" si="7"/>
        <v>20</v>
      </c>
      <c r="T32" s="65">
        <f>VLOOKUP($A32,'Return Data'!$B$7:$R$2292,13,0)</f>
        <v>3.0794999999999999</v>
      </c>
      <c r="U32" s="66">
        <f t="shared" si="8"/>
        <v>20</v>
      </c>
      <c r="V32" s="65">
        <f>VLOOKUP($A32,'Return Data'!$B$7:$R$2292,17,0)</f>
        <v>4.1375999999999999</v>
      </c>
      <c r="W32" s="66">
        <f t="shared" si="9"/>
        <v>17</v>
      </c>
      <c r="X32" s="65"/>
      <c r="Y32" s="66"/>
      <c r="Z32" s="65">
        <f>VLOOKUP($A32,'Return Data'!$B$7:$R$2292,16,0)</f>
        <v>5.0633999999999997</v>
      </c>
      <c r="AA32" s="67">
        <f t="shared" si="10"/>
        <v>20</v>
      </c>
    </row>
    <row r="33" spans="1:27" x14ac:dyDescent="0.3">
      <c r="A33" s="63" t="s">
        <v>1548</v>
      </c>
      <c r="B33" s="64">
        <f>VLOOKUP($A33,'Return Data'!$B$7:$R$2292,3,0)</f>
        <v>44512</v>
      </c>
      <c r="C33" s="65">
        <f>VLOOKUP($A33,'Return Data'!$B$7:$R$2292,4,0)</f>
        <v>3416.4818</v>
      </c>
      <c r="D33" s="65">
        <f>VLOOKUP($A33,'Return Data'!$B$7:$R$2292,5,0)</f>
        <v>3.3645</v>
      </c>
      <c r="E33" s="66">
        <f t="shared" si="0"/>
        <v>16</v>
      </c>
      <c r="F33" s="65">
        <f>VLOOKUP($A33,'Return Data'!$B$7:$R$2292,6,0)</f>
        <v>3.4178999999999999</v>
      </c>
      <c r="G33" s="66">
        <f t="shared" si="1"/>
        <v>18</v>
      </c>
      <c r="H33" s="65">
        <f>VLOOKUP($A33,'Return Data'!$B$7:$R$2292,7,0)</f>
        <v>4.2988</v>
      </c>
      <c r="I33" s="66">
        <f t="shared" si="2"/>
        <v>21</v>
      </c>
      <c r="J33" s="65">
        <f>VLOOKUP($A33,'Return Data'!$B$7:$R$2292,8,0)</f>
        <v>4.1143000000000001</v>
      </c>
      <c r="K33" s="66">
        <f t="shared" si="3"/>
        <v>12</v>
      </c>
      <c r="L33" s="65">
        <f>VLOOKUP($A33,'Return Data'!$B$7:$R$2292,9,0)</f>
        <v>4.0526</v>
      </c>
      <c r="M33" s="66">
        <f t="shared" si="4"/>
        <v>2</v>
      </c>
      <c r="N33" s="65">
        <f>VLOOKUP($A33,'Return Data'!$B$7:$R$2292,10,0)</f>
        <v>14.128299999999999</v>
      </c>
      <c r="O33" s="66">
        <f t="shared" si="5"/>
        <v>1</v>
      </c>
      <c r="P33" s="65">
        <f>VLOOKUP($A33,'Return Data'!$B$7:$R$2292,11,0)</f>
        <v>8.7946000000000009</v>
      </c>
      <c r="Q33" s="66">
        <f t="shared" si="6"/>
        <v>3</v>
      </c>
      <c r="R33" s="65">
        <f>VLOOKUP($A33,'Return Data'!$B$7:$R$2292,12,0)</f>
        <v>7.1119000000000003</v>
      </c>
      <c r="S33" s="66">
        <f t="shared" si="7"/>
        <v>3</v>
      </c>
      <c r="T33" s="65">
        <f>VLOOKUP($A33,'Return Data'!$B$7:$R$2292,13,0)</f>
        <v>6.2625000000000002</v>
      </c>
      <c r="U33" s="66">
        <f t="shared" si="8"/>
        <v>3</v>
      </c>
      <c r="V33" s="65">
        <f>VLOOKUP($A33,'Return Data'!$B$7:$R$2292,17,0)</f>
        <v>5.8708999999999998</v>
      </c>
      <c r="W33" s="66">
        <f t="shared" si="9"/>
        <v>3</v>
      </c>
      <c r="X33" s="65">
        <f>VLOOKUP($A33,'Return Data'!$B$7:$R$2292,14,0)</f>
        <v>5.1390000000000002</v>
      </c>
      <c r="Y33" s="66">
        <f t="shared" si="11"/>
        <v>11</v>
      </c>
      <c r="Z33" s="65">
        <f>VLOOKUP($A33,'Return Data'!$B$7:$R$2292,16,0)</f>
        <v>6.9760999999999997</v>
      </c>
      <c r="AA33" s="67">
        <f t="shared" si="10"/>
        <v>12</v>
      </c>
    </row>
    <row r="34" spans="1:27" x14ac:dyDescent="0.3">
      <c r="A34" s="63" t="s">
        <v>1550</v>
      </c>
      <c r="B34" s="64">
        <f>VLOOKUP($A34,'Return Data'!$B$7:$R$2292,3,0)</f>
        <v>44512</v>
      </c>
      <c r="C34" s="65">
        <f>VLOOKUP($A34,'Return Data'!$B$7:$R$2292,4,0)</f>
        <v>1109.5550000000001</v>
      </c>
      <c r="D34" s="65">
        <f>VLOOKUP($A34,'Return Data'!$B$7:$R$2292,5,0)</f>
        <v>2.2271999999999998</v>
      </c>
      <c r="E34" s="66">
        <f t="shared" si="0"/>
        <v>26</v>
      </c>
      <c r="F34" s="65">
        <f>VLOOKUP($A34,'Return Data'!$B$7:$R$2292,6,0)</f>
        <v>2.4281999999999999</v>
      </c>
      <c r="G34" s="66">
        <f t="shared" si="1"/>
        <v>26</v>
      </c>
      <c r="H34" s="65">
        <f>VLOOKUP($A34,'Return Data'!$B$7:$R$2292,7,0)</f>
        <v>2.7480000000000002</v>
      </c>
      <c r="I34" s="66">
        <f t="shared" si="2"/>
        <v>27</v>
      </c>
      <c r="J34" s="65">
        <f>VLOOKUP($A34,'Return Data'!$B$7:$R$2292,8,0)</f>
        <v>2.6255999999999999</v>
      </c>
      <c r="K34" s="66">
        <f t="shared" si="3"/>
        <v>27</v>
      </c>
      <c r="L34" s="65">
        <f>VLOOKUP($A34,'Return Data'!$B$7:$R$2292,9,0)</f>
        <v>2.2542</v>
      </c>
      <c r="M34" s="66">
        <f t="shared" si="4"/>
        <v>24</v>
      </c>
      <c r="N34" s="65">
        <f>VLOOKUP($A34,'Return Data'!$B$7:$R$2292,10,0)</f>
        <v>5.2302</v>
      </c>
      <c r="O34" s="66">
        <f t="shared" si="5"/>
        <v>4</v>
      </c>
      <c r="P34" s="65">
        <f>VLOOKUP($A34,'Return Data'!$B$7:$R$2292,11,0)</f>
        <v>3.8496999999999999</v>
      </c>
      <c r="Q34" s="66">
        <f t="shared" si="6"/>
        <v>7</v>
      </c>
      <c r="R34" s="65">
        <f>VLOOKUP($A34,'Return Data'!$B$7:$R$2292,12,0)</f>
        <v>3.4918</v>
      </c>
      <c r="S34" s="66">
        <f t="shared" si="7"/>
        <v>11</v>
      </c>
      <c r="T34" s="65">
        <f>VLOOKUP($A34,'Return Data'!$B$7:$R$2292,13,0)</f>
        <v>3.9205000000000001</v>
      </c>
      <c r="U34" s="66">
        <f t="shared" si="8"/>
        <v>7</v>
      </c>
      <c r="V34" s="65"/>
      <c r="W34" s="66"/>
      <c r="X34" s="65"/>
      <c r="Y34" s="66"/>
      <c r="Z34" s="65">
        <f>VLOOKUP($A34,'Return Data'!$B$7:$R$2292,16,0)</f>
        <v>4.3556999999999997</v>
      </c>
      <c r="AA34" s="67">
        <f t="shared" si="10"/>
        <v>23</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4.2130481481481485</v>
      </c>
      <c r="E36" s="74"/>
      <c r="F36" s="75">
        <f>AVERAGE(F8:F34)</f>
        <v>4.0223777777777787</v>
      </c>
      <c r="G36" s="74"/>
      <c r="H36" s="75">
        <f>AVERAGE(H8:H34)</f>
        <v>4.7613407407407404</v>
      </c>
      <c r="I36" s="74"/>
      <c r="J36" s="75">
        <f>AVERAGE(J8:J34)</f>
        <v>4.236503703703705</v>
      </c>
      <c r="K36" s="74"/>
      <c r="L36" s="75">
        <f>AVERAGE(L8:L34)</f>
        <v>3.0816481481481479</v>
      </c>
      <c r="M36" s="74"/>
      <c r="N36" s="75">
        <f>AVERAGE(N8:N34)</f>
        <v>3.8896259259259263</v>
      </c>
      <c r="O36" s="74"/>
      <c r="P36" s="75">
        <f>AVERAGE(P8:P34)</f>
        <v>3.9626703703703705</v>
      </c>
      <c r="Q36" s="74"/>
      <c r="R36" s="75">
        <f>AVERAGE(R8:R34)</f>
        <v>3.9585888888888889</v>
      </c>
      <c r="S36" s="74"/>
      <c r="T36" s="75">
        <f>AVERAGE(T8:T34)</f>
        <v>3.735781481481482</v>
      </c>
      <c r="U36" s="74"/>
      <c r="V36" s="75">
        <f>AVERAGE(V8:V34)</f>
        <v>4.6770136363636361</v>
      </c>
      <c r="W36" s="74"/>
      <c r="X36" s="75">
        <f>AVERAGE(X8:X34)</f>
        <v>5.4955999999999996</v>
      </c>
      <c r="Y36" s="74"/>
      <c r="Z36" s="75">
        <f>AVERAGE(Z8:Z34)</f>
        <v>6.1881777777777778</v>
      </c>
      <c r="AA36" s="76"/>
    </row>
    <row r="37" spans="1:27" x14ac:dyDescent="0.3">
      <c r="A37" s="73" t="s">
        <v>28</v>
      </c>
      <c r="B37" s="74"/>
      <c r="C37" s="74"/>
      <c r="D37" s="75">
        <f>MIN(D8:D34)</f>
        <v>1.8089</v>
      </c>
      <c r="E37" s="74"/>
      <c r="F37" s="75">
        <f>MIN(F8:F34)</f>
        <v>2.4011</v>
      </c>
      <c r="G37" s="74"/>
      <c r="H37" s="75">
        <f>MIN(H8:H34)</f>
        <v>2.7480000000000002</v>
      </c>
      <c r="I37" s="74"/>
      <c r="J37" s="75">
        <f>MIN(J8:J34)</f>
        <v>2.6255999999999999</v>
      </c>
      <c r="K37" s="74"/>
      <c r="L37" s="75">
        <f>MIN(L8:L34)</f>
        <v>1.9544999999999999</v>
      </c>
      <c r="M37" s="74"/>
      <c r="N37" s="75">
        <f>MIN(N8:N34)</f>
        <v>1.7502</v>
      </c>
      <c r="O37" s="74"/>
      <c r="P37" s="75">
        <f>MIN(P8:P34)</f>
        <v>1.9578</v>
      </c>
      <c r="Q37" s="74"/>
      <c r="R37" s="75">
        <f>MIN(R8:R34)</f>
        <v>2.0072000000000001</v>
      </c>
      <c r="S37" s="74"/>
      <c r="T37" s="75">
        <f>MIN(T8:T34)</f>
        <v>1.8647</v>
      </c>
      <c r="U37" s="74"/>
      <c r="V37" s="75">
        <f>MIN(V8:V34)</f>
        <v>2.9887999999999999</v>
      </c>
      <c r="W37" s="74"/>
      <c r="X37" s="75">
        <f>MIN(X8:X34)</f>
        <v>1.7040999999999999</v>
      </c>
      <c r="Y37" s="74"/>
      <c r="Z37" s="75">
        <f>MIN(Z8:Z34)</f>
        <v>3.8298000000000001</v>
      </c>
      <c r="AA37" s="76"/>
    </row>
    <row r="38" spans="1:27" ht="15" thickBot="1" x14ac:dyDescent="0.35">
      <c r="A38" s="77" t="s">
        <v>29</v>
      </c>
      <c r="B38" s="78"/>
      <c r="C38" s="78"/>
      <c r="D38" s="79">
        <f>MAX(D8:D34)</f>
        <v>12.515000000000001</v>
      </c>
      <c r="E38" s="78"/>
      <c r="F38" s="79">
        <f>MAX(F8:F34)</f>
        <v>12.485200000000001</v>
      </c>
      <c r="G38" s="78"/>
      <c r="H38" s="79">
        <f>MAX(H8:H34)</f>
        <v>13.2553</v>
      </c>
      <c r="I38" s="78"/>
      <c r="J38" s="79">
        <f>MAX(J8:J34)</f>
        <v>12.182</v>
      </c>
      <c r="K38" s="78"/>
      <c r="L38" s="79">
        <f>MAX(L8:L34)</f>
        <v>10.647500000000001</v>
      </c>
      <c r="M38" s="78"/>
      <c r="N38" s="79">
        <f>MAX(N8:N34)</f>
        <v>14.128299999999999</v>
      </c>
      <c r="O38" s="78"/>
      <c r="P38" s="79">
        <f>MAX(P8:P34)</f>
        <v>10.942399999999999</v>
      </c>
      <c r="Q38" s="78"/>
      <c r="R38" s="79">
        <f>MAX(R8:R34)</f>
        <v>10.8628</v>
      </c>
      <c r="S38" s="78"/>
      <c r="T38" s="79">
        <f>MAX(T8:T34)</f>
        <v>9.7403999999999993</v>
      </c>
      <c r="U38" s="78"/>
      <c r="V38" s="79">
        <f>MAX(V8:V34)</f>
        <v>7.0922999999999998</v>
      </c>
      <c r="W38" s="78"/>
      <c r="X38" s="79">
        <f>MAX(X8:X34)</f>
        <v>8.0071999999999992</v>
      </c>
      <c r="Y38" s="78"/>
      <c r="Z38" s="79">
        <f>MAX(Z8:Z34)</f>
        <v>8.6712000000000007</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1199</v>
      </c>
      <c r="B8" s="64">
        <f>VLOOKUP($A8,'Return Data'!$B$7:$R$2292,3,0)</f>
        <v>44512</v>
      </c>
      <c r="C8" s="65">
        <f>VLOOKUP($A8,'Return Data'!$B$7:$R$2292,4,0)</f>
        <v>294.14069999999998</v>
      </c>
      <c r="D8" s="65">
        <f>VLOOKUP($A8,'Return Data'!$B$7:$R$2292,5,0)</f>
        <v>4.1326999999999998</v>
      </c>
      <c r="E8" s="66">
        <f t="shared" ref="E8:E24" si="0">RANK(D8,D$8:D$24,0)</f>
        <v>13</v>
      </c>
      <c r="F8" s="65">
        <f>VLOOKUP($A8,'Return Data'!$B$7:$R$2292,6,0)</f>
        <v>4.4108999999999998</v>
      </c>
      <c r="G8" s="66">
        <f t="shared" ref="G8:G24" si="1">RANK(F8,F$8:F$24,0)</f>
        <v>8</v>
      </c>
      <c r="H8" s="65">
        <f>VLOOKUP($A8,'Return Data'!$B$7:$R$2292,7,0)</f>
        <v>4.9973000000000001</v>
      </c>
      <c r="I8" s="66">
        <f t="shared" ref="I8:I24" si="2">RANK(H8,H$8:H$24,0)</f>
        <v>5</v>
      </c>
      <c r="J8" s="65">
        <f>VLOOKUP($A8,'Return Data'!$B$7:$R$2292,8,0)</f>
        <v>4.8342999999999998</v>
      </c>
      <c r="K8" s="66">
        <f t="shared" ref="K8:K24" si="3">RANK(J8,J$8:J$24,0)</f>
        <v>6</v>
      </c>
      <c r="L8" s="65">
        <f>VLOOKUP($A8,'Return Data'!$B$7:$R$2292,9,0)</f>
        <v>3.3391000000000002</v>
      </c>
      <c r="M8" s="66">
        <f t="shared" ref="M8:M24" si="4">RANK(L8,L$8:L$24,0)</f>
        <v>8</v>
      </c>
      <c r="N8" s="65">
        <f>VLOOKUP($A8,'Return Data'!$B$7:$R$2292,10,0)</f>
        <v>3.6314000000000002</v>
      </c>
      <c r="O8" s="66">
        <f t="shared" ref="O8:O24" si="5">RANK(N8,N$8:N$24,0)</f>
        <v>3</v>
      </c>
      <c r="P8" s="65">
        <f>VLOOKUP($A8,'Return Data'!$B$7:$R$2292,11,0)</f>
        <v>3.8481000000000001</v>
      </c>
      <c r="Q8" s="66">
        <f t="shared" ref="Q8:Q24" si="6">RANK(P8,P$8:P$24,0)</f>
        <v>2</v>
      </c>
      <c r="R8" s="65">
        <f>VLOOKUP($A8,'Return Data'!$B$7:$R$2292,12,0)</f>
        <v>4.0841000000000003</v>
      </c>
      <c r="S8" s="66">
        <f t="shared" ref="S8:S24" si="7">RANK(R8,R$8:R$24,0)</f>
        <v>2</v>
      </c>
      <c r="T8" s="65">
        <f>VLOOKUP($A8,'Return Data'!$B$7:$R$2292,13,0)</f>
        <v>3.9287999999999998</v>
      </c>
      <c r="U8" s="66">
        <f t="shared" ref="U8:U19" si="8">RANK(T8,T$8:T$24,0)</f>
        <v>2</v>
      </c>
      <c r="V8" s="65">
        <f>VLOOKUP($A8,'Return Data'!$B$7:$R$2292,17,0)</f>
        <v>5.4786000000000001</v>
      </c>
      <c r="W8" s="66">
        <f>RANK(V8,V$8:V$24,0)</f>
        <v>1</v>
      </c>
      <c r="X8" s="65">
        <f>VLOOKUP($A8,'Return Data'!$B$7:$R$2292,14,0)</f>
        <v>6.5339999999999998</v>
      </c>
      <c r="Y8" s="66">
        <f>RANK(X8,X$8:X$24,0)</f>
        <v>2</v>
      </c>
      <c r="Z8" s="65">
        <f>VLOOKUP($A8,'Return Data'!$B$7:$R$2292,16,0)</f>
        <v>7.6794000000000002</v>
      </c>
      <c r="AA8" s="67">
        <f t="shared" ref="AA8:AA24" si="9">RANK(Z8,Z$8:Z$24,0)</f>
        <v>5</v>
      </c>
    </row>
    <row r="9" spans="1:27" x14ac:dyDescent="0.3">
      <c r="A9" s="63" t="s">
        <v>1200</v>
      </c>
      <c r="B9" s="64">
        <f>VLOOKUP($A9,'Return Data'!$B$7:$R$2292,3,0)</f>
        <v>44512</v>
      </c>
      <c r="C9" s="65">
        <f>VLOOKUP($A9,'Return Data'!$B$7:$R$2292,4,0)</f>
        <v>1133.4809</v>
      </c>
      <c r="D9" s="65">
        <f>VLOOKUP($A9,'Return Data'!$B$7:$R$2292,5,0)</f>
        <v>4.2832999999999997</v>
      </c>
      <c r="E9" s="66">
        <f t="shared" si="0"/>
        <v>9</v>
      </c>
      <c r="F9" s="65">
        <f>VLOOKUP($A9,'Return Data'!$B$7:$R$2292,6,0)</f>
        <v>4.8494000000000002</v>
      </c>
      <c r="G9" s="66">
        <f t="shared" si="1"/>
        <v>4</v>
      </c>
      <c r="H9" s="65">
        <f>VLOOKUP($A9,'Return Data'!$B$7:$R$2292,7,0)</f>
        <v>4.9020000000000001</v>
      </c>
      <c r="I9" s="66">
        <f t="shared" si="2"/>
        <v>9</v>
      </c>
      <c r="J9" s="65">
        <f>VLOOKUP($A9,'Return Data'!$B$7:$R$2292,8,0)</f>
        <v>4.5110000000000001</v>
      </c>
      <c r="K9" s="66">
        <f t="shared" si="3"/>
        <v>12</v>
      </c>
      <c r="L9" s="65">
        <f>VLOOKUP($A9,'Return Data'!$B$7:$R$2292,9,0)</f>
        <v>3.3250999999999999</v>
      </c>
      <c r="M9" s="66">
        <f t="shared" si="4"/>
        <v>9</v>
      </c>
      <c r="N9" s="65">
        <f>VLOOKUP($A9,'Return Data'!$B$7:$R$2292,10,0)</f>
        <v>3.6421000000000001</v>
      </c>
      <c r="O9" s="66">
        <f t="shared" si="5"/>
        <v>1</v>
      </c>
      <c r="P9" s="65">
        <f>VLOOKUP($A9,'Return Data'!$B$7:$R$2292,11,0)</f>
        <v>3.8273999999999999</v>
      </c>
      <c r="Q9" s="66">
        <f t="shared" si="6"/>
        <v>4</v>
      </c>
      <c r="R9" s="65">
        <f>VLOOKUP($A9,'Return Data'!$B$7:$R$2292,12,0)</f>
        <v>4.0026000000000002</v>
      </c>
      <c r="S9" s="66">
        <f t="shared" si="7"/>
        <v>6</v>
      </c>
      <c r="T9" s="65">
        <f>VLOOKUP($A9,'Return Data'!$B$7:$R$2292,13,0)</f>
        <v>3.9043000000000001</v>
      </c>
      <c r="U9" s="66">
        <f t="shared" si="8"/>
        <v>3</v>
      </c>
      <c r="V9" s="65"/>
      <c r="W9" s="66"/>
      <c r="X9" s="65"/>
      <c r="Y9" s="66"/>
      <c r="Z9" s="65">
        <f>VLOOKUP($A9,'Return Data'!$B$7:$R$2292,16,0)</f>
        <v>5.6715</v>
      </c>
      <c r="AA9" s="67">
        <f t="shared" si="9"/>
        <v>15</v>
      </c>
    </row>
    <row r="10" spans="1:27" x14ac:dyDescent="0.3">
      <c r="A10" s="63" t="s">
        <v>1202</v>
      </c>
      <c r="B10" s="64">
        <f>VLOOKUP($A10,'Return Data'!$B$7:$R$2292,3,0)</f>
        <v>44512</v>
      </c>
      <c r="C10" s="65">
        <f>VLOOKUP($A10,'Return Data'!$B$7:$R$2292,4,0)</f>
        <v>1112.6010000000001</v>
      </c>
      <c r="D10" s="65">
        <f>VLOOKUP($A10,'Return Data'!$B$7:$R$2292,5,0)</f>
        <v>3.55</v>
      </c>
      <c r="E10" s="66">
        <f t="shared" si="0"/>
        <v>17</v>
      </c>
      <c r="F10" s="65">
        <f>VLOOKUP($A10,'Return Data'!$B$7:$R$2292,6,0)</f>
        <v>2.3361999999999998</v>
      </c>
      <c r="G10" s="66">
        <f t="shared" si="1"/>
        <v>17</v>
      </c>
      <c r="H10" s="65">
        <f>VLOOKUP($A10,'Return Data'!$B$7:$R$2292,7,0)</f>
        <v>4.2093999999999996</v>
      </c>
      <c r="I10" s="66">
        <f t="shared" si="2"/>
        <v>16</v>
      </c>
      <c r="J10" s="65">
        <f>VLOOKUP($A10,'Return Data'!$B$7:$R$2292,8,0)</f>
        <v>4.2042999999999999</v>
      </c>
      <c r="K10" s="66">
        <f t="shared" si="3"/>
        <v>16</v>
      </c>
      <c r="L10" s="65">
        <f>VLOOKUP($A10,'Return Data'!$B$7:$R$2292,9,0)</f>
        <v>3.3759000000000001</v>
      </c>
      <c r="M10" s="66">
        <f t="shared" si="4"/>
        <v>5</v>
      </c>
      <c r="N10" s="65">
        <f>VLOOKUP($A10,'Return Data'!$B$7:$R$2292,10,0)</f>
        <v>3.4819</v>
      </c>
      <c r="O10" s="66">
        <f t="shared" si="5"/>
        <v>12</v>
      </c>
      <c r="P10" s="65">
        <f>VLOOKUP($A10,'Return Data'!$B$7:$R$2292,11,0)</f>
        <v>3.27</v>
      </c>
      <c r="Q10" s="66">
        <f t="shared" si="6"/>
        <v>17</v>
      </c>
      <c r="R10" s="65">
        <f>VLOOKUP($A10,'Return Data'!$B$7:$R$2292,12,0)</f>
        <v>3.1779999999999999</v>
      </c>
      <c r="S10" s="66">
        <f t="shared" si="7"/>
        <v>17</v>
      </c>
      <c r="T10" s="65">
        <f>VLOOKUP($A10,'Return Data'!$B$7:$R$2292,13,0)</f>
        <v>3.1103999999999998</v>
      </c>
      <c r="U10" s="66">
        <f t="shared" si="8"/>
        <v>16</v>
      </c>
      <c r="V10" s="65"/>
      <c r="W10" s="66"/>
      <c r="X10" s="65"/>
      <c r="Y10" s="66"/>
      <c r="Z10" s="65">
        <f>VLOOKUP($A10,'Return Data'!$B$7:$R$2292,16,0)</f>
        <v>4.5408999999999997</v>
      </c>
      <c r="AA10" s="67">
        <f t="shared" si="9"/>
        <v>16</v>
      </c>
    </row>
    <row r="11" spans="1:27" x14ac:dyDescent="0.3">
      <c r="A11" s="63" t="s">
        <v>1204</v>
      </c>
      <c r="B11" s="64">
        <f>VLOOKUP($A11,'Return Data'!$B$7:$R$2292,3,0)</f>
        <v>44512</v>
      </c>
      <c r="C11" s="65">
        <f>VLOOKUP($A11,'Return Data'!$B$7:$R$2292,4,0)</f>
        <v>43.119700000000002</v>
      </c>
      <c r="D11" s="65">
        <f>VLOOKUP($A11,'Return Data'!$B$7:$R$2292,5,0)</f>
        <v>4.4021999999999997</v>
      </c>
      <c r="E11" s="66">
        <f t="shared" si="0"/>
        <v>6</v>
      </c>
      <c r="F11" s="65">
        <f>VLOOKUP($A11,'Return Data'!$B$7:$R$2292,6,0)</f>
        <v>4.8833000000000002</v>
      </c>
      <c r="G11" s="66">
        <f t="shared" si="1"/>
        <v>3</v>
      </c>
      <c r="H11" s="65">
        <f>VLOOKUP($A11,'Return Data'!$B$7:$R$2292,7,0)</f>
        <v>5.6132999999999997</v>
      </c>
      <c r="I11" s="66">
        <f t="shared" si="2"/>
        <v>1</v>
      </c>
      <c r="J11" s="65">
        <f>VLOOKUP($A11,'Return Data'!$B$7:$R$2292,8,0)</f>
        <v>5.1131000000000002</v>
      </c>
      <c r="K11" s="66">
        <f t="shared" si="3"/>
        <v>2</v>
      </c>
      <c r="L11" s="65">
        <f>VLOOKUP($A11,'Return Data'!$B$7:$R$2292,9,0)</f>
        <v>2.9839000000000002</v>
      </c>
      <c r="M11" s="66">
        <f t="shared" si="4"/>
        <v>14</v>
      </c>
      <c r="N11" s="65">
        <f>VLOOKUP($A11,'Return Data'!$B$7:$R$2292,10,0)</f>
        <v>3.4262999999999999</v>
      </c>
      <c r="O11" s="66">
        <f t="shared" si="5"/>
        <v>14</v>
      </c>
      <c r="P11" s="65">
        <f>VLOOKUP($A11,'Return Data'!$B$7:$R$2292,11,0)</f>
        <v>3.7065000000000001</v>
      </c>
      <c r="Q11" s="66">
        <f t="shared" si="6"/>
        <v>12</v>
      </c>
      <c r="R11" s="65">
        <f>VLOOKUP($A11,'Return Data'!$B$7:$R$2292,12,0)</f>
        <v>4.0457999999999998</v>
      </c>
      <c r="S11" s="66">
        <f t="shared" si="7"/>
        <v>5</v>
      </c>
      <c r="T11" s="65">
        <f>VLOOKUP($A11,'Return Data'!$B$7:$R$2292,13,0)</f>
        <v>3.8193000000000001</v>
      </c>
      <c r="U11" s="66">
        <f t="shared" si="8"/>
        <v>9</v>
      </c>
      <c r="V11" s="65">
        <f>VLOOKUP($A11,'Return Data'!$B$7:$R$2292,17,0)</f>
        <v>4.9985999999999997</v>
      </c>
      <c r="W11" s="66">
        <f t="shared" ref="W11:W19" si="10">RANK(V11,V$8:V$24,0)</f>
        <v>10</v>
      </c>
      <c r="X11" s="65">
        <f>VLOOKUP($A11,'Return Data'!$B$7:$R$2292,14,0)</f>
        <v>6.2049000000000003</v>
      </c>
      <c r="Y11" s="66">
        <f t="shared" ref="Y11:Y19" si="11">RANK(X11,X$8:X$24,0)</f>
        <v>10</v>
      </c>
      <c r="Z11" s="65">
        <f>VLOOKUP($A11,'Return Data'!$B$7:$R$2292,16,0)</f>
        <v>7.2522000000000002</v>
      </c>
      <c r="AA11" s="67">
        <f t="shared" si="9"/>
        <v>12</v>
      </c>
    </row>
    <row r="12" spans="1:27" x14ac:dyDescent="0.3">
      <c r="A12" s="63" t="s">
        <v>1207</v>
      </c>
      <c r="B12" s="64">
        <f>VLOOKUP($A12,'Return Data'!$B$7:$R$2292,3,0)</f>
        <v>44512</v>
      </c>
      <c r="C12" s="65">
        <f>VLOOKUP($A12,'Return Data'!$B$7:$R$2292,4,0)</f>
        <v>40.8904</v>
      </c>
      <c r="D12" s="65">
        <f>VLOOKUP($A12,'Return Data'!$B$7:$R$2292,5,0)</f>
        <v>4.1066000000000003</v>
      </c>
      <c r="E12" s="66">
        <f t="shared" si="0"/>
        <v>14</v>
      </c>
      <c r="F12" s="65">
        <f>VLOOKUP($A12,'Return Data'!$B$7:$R$2292,6,0)</f>
        <v>4.4946000000000002</v>
      </c>
      <c r="G12" s="66">
        <f t="shared" si="1"/>
        <v>7</v>
      </c>
      <c r="H12" s="65">
        <f>VLOOKUP($A12,'Return Data'!$B$7:$R$2292,7,0)</f>
        <v>4.9850000000000003</v>
      </c>
      <c r="I12" s="66">
        <f t="shared" si="2"/>
        <v>6</v>
      </c>
      <c r="J12" s="65">
        <f>VLOOKUP($A12,'Return Data'!$B$7:$R$2292,8,0)</f>
        <v>4.6500000000000004</v>
      </c>
      <c r="K12" s="66">
        <f t="shared" si="3"/>
        <v>9</v>
      </c>
      <c r="L12" s="65">
        <f>VLOOKUP($A12,'Return Data'!$B$7:$R$2292,9,0)</f>
        <v>3.2454000000000001</v>
      </c>
      <c r="M12" s="66">
        <f t="shared" si="4"/>
        <v>12</v>
      </c>
      <c r="N12" s="65">
        <f>VLOOKUP($A12,'Return Data'!$B$7:$R$2292,10,0)</f>
        <v>3.5358000000000001</v>
      </c>
      <c r="O12" s="66">
        <f t="shared" si="5"/>
        <v>10</v>
      </c>
      <c r="P12" s="65">
        <f>VLOOKUP($A12,'Return Data'!$B$7:$R$2292,11,0)</f>
        <v>3.7145000000000001</v>
      </c>
      <c r="Q12" s="66">
        <f t="shared" si="6"/>
        <v>11</v>
      </c>
      <c r="R12" s="65">
        <f>VLOOKUP($A12,'Return Data'!$B$7:$R$2292,12,0)</f>
        <v>3.8744999999999998</v>
      </c>
      <c r="S12" s="66">
        <f t="shared" si="7"/>
        <v>11</v>
      </c>
      <c r="T12" s="65">
        <f>VLOOKUP($A12,'Return Data'!$B$7:$R$2292,13,0)</f>
        <v>3.7130000000000001</v>
      </c>
      <c r="U12" s="66">
        <f t="shared" si="8"/>
        <v>12</v>
      </c>
      <c r="V12" s="65">
        <f>VLOOKUP($A12,'Return Data'!$B$7:$R$2292,17,0)</f>
        <v>5.093</v>
      </c>
      <c r="W12" s="66">
        <f t="shared" si="10"/>
        <v>9</v>
      </c>
      <c r="X12" s="65">
        <f>VLOOKUP($A12,'Return Data'!$B$7:$R$2292,14,0)</f>
        <v>6.4337</v>
      </c>
      <c r="Y12" s="66">
        <f t="shared" si="11"/>
        <v>4</v>
      </c>
      <c r="Z12" s="65">
        <f>VLOOKUP($A12,'Return Data'!$B$7:$R$2292,16,0)</f>
        <v>7.8242000000000003</v>
      </c>
      <c r="AA12" s="67">
        <f t="shared" si="9"/>
        <v>4</v>
      </c>
    </row>
    <row r="13" spans="1:27" x14ac:dyDescent="0.3">
      <c r="A13" s="63" t="s">
        <v>1209</v>
      </c>
      <c r="B13" s="64">
        <f>VLOOKUP($A13,'Return Data'!$B$7:$R$2292,3,0)</f>
        <v>44512</v>
      </c>
      <c r="C13" s="65">
        <f>VLOOKUP($A13,'Return Data'!$B$7:$R$2292,4,0)</f>
        <v>4582.2852000000003</v>
      </c>
      <c r="D13" s="65">
        <f>VLOOKUP($A13,'Return Data'!$B$7:$R$2292,5,0)</f>
        <v>4.8141999999999996</v>
      </c>
      <c r="E13" s="66">
        <f t="shared" si="0"/>
        <v>2</v>
      </c>
      <c r="F13" s="65">
        <f>VLOOKUP($A13,'Return Data'!$B$7:$R$2292,6,0)</f>
        <v>4.7538</v>
      </c>
      <c r="G13" s="66">
        <f t="shared" si="1"/>
        <v>6</v>
      </c>
      <c r="H13" s="65">
        <f>VLOOKUP($A13,'Return Data'!$B$7:$R$2292,7,0)</f>
        <v>5.1543000000000001</v>
      </c>
      <c r="I13" s="66">
        <f t="shared" si="2"/>
        <v>4</v>
      </c>
      <c r="J13" s="65">
        <f>VLOOKUP($A13,'Return Data'!$B$7:$R$2292,8,0)</f>
        <v>4.8710000000000004</v>
      </c>
      <c r="K13" s="66">
        <f t="shared" si="3"/>
        <v>5</v>
      </c>
      <c r="L13" s="65">
        <f>VLOOKUP($A13,'Return Data'!$B$7:$R$2292,9,0)</f>
        <v>3.4647000000000001</v>
      </c>
      <c r="M13" s="66">
        <f t="shared" si="4"/>
        <v>1</v>
      </c>
      <c r="N13" s="65">
        <f>VLOOKUP($A13,'Return Data'!$B$7:$R$2292,10,0)</f>
        <v>3.6345000000000001</v>
      </c>
      <c r="O13" s="66">
        <f t="shared" si="5"/>
        <v>2</v>
      </c>
      <c r="P13" s="65">
        <f>VLOOKUP($A13,'Return Data'!$B$7:$R$2292,11,0)</f>
        <v>3.8407</v>
      </c>
      <c r="Q13" s="66">
        <f t="shared" si="6"/>
        <v>3</v>
      </c>
      <c r="R13" s="65">
        <f>VLOOKUP($A13,'Return Data'!$B$7:$R$2292,12,0)</f>
        <v>4.0666000000000002</v>
      </c>
      <c r="S13" s="66">
        <f t="shared" si="7"/>
        <v>3</v>
      </c>
      <c r="T13" s="65">
        <f>VLOOKUP($A13,'Return Data'!$B$7:$R$2292,13,0)</f>
        <v>3.8946000000000001</v>
      </c>
      <c r="U13" s="66">
        <f t="shared" si="8"/>
        <v>4</v>
      </c>
      <c r="V13" s="65">
        <f>VLOOKUP($A13,'Return Data'!$B$7:$R$2292,17,0)</f>
        <v>5.4348999999999998</v>
      </c>
      <c r="W13" s="66">
        <f t="shared" si="10"/>
        <v>2</v>
      </c>
      <c r="X13" s="65">
        <f>VLOOKUP($A13,'Return Data'!$B$7:$R$2292,14,0)</f>
        <v>6.5190999999999999</v>
      </c>
      <c r="Y13" s="66">
        <f t="shared" si="11"/>
        <v>3</v>
      </c>
      <c r="Z13" s="65">
        <f>VLOOKUP($A13,'Return Data'!$B$7:$R$2292,16,0)</f>
        <v>7.5664999999999996</v>
      </c>
      <c r="AA13" s="67">
        <f t="shared" si="9"/>
        <v>6</v>
      </c>
    </row>
    <row r="14" spans="1:27" x14ac:dyDescent="0.3">
      <c r="A14" s="63" t="s">
        <v>1211</v>
      </c>
      <c r="B14" s="64">
        <f>VLOOKUP($A14,'Return Data'!$B$7:$R$2292,3,0)</f>
        <v>44512</v>
      </c>
      <c r="C14" s="65">
        <f>VLOOKUP($A14,'Return Data'!$B$7:$R$2292,4,0)</f>
        <v>302.23259999999999</v>
      </c>
      <c r="D14" s="65">
        <f>VLOOKUP($A14,'Return Data'!$B$7:$R$2292,5,0)</f>
        <v>3.9495</v>
      </c>
      <c r="E14" s="66">
        <f t="shared" si="0"/>
        <v>15</v>
      </c>
      <c r="F14" s="65">
        <f>VLOOKUP($A14,'Return Data'!$B$7:$R$2292,6,0)</f>
        <v>3.9946999999999999</v>
      </c>
      <c r="G14" s="66">
        <f t="shared" si="1"/>
        <v>14</v>
      </c>
      <c r="H14" s="65">
        <f>VLOOKUP($A14,'Return Data'!$B$7:$R$2292,7,0)</f>
        <v>4.8822000000000001</v>
      </c>
      <c r="I14" s="66">
        <f t="shared" si="2"/>
        <v>10</v>
      </c>
      <c r="J14" s="65">
        <f>VLOOKUP($A14,'Return Data'!$B$7:$R$2292,8,0)</f>
        <v>4.6811999999999996</v>
      </c>
      <c r="K14" s="66">
        <f t="shared" si="3"/>
        <v>8</v>
      </c>
      <c r="L14" s="65">
        <f>VLOOKUP($A14,'Return Data'!$B$7:$R$2292,9,0)</f>
        <v>3.3978999999999999</v>
      </c>
      <c r="M14" s="66">
        <f t="shared" si="4"/>
        <v>3</v>
      </c>
      <c r="N14" s="65">
        <f>VLOOKUP($A14,'Return Data'!$B$7:$R$2292,10,0)</f>
        <v>3.6221000000000001</v>
      </c>
      <c r="O14" s="66">
        <f t="shared" si="5"/>
        <v>5</v>
      </c>
      <c r="P14" s="65">
        <f>VLOOKUP($A14,'Return Data'!$B$7:$R$2292,11,0)</f>
        <v>3.7642000000000002</v>
      </c>
      <c r="Q14" s="66">
        <f t="shared" si="6"/>
        <v>9</v>
      </c>
      <c r="R14" s="65">
        <f>VLOOKUP($A14,'Return Data'!$B$7:$R$2292,12,0)</f>
        <v>3.9386000000000001</v>
      </c>
      <c r="S14" s="66">
        <f t="shared" si="7"/>
        <v>9</v>
      </c>
      <c r="T14" s="65">
        <f>VLOOKUP($A14,'Return Data'!$B$7:$R$2292,13,0)</f>
        <v>3.7968999999999999</v>
      </c>
      <c r="U14" s="66">
        <f t="shared" si="8"/>
        <v>10</v>
      </c>
      <c r="V14" s="65">
        <f>VLOOKUP($A14,'Return Data'!$B$7:$R$2292,17,0)</f>
        <v>5.2092999999999998</v>
      </c>
      <c r="W14" s="66">
        <f t="shared" si="10"/>
        <v>5</v>
      </c>
      <c r="X14" s="65">
        <f>VLOOKUP($A14,'Return Data'!$B$7:$R$2292,14,0)</f>
        <v>6.2759999999999998</v>
      </c>
      <c r="Y14" s="66">
        <f t="shared" si="11"/>
        <v>7</v>
      </c>
      <c r="Z14" s="65">
        <f>VLOOKUP($A14,'Return Data'!$B$7:$R$2292,16,0)</f>
        <v>7.5171000000000001</v>
      </c>
      <c r="AA14" s="67">
        <f t="shared" si="9"/>
        <v>9</v>
      </c>
    </row>
    <row r="15" spans="1:27" x14ac:dyDescent="0.3">
      <c r="A15" s="63" t="s">
        <v>1212</v>
      </c>
      <c r="B15" s="64">
        <f>VLOOKUP($A15,'Return Data'!$B$7:$R$2292,3,0)</f>
        <v>44512</v>
      </c>
      <c r="C15" s="65">
        <f>VLOOKUP($A15,'Return Data'!$B$7:$R$2292,4,0)</f>
        <v>34.395000000000003</v>
      </c>
      <c r="D15" s="65">
        <f>VLOOKUP($A15,'Return Data'!$B$7:$R$2292,5,0)</f>
        <v>4.1391999999999998</v>
      </c>
      <c r="E15" s="66">
        <f t="shared" si="0"/>
        <v>12</v>
      </c>
      <c r="F15" s="65">
        <f>VLOOKUP($A15,'Return Data'!$B$7:$R$2292,6,0)</f>
        <v>4.3879000000000001</v>
      </c>
      <c r="G15" s="66">
        <f t="shared" si="1"/>
        <v>11</v>
      </c>
      <c r="H15" s="65">
        <f>VLOOKUP($A15,'Return Data'!$B$7:$R$2292,7,0)</f>
        <v>4.7809999999999997</v>
      </c>
      <c r="I15" s="66">
        <f t="shared" si="2"/>
        <v>13</v>
      </c>
      <c r="J15" s="65">
        <f>VLOOKUP($A15,'Return Data'!$B$7:$R$2292,8,0)</f>
        <v>4.4189999999999996</v>
      </c>
      <c r="K15" s="66">
        <f t="shared" si="3"/>
        <v>15</v>
      </c>
      <c r="L15" s="65">
        <f>VLOOKUP($A15,'Return Data'!$B$7:$R$2292,9,0)</f>
        <v>3.3988</v>
      </c>
      <c r="M15" s="66">
        <f t="shared" si="4"/>
        <v>2</v>
      </c>
      <c r="N15" s="65">
        <f>VLOOKUP($A15,'Return Data'!$B$7:$R$2292,10,0)</f>
        <v>3.4216000000000002</v>
      </c>
      <c r="O15" s="66">
        <f t="shared" si="5"/>
        <v>15</v>
      </c>
      <c r="P15" s="65">
        <f>VLOOKUP($A15,'Return Data'!$B$7:$R$2292,11,0)</f>
        <v>3.5314000000000001</v>
      </c>
      <c r="Q15" s="66">
        <f t="shared" si="6"/>
        <v>14</v>
      </c>
      <c r="R15" s="65">
        <f>VLOOKUP($A15,'Return Data'!$B$7:$R$2292,12,0)</f>
        <v>3.7768000000000002</v>
      </c>
      <c r="S15" s="66">
        <f t="shared" si="7"/>
        <v>14</v>
      </c>
      <c r="T15" s="65">
        <f>VLOOKUP($A15,'Return Data'!$B$7:$R$2292,13,0)</f>
        <v>3.6103000000000001</v>
      </c>
      <c r="U15" s="66">
        <f t="shared" si="8"/>
        <v>13</v>
      </c>
      <c r="V15" s="65">
        <f>VLOOKUP($A15,'Return Data'!$B$7:$R$2292,17,0)</f>
        <v>4.8627000000000002</v>
      </c>
      <c r="W15" s="66">
        <f t="shared" si="10"/>
        <v>12</v>
      </c>
      <c r="X15" s="65">
        <f>VLOOKUP($A15,'Return Data'!$B$7:$R$2292,14,0)</f>
        <v>5.8704999999999998</v>
      </c>
      <c r="Y15" s="66">
        <f t="shared" si="11"/>
        <v>13</v>
      </c>
      <c r="Z15" s="65">
        <f>VLOOKUP($A15,'Return Data'!$B$7:$R$2292,16,0)</f>
        <v>7.4499000000000004</v>
      </c>
      <c r="AA15" s="67">
        <f t="shared" si="9"/>
        <v>11</v>
      </c>
    </row>
    <row r="16" spans="1:27" x14ac:dyDescent="0.3">
      <c r="A16" s="63" t="s">
        <v>1217</v>
      </c>
      <c r="B16" s="64">
        <f>VLOOKUP($A16,'Return Data'!$B$7:$R$2292,3,0)</f>
        <v>44512</v>
      </c>
      <c r="C16" s="65">
        <f>VLOOKUP($A16,'Return Data'!$B$7:$R$2292,4,0)</f>
        <v>2502.7345999999998</v>
      </c>
      <c r="D16" s="65">
        <f>VLOOKUP($A16,'Return Data'!$B$7:$R$2292,5,0)</f>
        <v>4.3860000000000001</v>
      </c>
      <c r="E16" s="66">
        <f t="shared" si="0"/>
        <v>7</v>
      </c>
      <c r="F16" s="65">
        <f>VLOOKUP($A16,'Return Data'!$B$7:$R$2292,6,0)</f>
        <v>4.1875</v>
      </c>
      <c r="G16" s="66">
        <f t="shared" si="1"/>
        <v>12</v>
      </c>
      <c r="H16" s="65">
        <f>VLOOKUP($A16,'Return Data'!$B$7:$R$2292,7,0)</f>
        <v>5.2046000000000001</v>
      </c>
      <c r="I16" s="66">
        <f t="shared" si="2"/>
        <v>3</v>
      </c>
      <c r="J16" s="65">
        <f>VLOOKUP($A16,'Return Data'!$B$7:$R$2292,8,0)</f>
        <v>4.9040999999999997</v>
      </c>
      <c r="K16" s="66">
        <f t="shared" si="3"/>
        <v>4</v>
      </c>
      <c r="L16" s="65">
        <f>VLOOKUP($A16,'Return Data'!$B$7:$R$2292,9,0)</f>
        <v>2.9643999999999999</v>
      </c>
      <c r="M16" s="66">
        <f t="shared" si="4"/>
        <v>15</v>
      </c>
      <c r="N16" s="65">
        <f>VLOOKUP($A16,'Return Data'!$B$7:$R$2292,10,0)</f>
        <v>3.45</v>
      </c>
      <c r="O16" s="66">
        <f t="shared" si="5"/>
        <v>13</v>
      </c>
      <c r="P16" s="65">
        <f>VLOOKUP($A16,'Return Data'!$B$7:$R$2292,11,0)</f>
        <v>3.6745000000000001</v>
      </c>
      <c r="Q16" s="66">
        <f t="shared" si="6"/>
        <v>13</v>
      </c>
      <c r="R16" s="65">
        <f>VLOOKUP($A16,'Return Data'!$B$7:$R$2292,12,0)</f>
        <v>4.0494000000000003</v>
      </c>
      <c r="S16" s="66">
        <f t="shared" si="7"/>
        <v>4</v>
      </c>
      <c r="T16" s="65">
        <f>VLOOKUP($A16,'Return Data'!$B$7:$R$2292,13,0)</f>
        <v>3.8649</v>
      </c>
      <c r="U16" s="66">
        <f t="shared" si="8"/>
        <v>6</v>
      </c>
      <c r="V16" s="65">
        <f>VLOOKUP($A16,'Return Data'!$B$7:$R$2292,17,0)</f>
        <v>5.1352000000000002</v>
      </c>
      <c r="W16" s="66">
        <f t="shared" si="10"/>
        <v>6</v>
      </c>
      <c r="X16" s="65">
        <f>VLOOKUP($A16,'Return Data'!$B$7:$R$2292,14,0)</f>
        <v>5.9356</v>
      </c>
      <c r="Y16" s="66">
        <f t="shared" si="11"/>
        <v>12</v>
      </c>
      <c r="Z16" s="65">
        <f>VLOOKUP($A16,'Return Data'!$B$7:$R$2292,16,0)</f>
        <v>7.9162999999999997</v>
      </c>
      <c r="AA16" s="67">
        <f t="shared" si="9"/>
        <v>1</v>
      </c>
    </row>
    <row r="17" spans="1:27" x14ac:dyDescent="0.3">
      <c r="A17" s="63" t="s">
        <v>1221</v>
      </c>
      <c r="B17" s="64">
        <f>VLOOKUP($A17,'Return Data'!$B$7:$R$2292,3,0)</f>
        <v>44512</v>
      </c>
      <c r="C17" s="65">
        <f>VLOOKUP($A17,'Return Data'!$B$7:$R$2292,4,0)</f>
        <v>3564.1943000000001</v>
      </c>
      <c r="D17" s="65">
        <f>VLOOKUP($A17,'Return Data'!$B$7:$R$2292,5,0)</f>
        <v>4.6181000000000001</v>
      </c>
      <c r="E17" s="66">
        <f t="shared" si="0"/>
        <v>4</v>
      </c>
      <c r="F17" s="65">
        <f>VLOOKUP($A17,'Return Data'!$B$7:$R$2292,6,0)</f>
        <v>4.4108999999999998</v>
      </c>
      <c r="G17" s="66">
        <f t="shared" si="1"/>
        <v>8</v>
      </c>
      <c r="H17" s="65">
        <f>VLOOKUP($A17,'Return Data'!$B$7:$R$2292,7,0)</f>
        <v>4.7724000000000002</v>
      </c>
      <c r="I17" s="66">
        <f t="shared" si="2"/>
        <v>14</v>
      </c>
      <c r="J17" s="65">
        <f>VLOOKUP($A17,'Return Data'!$B$7:$R$2292,8,0)</f>
        <v>4.5395000000000003</v>
      </c>
      <c r="K17" s="66">
        <f t="shared" si="3"/>
        <v>11</v>
      </c>
      <c r="L17" s="65">
        <f>VLOOKUP($A17,'Return Data'!$B$7:$R$2292,9,0)</f>
        <v>3.3609</v>
      </c>
      <c r="M17" s="66">
        <f t="shared" si="4"/>
        <v>7</v>
      </c>
      <c r="N17" s="65">
        <f>VLOOKUP($A17,'Return Data'!$B$7:$R$2292,10,0)</f>
        <v>3.5337999999999998</v>
      </c>
      <c r="O17" s="66">
        <f t="shared" si="5"/>
        <v>11</v>
      </c>
      <c r="P17" s="65">
        <f>VLOOKUP($A17,'Return Data'!$B$7:$R$2292,11,0)</f>
        <v>3.7233999999999998</v>
      </c>
      <c r="Q17" s="66">
        <f t="shared" si="6"/>
        <v>10</v>
      </c>
      <c r="R17" s="65">
        <f>VLOOKUP($A17,'Return Data'!$B$7:$R$2292,12,0)</f>
        <v>3.8729</v>
      </c>
      <c r="S17" s="66">
        <f t="shared" si="7"/>
        <v>12</v>
      </c>
      <c r="T17" s="65">
        <f>VLOOKUP($A17,'Return Data'!$B$7:$R$2292,13,0)</f>
        <v>3.7391999999999999</v>
      </c>
      <c r="U17" s="66">
        <f t="shared" si="8"/>
        <v>11</v>
      </c>
      <c r="V17" s="65">
        <f>VLOOKUP($A17,'Return Data'!$B$7:$R$2292,17,0)</f>
        <v>4.8963999999999999</v>
      </c>
      <c r="W17" s="66">
        <f t="shared" si="10"/>
        <v>11</v>
      </c>
      <c r="X17" s="65">
        <f>VLOOKUP($A17,'Return Data'!$B$7:$R$2292,14,0)</f>
        <v>6.1094999999999997</v>
      </c>
      <c r="Y17" s="66">
        <f t="shared" si="11"/>
        <v>11</v>
      </c>
      <c r="Z17" s="65">
        <f>VLOOKUP($A17,'Return Data'!$B$7:$R$2292,16,0)</f>
        <v>7.4663000000000004</v>
      </c>
      <c r="AA17" s="67">
        <f t="shared" si="9"/>
        <v>10</v>
      </c>
    </row>
    <row r="18" spans="1:27" x14ac:dyDescent="0.3">
      <c r="A18" s="63" t="s">
        <v>1222</v>
      </c>
      <c r="B18" s="64">
        <f>VLOOKUP($A18,'Return Data'!$B$7:$R$2292,3,0)</f>
        <v>44512</v>
      </c>
      <c r="C18" s="65">
        <f>VLOOKUP($A18,'Return Data'!$B$7:$R$2292,4,0)</f>
        <v>32.860506974651301</v>
      </c>
      <c r="D18" s="65">
        <f>VLOOKUP($A18,'Return Data'!$B$7:$R$2292,5,0)</f>
        <v>4.4988999999999999</v>
      </c>
      <c r="E18" s="66">
        <f t="shared" si="0"/>
        <v>5</v>
      </c>
      <c r="F18" s="65">
        <f>VLOOKUP($A18,'Return Data'!$B$7:$R$2292,6,0)</f>
        <v>4.3887999999999998</v>
      </c>
      <c r="G18" s="66">
        <f t="shared" si="1"/>
        <v>10</v>
      </c>
      <c r="H18" s="65">
        <f>VLOOKUP($A18,'Return Data'!$B$7:$R$2292,7,0)</f>
        <v>4.9485999999999999</v>
      </c>
      <c r="I18" s="66">
        <f t="shared" si="2"/>
        <v>7</v>
      </c>
      <c r="J18" s="65">
        <f>VLOOKUP($A18,'Return Data'!$B$7:$R$2292,8,0)</f>
        <v>4.6971999999999996</v>
      </c>
      <c r="K18" s="66">
        <f t="shared" si="3"/>
        <v>7</v>
      </c>
      <c r="L18" s="65">
        <f>VLOOKUP($A18,'Return Data'!$B$7:$R$2292,9,0)</f>
        <v>2.9201000000000001</v>
      </c>
      <c r="M18" s="66">
        <f t="shared" si="4"/>
        <v>16</v>
      </c>
      <c r="N18" s="65">
        <f>VLOOKUP($A18,'Return Data'!$B$7:$R$2292,10,0)</f>
        <v>3.3805999999999998</v>
      </c>
      <c r="O18" s="66">
        <f t="shared" si="5"/>
        <v>16</v>
      </c>
      <c r="P18" s="65">
        <f>VLOOKUP($A18,'Return Data'!$B$7:$R$2292,11,0)</f>
        <v>3.4218000000000002</v>
      </c>
      <c r="Q18" s="66">
        <f t="shared" si="6"/>
        <v>16</v>
      </c>
      <c r="R18" s="65">
        <f>VLOOKUP($A18,'Return Data'!$B$7:$R$2292,12,0)</f>
        <v>3.4043999999999999</v>
      </c>
      <c r="S18" s="66">
        <f t="shared" si="7"/>
        <v>16</v>
      </c>
      <c r="T18" s="65">
        <f>VLOOKUP($A18,'Return Data'!$B$7:$R$2292,13,0)</f>
        <v>3.3405999999999998</v>
      </c>
      <c r="U18" s="66">
        <f t="shared" si="8"/>
        <v>15</v>
      </c>
      <c r="V18" s="65">
        <f>VLOOKUP($A18,'Return Data'!$B$7:$R$2292,17,0)</f>
        <v>4.7378999999999998</v>
      </c>
      <c r="W18" s="66">
        <f t="shared" si="10"/>
        <v>13</v>
      </c>
      <c r="X18" s="65">
        <f>VLOOKUP($A18,'Return Data'!$B$7:$R$2292,14,0)</f>
        <v>6.2248000000000001</v>
      </c>
      <c r="Y18" s="66">
        <f t="shared" si="11"/>
        <v>9</v>
      </c>
      <c r="Z18" s="65">
        <f>VLOOKUP($A18,'Return Data'!$B$7:$R$2292,16,0)</f>
        <v>7.8272000000000004</v>
      </c>
      <c r="AA18" s="67">
        <f t="shared" si="9"/>
        <v>3</v>
      </c>
    </row>
    <row r="19" spans="1:27" x14ac:dyDescent="0.3">
      <c r="A19" s="63" t="s">
        <v>1225</v>
      </c>
      <c r="B19" s="64">
        <f>VLOOKUP($A19,'Return Data'!$B$7:$R$2292,3,0)</f>
        <v>44512</v>
      </c>
      <c r="C19" s="65">
        <f>VLOOKUP($A19,'Return Data'!$B$7:$R$2292,4,0)</f>
        <v>3296.3802000000001</v>
      </c>
      <c r="D19" s="65">
        <f>VLOOKUP($A19,'Return Data'!$B$7:$R$2292,5,0)</f>
        <v>4.1738</v>
      </c>
      <c r="E19" s="66">
        <f t="shared" si="0"/>
        <v>10</v>
      </c>
      <c r="F19" s="65">
        <f>VLOOKUP($A19,'Return Data'!$B$7:$R$2292,6,0)</f>
        <v>5.1406999999999998</v>
      </c>
      <c r="G19" s="66">
        <f t="shared" si="1"/>
        <v>1</v>
      </c>
      <c r="H19" s="65">
        <f>VLOOKUP($A19,'Return Data'!$B$7:$R$2292,7,0)</f>
        <v>5.2908999999999997</v>
      </c>
      <c r="I19" s="66">
        <f t="shared" si="2"/>
        <v>2</v>
      </c>
      <c r="J19" s="65">
        <f>VLOOKUP($A19,'Return Data'!$B$7:$R$2292,8,0)</f>
        <v>4.9294000000000002</v>
      </c>
      <c r="K19" s="66">
        <f t="shared" si="3"/>
        <v>3</v>
      </c>
      <c r="L19" s="65">
        <f>VLOOKUP($A19,'Return Data'!$B$7:$R$2292,9,0)</f>
        <v>3.3835000000000002</v>
      </c>
      <c r="M19" s="66">
        <f t="shared" si="4"/>
        <v>4</v>
      </c>
      <c r="N19" s="65">
        <f>VLOOKUP($A19,'Return Data'!$B$7:$R$2292,10,0)</f>
        <v>3.5474999999999999</v>
      </c>
      <c r="O19" s="66">
        <f t="shared" si="5"/>
        <v>9</v>
      </c>
      <c r="P19" s="65">
        <f>VLOOKUP($A19,'Return Data'!$B$7:$R$2292,11,0)</f>
        <v>3.7778999999999998</v>
      </c>
      <c r="Q19" s="66">
        <f t="shared" si="6"/>
        <v>5</v>
      </c>
      <c r="R19" s="65">
        <f>VLOOKUP($A19,'Return Data'!$B$7:$R$2292,12,0)</f>
        <v>3.9573</v>
      </c>
      <c r="S19" s="66">
        <f t="shared" si="7"/>
        <v>8</v>
      </c>
      <c r="T19" s="65">
        <f>VLOOKUP($A19,'Return Data'!$B$7:$R$2292,13,0)</f>
        <v>3.8677999999999999</v>
      </c>
      <c r="U19" s="66">
        <f t="shared" si="8"/>
        <v>5</v>
      </c>
      <c r="V19" s="65">
        <f>VLOOKUP($A19,'Return Data'!$B$7:$R$2292,17,0)</f>
        <v>5.1161000000000003</v>
      </c>
      <c r="W19" s="66">
        <f t="shared" si="10"/>
        <v>8</v>
      </c>
      <c r="X19" s="65">
        <f>VLOOKUP($A19,'Return Data'!$B$7:$R$2292,14,0)</f>
        <v>6.3021000000000003</v>
      </c>
      <c r="Y19" s="66">
        <f t="shared" si="11"/>
        <v>6</v>
      </c>
      <c r="Z19" s="65">
        <f>VLOOKUP($A19,'Return Data'!$B$7:$R$2292,16,0)</f>
        <v>7.5387000000000004</v>
      </c>
      <c r="AA19" s="67">
        <f t="shared" si="9"/>
        <v>8</v>
      </c>
    </row>
    <row r="20" spans="1:27" x14ac:dyDescent="0.3">
      <c r="A20" s="63" t="s">
        <v>1226</v>
      </c>
      <c r="B20" s="64">
        <f>VLOOKUP($A20,'Return Data'!$B$7:$R$2292,3,0)</f>
        <v>44512</v>
      </c>
      <c r="C20" s="65">
        <f>VLOOKUP($A20,'Return Data'!$B$7:$R$2292,4,0)</f>
        <v>1077.4103</v>
      </c>
      <c r="D20" s="65">
        <f>VLOOKUP($A20,'Return Data'!$B$7:$R$2292,5,0)</f>
        <v>4.3470000000000004</v>
      </c>
      <c r="E20" s="66">
        <f t="shared" si="0"/>
        <v>8</v>
      </c>
      <c r="F20" s="65">
        <f>VLOOKUP($A20,'Return Data'!$B$7:$R$2292,6,0)</f>
        <v>2.7763</v>
      </c>
      <c r="G20" s="66">
        <f t="shared" si="1"/>
        <v>16</v>
      </c>
      <c r="H20" s="65">
        <f>VLOOKUP($A20,'Return Data'!$B$7:$R$2292,7,0)</f>
        <v>4.5152000000000001</v>
      </c>
      <c r="I20" s="66">
        <f t="shared" si="2"/>
        <v>15</v>
      </c>
      <c r="J20" s="65">
        <f>VLOOKUP($A20,'Return Data'!$B$7:$R$2292,8,0)</f>
        <v>4.4733999999999998</v>
      </c>
      <c r="K20" s="66">
        <f t="shared" si="3"/>
        <v>14</v>
      </c>
      <c r="L20" s="65">
        <f>VLOOKUP($A20,'Return Data'!$B$7:$R$2292,9,0)</f>
        <v>2.8643999999999998</v>
      </c>
      <c r="M20" s="66">
        <f t="shared" si="4"/>
        <v>17</v>
      </c>
      <c r="N20" s="65">
        <f>VLOOKUP($A20,'Return Data'!$B$7:$R$2292,10,0)</f>
        <v>3.6215999999999999</v>
      </c>
      <c r="O20" s="66">
        <f t="shared" si="5"/>
        <v>6</v>
      </c>
      <c r="P20" s="65">
        <f>VLOOKUP($A20,'Return Data'!$B$7:$R$2292,11,0)</f>
        <v>3.7721</v>
      </c>
      <c r="Q20" s="66">
        <f t="shared" si="6"/>
        <v>7</v>
      </c>
      <c r="R20" s="65">
        <f>VLOOKUP($A20,'Return Data'!$B$7:$R$2292,12,0)</f>
        <v>3.8359999999999999</v>
      </c>
      <c r="S20" s="66">
        <f t="shared" si="7"/>
        <v>13</v>
      </c>
      <c r="T20" s="65"/>
      <c r="U20" s="66"/>
      <c r="V20" s="65"/>
      <c r="W20" s="66"/>
      <c r="X20" s="65"/>
      <c r="Y20" s="66"/>
      <c r="Z20" s="65">
        <f>VLOOKUP($A20,'Return Data'!$B$7:$R$2292,16,0)</f>
        <v>4.5170000000000003</v>
      </c>
      <c r="AA20" s="67">
        <f t="shared" si="9"/>
        <v>17</v>
      </c>
    </row>
    <row r="21" spans="1:27" x14ac:dyDescent="0.3">
      <c r="A21" s="63" t="s">
        <v>1230</v>
      </c>
      <c r="B21" s="64">
        <f>VLOOKUP($A21,'Return Data'!$B$7:$R$2292,3,0)</f>
        <v>44512</v>
      </c>
      <c r="C21" s="65">
        <f>VLOOKUP($A21,'Return Data'!$B$7:$R$2292,4,0)</f>
        <v>35.006500000000003</v>
      </c>
      <c r="D21" s="65">
        <f>VLOOKUP($A21,'Return Data'!$B$7:$R$2292,5,0)</f>
        <v>4.1711</v>
      </c>
      <c r="E21" s="66">
        <f t="shared" si="0"/>
        <v>11</v>
      </c>
      <c r="F21" s="65">
        <f>VLOOKUP($A21,'Return Data'!$B$7:$R$2292,6,0)</f>
        <v>4.1372999999999998</v>
      </c>
      <c r="G21" s="66">
        <f t="shared" si="1"/>
        <v>13</v>
      </c>
      <c r="H21" s="65">
        <f>VLOOKUP($A21,'Return Data'!$B$7:$R$2292,7,0)</f>
        <v>4.8483999999999998</v>
      </c>
      <c r="I21" s="66">
        <f t="shared" si="2"/>
        <v>12</v>
      </c>
      <c r="J21" s="65">
        <f>VLOOKUP($A21,'Return Data'!$B$7:$R$2292,8,0)</f>
        <v>4.6032999999999999</v>
      </c>
      <c r="K21" s="66">
        <f t="shared" si="3"/>
        <v>10</v>
      </c>
      <c r="L21" s="65">
        <f>VLOOKUP($A21,'Return Data'!$B$7:$R$2292,9,0)</f>
        <v>3.3088000000000002</v>
      </c>
      <c r="M21" s="66">
        <f t="shared" si="4"/>
        <v>11</v>
      </c>
      <c r="N21" s="65">
        <f>VLOOKUP($A21,'Return Data'!$B$7:$R$2292,10,0)</f>
        <v>3.6059000000000001</v>
      </c>
      <c r="O21" s="66">
        <f t="shared" si="5"/>
        <v>7</v>
      </c>
      <c r="P21" s="65">
        <f>VLOOKUP($A21,'Return Data'!$B$7:$R$2292,11,0)</f>
        <v>3.7707000000000002</v>
      </c>
      <c r="Q21" s="66">
        <f t="shared" si="6"/>
        <v>8</v>
      </c>
      <c r="R21" s="65">
        <f>VLOOKUP($A21,'Return Data'!$B$7:$R$2292,12,0)</f>
        <v>3.9624000000000001</v>
      </c>
      <c r="S21" s="66">
        <f t="shared" si="7"/>
        <v>7</v>
      </c>
      <c r="T21" s="65">
        <f>VLOOKUP($A21,'Return Data'!$B$7:$R$2292,13,0)</f>
        <v>3.8553000000000002</v>
      </c>
      <c r="U21" s="66">
        <f>RANK(T21,T$8:T$24,0)</f>
        <v>7</v>
      </c>
      <c r="V21" s="65">
        <f>VLOOKUP($A21,'Return Data'!$B$7:$R$2292,17,0)</f>
        <v>5.2253999999999996</v>
      </c>
      <c r="W21" s="66">
        <f>RANK(V21,V$8:V$24,0)</f>
        <v>4</v>
      </c>
      <c r="X21" s="65">
        <f>VLOOKUP($A21,'Return Data'!$B$7:$R$2292,14,0)</f>
        <v>6.3929999999999998</v>
      </c>
      <c r="Y21" s="66">
        <f>RANK(X21,X$8:X$24,0)</f>
        <v>5</v>
      </c>
      <c r="Z21" s="65">
        <f>VLOOKUP($A21,'Return Data'!$B$7:$R$2292,16,0)</f>
        <v>7.8802000000000003</v>
      </c>
      <c r="AA21" s="67">
        <f t="shared" si="9"/>
        <v>2</v>
      </c>
    </row>
    <row r="22" spans="1:27" x14ac:dyDescent="0.3">
      <c r="A22" s="63" t="s">
        <v>1232</v>
      </c>
      <c r="B22" s="64">
        <f>VLOOKUP($A22,'Return Data'!$B$7:$R$2292,3,0)</f>
        <v>44512</v>
      </c>
      <c r="C22" s="65">
        <f>VLOOKUP($A22,'Return Data'!$B$7:$R$2292,4,0)</f>
        <v>11.961600000000001</v>
      </c>
      <c r="D22" s="65">
        <f>VLOOKUP($A22,'Return Data'!$B$7:$R$2292,5,0)</f>
        <v>3.6621000000000001</v>
      </c>
      <c r="E22" s="66">
        <f t="shared" si="0"/>
        <v>16</v>
      </c>
      <c r="F22" s="65">
        <f>VLOOKUP($A22,'Return Data'!$B$7:$R$2292,6,0)</f>
        <v>3.5609999999999999</v>
      </c>
      <c r="G22" s="66">
        <f t="shared" si="1"/>
        <v>15</v>
      </c>
      <c r="H22" s="65">
        <f>VLOOKUP($A22,'Return Data'!$B$7:$R$2292,7,0)</f>
        <v>3.9367999999999999</v>
      </c>
      <c r="I22" s="66">
        <f t="shared" si="2"/>
        <v>17</v>
      </c>
      <c r="J22" s="65">
        <f>VLOOKUP($A22,'Return Data'!$B$7:$R$2292,8,0)</f>
        <v>3.7543000000000002</v>
      </c>
      <c r="K22" s="66">
        <f t="shared" si="3"/>
        <v>17</v>
      </c>
      <c r="L22" s="65">
        <f>VLOOKUP($A22,'Return Data'!$B$7:$R$2292,9,0)</f>
        <v>3.1583000000000001</v>
      </c>
      <c r="M22" s="66">
        <f t="shared" si="4"/>
        <v>13</v>
      </c>
      <c r="N22" s="65">
        <f>VLOOKUP($A22,'Return Data'!$B$7:$R$2292,10,0)</f>
        <v>3.2705000000000002</v>
      </c>
      <c r="O22" s="66">
        <f t="shared" si="5"/>
        <v>17</v>
      </c>
      <c r="P22" s="65">
        <f>VLOOKUP($A22,'Return Data'!$B$7:$R$2292,11,0)</f>
        <v>3.4554999999999998</v>
      </c>
      <c r="Q22" s="66">
        <f t="shared" si="6"/>
        <v>15</v>
      </c>
      <c r="R22" s="65">
        <f>VLOOKUP($A22,'Return Data'!$B$7:$R$2292,12,0)</f>
        <v>3.4971000000000001</v>
      </c>
      <c r="S22" s="66">
        <f t="shared" si="7"/>
        <v>15</v>
      </c>
      <c r="T22" s="65">
        <f>VLOOKUP($A22,'Return Data'!$B$7:$R$2292,13,0)</f>
        <v>3.4660000000000002</v>
      </c>
      <c r="U22" s="66">
        <f>RANK(T22,T$8:T$24,0)</f>
        <v>14</v>
      </c>
      <c r="V22" s="65">
        <f>VLOOKUP($A22,'Return Data'!$B$7:$R$2292,17,0)</f>
        <v>4.4831000000000003</v>
      </c>
      <c r="W22" s="66">
        <f>RANK(V22,V$8:V$24,0)</f>
        <v>14</v>
      </c>
      <c r="X22" s="65"/>
      <c r="Y22" s="66"/>
      <c r="Z22" s="65">
        <f>VLOOKUP($A22,'Return Data'!$B$7:$R$2292,16,0)</f>
        <v>5.8865999999999996</v>
      </c>
      <c r="AA22" s="67">
        <f t="shared" si="9"/>
        <v>14</v>
      </c>
    </row>
    <row r="23" spans="1:27" x14ac:dyDescent="0.3">
      <c r="A23" s="63" t="s">
        <v>1234</v>
      </c>
      <c r="B23" s="64">
        <f>VLOOKUP($A23,'Return Data'!$B$7:$R$2292,3,0)</f>
        <v>44512</v>
      </c>
      <c r="C23" s="65">
        <f>VLOOKUP($A23,'Return Data'!$B$7:$R$2292,4,0)</f>
        <v>3761.7462</v>
      </c>
      <c r="D23" s="65">
        <f>VLOOKUP($A23,'Return Data'!$B$7:$R$2292,5,0)</f>
        <v>4.9065000000000003</v>
      </c>
      <c r="E23" s="66">
        <f t="shared" si="0"/>
        <v>1</v>
      </c>
      <c r="F23" s="65">
        <f>VLOOKUP($A23,'Return Data'!$B$7:$R$2292,6,0)</f>
        <v>4.8472999999999997</v>
      </c>
      <c r="G23" s="66">
        <f t="shared" si="1"/>
        <v>5</v>
      </c>
      <c r="H23" s="65">
        <f>VLOOKUP($A23,'Return Data'!$B$7:$R$2292,7,0)</f>
        <v>4.8753000000000002</v>
      </c>
      <c r="I23" s="66">
        <f t="shared" si="2"/>
        <v>11</v>
      </c>
      <c r="J23" s="65">
        <f>VLOOKUP($A23,'Return Data'!$B$7:$R$2292,8,0)</f>
        <v>5.2324000000000002</v>
      </c>
      <c r="K23" s="66">
        <f t="shared" si="3"/>
        <v>1</v>
      </c>
      <c r="L23" s="65">
        <f>VLOOKUP($A23,'Return Data'!$B$7:$R$2292,9,0)</f>
        <v>3.3226</v>
      </c>
      <c r="M23" s="66">
        <f t="shared" si="4"/>
        <v>10</v>
      </c>
      <c r="N23" s="65">
        <f>VLOOKUP($A23,'Return Data'!$B$7:$R$2292,10,0)</f>
        <v>3.6265000000000001</v>
      </c>
      <c r="O23" s="66">
        <f t="shared" si="5"/>
        <v>4</v>
      </c>
      <c r="P23" s="65">
        <f>VLOOKUP($A23,'Return Data'!$B$7:$R$2292,11,0)</f>
        <v>3.9152</v>
      </c>
      <c r="Q23" s="66">
        <f t="shared" si="6"/>
        <v>1</v>
      </c>
      <c r="R23" s="65">
        <f>VLOOKUP($A23,'Return Data'!$B$7:$R$2292,12,0)</f>
        <v>4.2392000000000003</v>
      </c>
      <c r="S23" s="66">
        <f t="shared" si="7"/>
        <v>1</v>
      </c>
      <c r="T23" s="65">
        <f>VLOOKUP($A23,'Return Data'!$B$7:$R$2292,13,0)</f>
        <v>4.0827</v>
      </c>
      <c r="U23" s="66">
        <f>RANK(T23,T$8:T$24,0)</f>
        <v>1</v>
      </c>
      <c r="V23" s="65">
        <f>VLOOKUP($A23,'Return Data'!$B$7:$R$2292,17,0)</f>
        <v>5.4188999999999998</v>
      </c>
      <c r="W23" s="66">
        <f>RANK(V23,V$8:V$24,0)</f>
        <v>3</v>
      </c>
      <c r="X23" s="65">
        <f>VLOOKUP($A23,'Return Data'!$B$7:$R$2292,14,0)</f>
        <v>6.5946999999999996</v>
      </c>
      <c r="Y23" s="66">
        <f>RANK(X23,X$8:X$24,0)</f>
        <v>1</v>
      </c>
      <c r="Z23" s="65">
        <f>VLOOKUP($A23,'Return Data'!$B$7:$R$2292,16,0)</f>
        <v>6.6737000000000002</v>
      </c>
      <c r="AA23" s="67">
        <f t="shared" si="9"/>
        <v>13</v>
      </c>
    </row>
    <row r="24" spans="1:27" x14ac:dyDescent="0.3">
      <c r="A24" s="63" t="s">
        <v>1236</v>
      </c>
      <c r="B24" s="64">
        <f>VLOOKUP($A24,'Return Data'!$B$7:$R$2292,3,0)</f>
        <v>44512</v>
      </c>
      <c r="C24" s="65">
        <f>VLOOKUP($A24,'Return Data'!$B$7:$R$2292,4,0)</f>
        <v>2451.3640999999998</v>
      </c>
      <c r="D24" s="65">
        <f>VLOOKUP($A24,'Return Data'!$B$7:$R$2292,5,0)</f>
        <v>4.6773999999999996</v>
      </c>
      <c r="E24" s="66">
        <f t="shared" si="0"/>
        <v>3</v>
      </c>
      <c r="F24" s="65">
        <f>VLOOKUP($A24,'Return Data'!$B$7:$R$2292,6,0)</f>
        <v>4.9831000000000003</v>
      </c>
      <c r="G24" s="66">
        <f t="shared" si="1"/>
        <v>2</v>
      </c>
      <c r="H24" s="65">
        <f>VLOOKUP($A24,'Return Data'!$B$7:$R$2292,7,0)</f>
        <v>4.9375</v>
      </c>
      <c r="I24" s="66">
        <f t="shared" si="2"/>
        <v>8</v>
      </c>
      <c r="J24" s="65">
        <f>VLOOKUP($A24,'Return Data'!$B$7:$R$2292,8,0)</f>
        <v>4.4909999999999997</v>
      </c>
      <c r="K24" s="66">
        <f t="shared" si="3"/>
        <v>13</v>
      </c>
      <c r="L24" s="65">
        <f>VLOOKUP($A24,'Return Data'!$B$7:$R$2292,9,0)</f>
        <v>3.3651</v>
      </c>
      <c r="M24" s="66">
        <f t="shared" si="4"/>
        <v>6</v>
      </c>
      <c r="N24" s="65">
        <f>VLOOKUP($A24,'Return Data'!$B$7:$R$2292,10,0)</f>
        <v>3.6034000000000002</v>
      </c>
      <c r="O24" s="66">
        <f t="shared" si="5"/>
        <v>8</v>
      </c>
      <c r="P24" s="65">
        <f>VLOOKUP($A24,'Return Data'!$B$7:$R$2292,11,0)</f>
        <v>3.7744</v>
      </c>
      <c r="Q24" s="66">
        <f t="shared" si="6"/>
        <v>6</v>
      </c>
      <c r="R24" s="65">
        <f>VLOOKUP($A24,'Return Data'!$B$7:$R$2292,12,0)</f>
        <v>3.9379</v>
      </c>
      <c r="S24" s="66">
        <f t="shared" si="7"/>
        <v>10</v>
      </c>
      <c r="T24" s="65">
        <f>VLOOKUP($A24,'Return Data'!$B$7:$R$2292,13,0)</f>
        <v>3.8212999999999999</v>
      </c>
      <c r="U24" s="66">
        <f>RANK(T24,T$8:T$24,0)</f>
        <v>8</v>
      </c>
      <c r="V24" s="65">
        <f>VLOOKUP($A24,'Return Data'!$B$7:$R$2292,17,0)</f>
        <v>5.1167999999999996</v>
      </c>
      <c r="W24" s="66">
        <f>RANK(V24,V$8:V$24,0)</f>
        <v>7</v>
      </c>
      <c r="X24" s="65">
        <f>VLOOKUP($A24,'Return Data'!$B$7:$R$2292,14,0)</f>
        <v>6.2423000000000002</v>
      </c>
      <c r="Y24" s="66">
        <f>RANK(X24,X$8:X$24,0)</f>
        <v>8</v>
      </c>
      <c r="Z24" s="65">
        <f>VLOOKUP($A24,'Return Data'!$B$7:$R$2292,16,0)</f>
        <v>7.5396999999999998</v>
      </c>
      <c r="AA24" s="67">
        <f t="shared" si="9"/>
        <v>7</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4.2834470588235307</v>
      </c>
      <c r="E26" s="74"/>
      <c r="F26" s="75">
        <f>AVERAGE(F8:F24)</f>
        <v>4.2672764705882358</v>
      </c>
      <c r="G26" s="74"/>
      <c r="H26" s="75">
        <f>AVERAGE(H8:H24)</f>
        <v>4.8737764705882345</v>
      </c>
      <c r="I26" s="74"/>
      <c r="J26" s="75">
        <f>AVERAGE(J8:J24)</f>
        <v>4.6416764705882345</v>
      </c>
      <c r="K26" s="74"/>
      <c r="L26" s="75">
        <f>AVERAGE(L8:L24)</f>
        <v>3.2458176470588236</v>
      </c>
      <c r="M26" s="74"/>
      <c r="N26" s="75">
        <f>AVERAGE(N8:N24)</f>
        <v>3.5314999999999999</v>
      </c>
      <c r="O26" s="74"/>
      <c r="P26" s="75">
        <f>AVERAGE(P8:P24)</f>
        <v>3.693429411764706</v>
      </c>
      <c r="Q26" s="74"/>
      <c r="R26" s="75">
        <f>AVERAGE(R8:R24)</f>
        <v>3.8660941176470591</v>
      </c>
      <c r="S26" s="74"/>
      <c r="T26" s="75">
        <f>AVERAGE(T8:T24)</f>
        <v>3.7384625000000002</v>
      </c>
      <c r="U26" s="74"/>
      <c r="V26" s="75">
        <f>AVERAGE(V8:V24)</f>
        <v>5.086207142857142</v>
      </c>
      <c r="W26" s="74"/>
      <c r="X26" s="75">
        <f>AVERAGE(X8:X24)</f>
        <v>6.2800153846153854</v>
      </c>
      <c r="Y26" s="74"/>
      <c r="Z26" s="75">
        <f>AVERAGE(Z8:Z24)</f>
        <v>6.985141176470588</v>
      </c>
      <c r="AA26" s="76"/>
    </row>
    <row r="27" spans="1:27" x14ac:dyDescent="0.3">
      <c r="A27" s="73" t="s">
        <v>28</v>
      </c>
      <c r="B27" s="74"/>
      <c r="C27" s="74"/>
      <c r="D27" s="75">
        <f>MIN(D8:D24)</f>
        <v>3.55</v>
      </c>
      <c r="E27" s="74"/>
      <c r="F27" s="75">
        <f>MIN(F8:F24)</f>
        <v>2.3361999999999998</v>
      </c>
      <c r="G27" s="74"/>
      <c r="H27" s="75">
        <f>MIN(H8:H24)</f>
        <v>3.9367999999999999</v>
      </c>
      <c r="I27" s="74"/>
      <c r="J27" s="75">
        <f>MIN(J8:J24)</f>
        <v>3.7543000000000002</v>
      </c>
      <c r="K27" s="74"/>
      <c r="L27" s="75">
        <f>MIN(L8:L24)</f>
        <v>2.8643999999999998</v>
      </c>
      <c r="M27" s="74"/>
      <c r="N27" s="75">
        <f>MIN(N8:N24)</f>
        <v>3.2705000000000002</v>
      </c>
      <c r="O27" s="74"/>
      <c r="P27" s="75">
        <f>MIN(P8:P24)</f>
        <v>3.27</v>
      </c>
      <c r="Q27" s="74"/>
      <c r="R27" s="75">
        <f>MIN(R8:R24)</f>
        <v>3.1779999999999999</v>
      </c>
      <c r="S27" s="74"/>
      <c r="T27" s="75">
        <f>MIN(T8:T24)</f>
        <v>3.1103999999999998</v>
      </c>
      <c r="U27" s="74"/>
      <c r="V27" s="75">
        <f>MIN(V8:V24)</f>
        <v>4.4831000000000003</v>
      </c>
      <c r="W27" s="74"/>
      <c r="X27" s="75">
        <f>MIN(X8:X24)</f>
        <v>5.8704999999999998</v>
      </c>
      <c r="Y27" s="74"/>
      <c r="Z27" s="75">
        <f>MIN(Z8:Z24)</f>
        <v>4.5170000000000003</v>
      </c>
      <c r="AA27" s="76"/>
    </row>
    <row r="28" spans="1:27" ht="15" thickBot="1" x14ac:dyDescent="0.35">
      <c r="A28" s="77" t="s">
        <v>29</v>
      </c>
      <c r="B28" s="78"/>
      <c r="C28" s="78"/>
      <c r="D28" s="79">
        <f>MAX(D8:D24)</f>
        <v>4.9065000000000003</v>
      </c>
      <c r="E28" s="78"/>
      <c r="F28" s="79">
        <f>MAX(F8:F24)</f>
        <v>5.1406999999999998</v>
      </c>
      <c r="G28" s="78"/>
      <c r="H28" s="79">
        <f>MAX(H8:H24)</f>
        <v>5.6132999999999997</v>
      </c>
      <c r="I28" s="78"/>
      <c r="J28" s="79">
        <f>MAX(J8:J24)</f>
        <v>5.2324000000000002</v>
      </c>
      <c r="K28" s="78"/>
      <c r="L28" s="79">
        <f>MAX(L8:L24)</f>
        <v>3.4647000000000001</v>
      </c>
      <c r="M28" s="78"/>
      <c r="N28" s="79">
        <f>MAX(N8:N24)</f>
        <v>3.6421000000000001</v>
      </c>
      <c r="O28" s="78"/>
      <c r="P28" s="79">
        <f>MAX(P8:P24)</f>
        <v>3.9152</v>
      </c>
      <c r="Q28" s="78"/>
      <c r="R28" s="79">
        <f>MAX(R8:R24)</f>
        <v>4.2392000000000003</v>
      </c>
      <c r="S28" s="78"/>
      <c r="T28" s="79">
        <f>MAX(T8:T24)</f>
        <v>4.0827</v>
      </c>
      <c r="U28" s="78"/>
      <c r="V28" s="79">
        <f>MAX(V8:V24)</f>
        <v>5.4786000000000001</v>
      </c>
      <c r="W28" s="78"/>
      <c r="X28" s="79">
        <f>MAX(X8:X24)</f>
        <v>6.5946999999999996</v>
      </c>
      <c r="Y28" s="78"/>
      <c r="Z28" s="79">
        <f>MAX(Z8:Z24)</f>
        <v>7.9162999999999997</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1198</v>
      </c>
      <c r="B8" s="64">
        <f>VLOOKUP($A8,'Return Data'!$B$7:$R$2292,3,0)</f>
        <v>44512</v>
      </c>
      <c r="C8" s="65">
        <f>VLOOKUP($A8,'Return Data'!$B$7:$R$2292,4,0)</f>
        <v>291.68340000000001</v>
      </c>
      <c r="D8" s="65">
        <f>VLOOKUP($A8,'Return Data'!$B$7:$R$2292,5,0)</f>
        <v>4.0048000000000004</v>
      </c>
      <c r="E8" s="66">
        <f t="shared" ref="E8:E24" si="0">RANK(D8,D$8:D$24,0)</f>
        <v>9</v>
      </c>
      <c r="F8" s="65">
        <f>VLOOKUP($A8,'Return Data'!$B$7:$R$2292,6,0)</f>
        <v>4.2895000000000003</v>
      </c>
      <c r="G8" s="66">
        <f t="shared" ref="G8:G24" si="1">RANK(F8,F$8:F$24,0)</f>
        <v>9</v>
      </c>
      <c r="H8" s="65">
        <f>VLOOKUP($A8,'Return Data'!$B$7:$R$2292,7,0)</f>
        <v>4.8735999999999997</v>
      </c>
      <c r="I8" s="66">
        <f t="shared" ref="I8:I24" si="2">RANK(H8,H$8:H$24,0)</f>
        <v>4</v>
      </c>
      <c r="J8" s="65">
        <f>VLOOKUP($A8,'Return Data'!$B$7:$R$2292,8,0)</f>
        <v>4.7108999999999996</v>
      </c>
      <c r="K8" s="66">
        <f t="shared" ref="K8:K24" si="3">RANK(J8,J$8:J$24,0)</f>
        <v>5</v>
      </c>
      <c r="L8" s="65">
        <f>VLOOKUP($A8,'Return Data'!$B$7:$R$2292,9,0)</f>
        <v>3.2162999999999999</v>
      </c>
      <c r="M8" s="66">
        <f t="shared" ref="M8:M24" si="4">RANK(L8,L$8:L$24,0)</f>
        <v>6</v>
      </c>
      <c r="N8" s="65">
        <f>VLOOKUP($A8,'Return Data'!$B$7:$R$2292,10,0)</f>
        <v>3.5106999999999999</v>
      </c>
      <c r="O8" s="66">
        <f t="shared" ref="O8:O24" si="5">RANK(N8,N$8:N$24,0)</f>
        <v>2</v>
      </c>
      <c r="P8" s="65">
        <f>VLOOKUP($A8,'Return Data'!$B$7:$R$2292,11,0)</f>
        <v>3.7355999999999998</v>
      </c>
      <c r="Q8" s="66">
        <f t="shared" ref="Q8:Q24" si="6">RANK(P8,P$8:P$24,0)</f>
        <v>1</v>
      </c>
      <c r="R8" s="65">
        <f>VLOOKUP($A8,'Return Data'!$B$7:$R$2292,12,0)</f>
        <v>3.9771999999999998</v>
      </c>
      <c r="S8" s="66">
        <f t="shared" ref="S8:S24" si="7">RANK(R8,R$8:R$24,0)</f>
        <v>2</v>
      </c>
      <c r="T8" s="65">
        <f>VLOOKUP($A8,'Return Data'!$B$7:$R$2292,13,0)</f>
        <v>3.8157999999999999</v>
      </c>
      <c r="U8" s="66">
        <f t="shared" ref="U8:U19" si="8">RANK(T8,T$8:T$24,0)</f>
        <v>2</v>
      </c>
      <c r="V8" s="65">
        <f>VLOOKUP($A8,'Return Data'!$B$7:$R$2292,17,0)</f>
        <v>5.3571999999999997</v>
      </c>
      <c r="W8" s="66">
        <f>RANK(V8,V$8:V$24,0)</f>
        <v>1</v>
      </c>
      <c r="X8" s="65">
        <f>VLOOKUP($A8,'Return Data'!$B$7:$R$2292,14,0)</f>
        <v>6.4062000000000001</v>
      </c>
      <c r="Y8" s="66">
        <f>RANK(X8,X$8:X$24,0)</f>
        <v>2</v>
      </c>
      <c r="Z8" s="65">
        <f>VLOOKUP($A8,'Return Data'!$B$7:$R$2292,16,0)</f>
        <v>6.8771000000000004</v>
      </c>
      <c r="AA8" s="67">
        <f t="shared" ref="AA8:AA24" si="9">RANK(Z8,Z$8:Z$24,0)</f>
        <v>10</v>
      </c>
    </row>
    <row r="9" spans="1:27" x14ac:dyDescent="0.3">
      <c r="A9" s="63" t="s">
        <v>1201</v>
      </c>
      <c r="B9" s="64">
        <f>VLOOKUP($A9,'Return Data'!$B$7:$R$2292,3,0)</f>
        <v>44512</v>
      </c>
      <c r="C9" s="65">
        <f>VLOOKUP($A9,'Return Data'!$B$7:$R$2292,4,0)</f>
        <v>1129.6813</v>
      </c>
      <c r="D9" s="65">
        <f>VLOOKUP($A9,'Return Data'!$B$7:$R$2292,5,0)</f>
        <v>4.1231999999999998</v>
      </c>
      <c r="E9" s="66">
        <f t="shared" si="0"/>
        <v>6</v>
      </c>
      <c r="F9" s="65">
        <f>VLOOKUP($A9,'Return Data'!$B$7:$R$2292,6,0)</f>
        <v>4.6974999999999998</v>
      </c>
      <c r="G9" s="66">
        <f t="shared" si="1"/>
        <v>3</v>
      </c>
      <c r="H9" s="65">
        <f>VLOOKUP($A9,'Return Data'!$B$7:$R$2292,7,0)</f>
        <v>4.7605000000000004</v>
      </c>
      <c r="I9" s="66">
        <f t="shared" si="2"/>
        <v>9</v>
      </c>
      <c r="J9" s="65">
        <f>VLOOKUP($A9,'Return Data'!$B$7:$R$2292,8,0)</f>
        <v>4.3710000000000004</v>
      </c>
      <c r="K9" s="66">
        <f t="shared" si="3"/>
        <v>11</v>
      </c>
      <c r="L9" s="65">
        <f>VLOOKUP($A9,'Return Data'!$B$7:$R$2292,9,0)</f>
        <v>3.1869000000000001</v>
      </c>
      <c r="M9" s="66">
        <f t="shared" si="4"/>
        <v>7</v>
      </c>
      <c r="N9" s="65">
        <f>VLOOKUP($A9,'Return Data'!$B$7:$R$2292,10,0)</f>
        <v>3.4946999999999999</v>
      </c>
      <c r="O9" s="66">
        <f t="shared" si="5"/>
        <v>4</v>
      </c>
      <c r="P9" s="65">
        <f>VLOOKUP($A9,'Return Data'!$B$7:$R$2292,11,0)</f>
        <v>3.6743999999999999</v>
      </c>
      <c r="Q9" s="66">
        <f t="shared" si="6"/>
        <v>6</v>
      </c>
      <c r="R9" s="65">
        <f>VLOOKUP($A9,'Return Data'!$B$7:$R$2292,12,0)</f>
        <v>3.8412000000000002</v>
      </c>
      <c r="S9" s="66">
        <f t="shared" si="7"/>
        <v>6</v>
      </c>
      <c r="T9" s="65">
        <f>VLOOKUP($A9,'Return Data'!$B$7:$R$2292,13,0)</f>
        <v>3.7441</v>
      </c>
      <c r="U9" s="66">
        <f t="shared" si="8"/>
        <v>5</v>
      </c>
      <c r="V9" s="65"/>
      <c r="W9" s="66"/>
      <c r="X9" s="65"/>
      <c r="Y9" s="66"/>
      <c r="Z9" s="65">
        <f>VLOOKUP($A9,'Return Data'!$B$7:$R$2292,16,0)</f>
        <v>5.5153999999999996</v>
      </c>
      <c r="AA9" s="67">
        <f t="shared" si="9"/>
        <v>15</v>
      </c>
    </row>
    <row r="10" spans="1:27" x14ac:dyDescent="0.3">
      <c r="A10" s="63" t="s">
        <v>1203</v>
      </c>
      <c r="B10" s="64">
        <f>VLOOKUP($A10,'Return Data'!$B$7:$R$2292,3,0)</f>
        <v>44512</v>
      </c>
      <c r="C10" s="65">
        <f>VLOOKUP($A10,'Return Data'!$B$7:$R$2292,4,0)</f>
        <v>1104.5428999999999</v>
      </c>
      <c r="D10" s="65">
        <f>VLOOKUP($A10,'Return Data'!$B$7:$R$2292,5,0)</f>
        <v>3.3412000000000002</v>
      </c>
      <c r="E10" s="66">
        <f t="shared" si="0"/>
        <v>17</v>
      </c>
      <c r="F10" s="65">
        <f>VLOOKUP($A10,'Return Data'!$B$7:$R$2292,6,0)</f>
        <v>2.0998000000000001</v>
      </c>
      <c r="G10" s="66">
        <f t="shared" si="1"/>
        <v>16</v>
      </c>
      <c r="H10" s="65">
        <f>VLOOKUP($A10,'Return Data'!$B$7:$R$2292,7,0)</f>
        <v>3.9369000000000001</v>
      </c>
      <c r="I10" s="66">
        <f t="shared" si="2"/>
        <v>15</v>
      </c>
      <c r="J10" s="65">
        <f>VLOOKUP($A10,'Return Data'!$B$7:$R$2292,8,0)</f>
        <v>3.9256000000000002</v>
      </c>
      <c r="K10" s="66">
        <f t="shared" si="3"/>
        <v>14</v>
      </c>
      <c r="L10" s="65">
        <f>VLOOKUP($A10,'Return Data'!$B$7:$R$2292,9,0)</f>
        <v>3.0903999999999998</v>
      </c>
      <c r="M10" s="66">
        <f t="shared" si="4"/>
        <v>9</v>
      </c>
      <c r="N10" s="65">
        <f>VLOOKUP($A10,'Return Data'!$B$7:$R$2292,10,0)</f>
        <v>3.1913</v>
      </c>
      <c r="O10" s="66">
        <f t="shared" si="5"/>
        <v>11</v>
      </c>
      <c r="P10" s="65">
        <f>VLOOKUP($A10,'Return Data'!$B$7:$R$2292,11,0)</f>
        <v>2.9794999999999998</v>
      </c>
      <c r="Q10" s="66">
        <f t="shared" si="6"/>
        <v>14</v>
      </c>
      <c r="R10" s="65">
        <f>VLOOKUP($A10,'Return Data'!$B$7:$R$2292,12,0)</f>
        <v>2.8794</v>
      </c>
      <c r="S10" s="66">
        <f t="shared" si="7"/>
        <v>17</v>
      </c>
      <c r="T10" s="65">
        <f>VLOOKUP($A10,'Return Data'!$B$7:$R$2292,13,0)</f>
        <v>2.8003999999999998</v>
      </c>
      <c r="U10" s="66">
        <f t="shared" si="8"/>
        <v>16</v>
      </c>
      <c r="V10" s="65"/>
      <c r="W10" s="66"/>
      <c r="X10" s="65"/>
      <c r="Y10" s="66"/>
      <c r="Z10" s="65">
        <f>VLOOKUP($A10,'Return Data'!$B$7:$R$2292,16,0)</f>
        <v>4.2251000000000003</v>
      </c>
      <c r="AA10" s="67">
        <f t="shared" si="9"/>
        <v>16</v>
      </c>
    </row>
    <row r="11" spans="1:27" x14ac:dyDescent="0.3">
      <c r="A11" s="63" t="s">
        <v>1205</v>
      </c>
      <c r="B11" s="64">
        <f>VLOOKUP($A11,'Return Data'!$B$7:$R$2292,3,0)</f>
        <v>44512</v>
      </c>
      <c r="C11" s="65">
        <f>VLOOKUP($A11,'Return Data'!$B$7:$R$2292,4,0)</f>
        <v>42.208100000000002</v>
      </c>
      <c r="D11" s="65">
        <f>VLOOKUP($A11,'Return Data'!$B$7:$R$2292,5,0)</f>
        <v>4.1513</v>
      </c>
      <c r="E11" s="66">
        <f t="shared" si="0"/>
        <v>5</v>
      </c>
      <c r="F11" s="65">
        <f>VLOOKUP($A11,'Return Data'!$B$7:$R$2292,6,0)</f>
        <v>4.6426999999999996</v>
      </c>
      <c r="G11" s="66">
        <f t="shared" si="1"/>
        <v>5</v>
      </c>
      <c r="H11" s="65">
        <f>VLOOKUP($A11,'Return Data'!$B$7:$R$2292,7,0)</f>
        <v>5.3783000000000003</v>
      </c>
      <c r="I11" s="66">
        <f t="shared" si="2"/>
        <v>1</v>
      </c>
      <c r="J11" s="65">
        <f>VLOOKUP($A11,'Return Data'!$B$7:$R$2292,8,0)</f>
        <v>4.8765000000000001</v>
      </c>
      <c r="K11" s="66">
        <f t="shared" si="3"/>
        <v>2</v>
      </c>
      <c r="L11" s="65">
        <f>VLOOKUP($A11,'Return Data'!$B$7:$R$2292,9,0)</f>
        <v>2.7429000000000001</v>
      </c>
      <c r="M11" s="66">
        <f t="shared" si="4"/>
        <v>13</v>
      </c>
      <c r="N11" s="65">
        <f>VLOOKUP($A11,'Return Data'!$B$7:$R$2292,10,0)</f>
        <v>3.1932</v>
      </c>
      <c r="O11" s="66">
        <f t="shared" si="5"/>
        <v>10</v>
      </c>
      <c r="P11" s="65">
        <f>VLOOKUP($A11,'Return Data'!$B$7:$R$2292,11,0)</f>
        <v>3.4775999999999998</v>
      </c>
      <c r="Q11" s="66">
        <f t="shared" si="6"/>
        <v>10</v>
      </c>
      <c r="R11" s="65">
        <f>VLOOKUP($A11,'Return Data'!$B$7:$R$2292,12,0)</f>
        <v>3.8191999999999999</v>
      </c>
      <c r="S11" s="66">
        <f t="shared" si="7"/>
        <v>7</v>
      </c>
      <c r="T11" s="65">
        <f>VLOOKUP($A11,'Return Data'!$B$7:$R$2292,13,0)</f>
        <v>3.5857999999999999</v>
      </c>
      <c r="U11" s="66">
        <f t="shared" si="8"/>
        <v>9</v>
      </c>
      <c r="V11" s="65">
        <f>VLOOKUP($A11,'Return Data'!$B$7:$R$2292,17,0)</f>
        <v>4.7694000000000001</v>
      </c>
      <c r="W11" s="66">
        <f t="shared" ref="W11:W19" si="10">RANK(V11,V$8:V$24,0)</f>
        <v>10</v>
      </c>
      <c r="X11" s="65">
        <f>VLOOKUP($A11,'Return Data'!$B$7:$R$2292,14,0)</f>
        <v>5.9612999999999996</v>
      </c>
      <c r="Y11" s="66">
        <f t="shared" ref="Y11:Y19" si="11">RANK(X11,X$8:X$24,0)</f>
        <v>9</v>
      </c>
      <c r="Z11" s="65">
        <f>VLOOKUP($A11,'Return Data'!$B$7:$R$2292,16,0)</f>
        <v>6.7222</v>
      </c>
      <c r="AA11" s="67">
        <f t="shared" si="9"/>
        <v>12</v>
      </c>
    </row>
    <row r="12" spans="1:27" x14ac:dyDescent="0.3">
      <c r="A12" s="63" t="s">
        <v>1206</v>
      </c>
      <c r="B12" s="64">
        <f>VLOOKUP($A12,'Return Data'!$B$7:$R$2292,3,0)</f>
        <v>44512</v>
      </c>
      <c r="C12" s="65">
        <f>VLOOKUP($A12,'Return Data'!$B$7:$R$2292,4,0)</f>
        <v>39.805500000000002</v>
      </c>
      <c r="D12" s="65">
        <f>VLOOKUP($A12,'Return Data'!$B$7:$R$2292,5,0)</f>
        <v>3.9432999999999998</v>
      </c>
      <c r="E12" s="66">
        <f t="shared" si="0"/>
        <v>11</v>
      </c>
      <c r="F12" s="65">
        <f>VLOOKUP($A12,'Return Data'!$B$7:$R$2292,6,0)</f>
        <v>4.3112000000000004</v>
      </c>
      <c r="G12" s="66">
        <f t="shared" si="1"/>
        <v>8</v>
      </c>
      <c r="H12" s="65">
        <f>VLOOKUP($A12,'Return Data'!$B$7:$R$2292,7,0)</f>
        <v>4.8249000000000004</v>
      </c>
      <c r="I12" s="66">
        <f t="shared" si="2"/>
        <v>7</v>
      </c>
      <c r="J12" s="65">
        <f>VLOOKUP($A12,'Return Data'!$B$7:$R$2292,8,0)</f>
        <v>4.4877000000000002</v>
      </c>
      <c r="K12" s="66">
        <f t="shared" si="3"/>
        <v>8</v>
      </c>
      <c r="L12" s="65">
        <f>VLOOKUP($A12,'Return Data'!$B$7:$R$2292,9,0)</f>
        <v>3.0842999999999998</v>
      </c>
      <c r="M12" s="66">
        <f t="shared" si="4"/>
        <v>10</v>
      </c>
      <c r="N12" s="65">
        <f>VLOOKUP($A12,'Return Data'!$B$7:$R$2292,10,0)</f>
        <v>3.3693</v>
      </c>
      <c r="O12" s="66">
        <f t="shared" si="5"/>
        <v>9</v>
      </c>
      <c r="P12" s="65">
        <f>VLOOKUP($A12,'Return Data'!$B$7:$R$2292,11,0)</f>
        <v>3.5467</v>
      </c>
      <c r="Q12" s="66">
        <f t="shared" si="6"/>
        <v>9</v>
      </c>
      <c r="R12" s="65">
        <f>VLOOKUP($A12,'Return Data'!$B$7:$R$2292,12,0)</f>
        <v>3.7078000000000002</v>
      </c>
      <c r="S12" s="66">
        <f t="shared" si="7"/>
        <v>10</v>
      </c>
      <c r="T12" s="65">
        <f>VLOOKUP($A12,'Return Data'!$B$7:$R$2292,13,0)</f>
        <v>3.5482</v>
      </c>
      <c r="U12" s="66">
        <f t="shared" si="8"/>
        <v>10</v>
      </c>
      <c r="V12" s="65">
        <f>VLOOKUP($A12,'Return Data'!$B$7:$R$2292,17,0)</f>
        <v>4.9283000000000001</v>
      </c>
      <c r="W12" s="66">
        <f t="shared" si="10"/>
        <v>7</v>
      </c>
      <c r="X12" s="65">
        <f>VLOOKUP($A12,'Return Data'!$B$7:$R$2292,14,0)</f>
        <v>6.2698</v>
      </c>
      <c r="Y12" s="66">
        <f t="shared" si="11"/>
        <v>4</v>
      </c>
      <c r="Z12" s="65">
        <f>VLOOKUP($A12,'Return Data'!$B$7:$R$2292,16,0)</f>
        <v>7.2394999999999996</v>
      </c>
      <c r="AA12" s="67">
        <f t="shared" si="9"/>
        <v>6</v>
      </c>
    </row>
    <row r="13" spans="1:27" x14ac:dyDescent="0.3">
      <c r="A13" s="63" t="s">
        <v>1208</v>
      </c>
      <c r="B13" s="64">
        <f>VLOOKUP($A13,'Return Data'!$B$7:$R$2292,3,0)</f>
        <v>44512</v>
      </c>
      <c r="C13" s="65">
        <f>VLOOKUP($A13,'Return Data'!$B$7:$R$2292,4,0)</f>
        <v>4521.7322999999997</v>
      </c>
      <c r="D13" s="65">
        <f>VLOOKUP($A13,'Return Data'!$B$7:$R$2292,5,0)</f>
        <v>4.6744000000000003</v>
      </c>
      <c r="E13" s="66">
        <f t="shared" si="0"/>
        <v>2</v>
      </c>
      <c r="F13" s="65">
        <f>VLOOKUP($A13,'Return Data'!$B$7:$R$2292,6,0)</f>
        <v>4.6135999999999999</v>
      </c>
      <c r="G13" s="66">
        <f t="shared" si="1"/>
        <v>6</v>
      </c>
      <c r="H13" s="65">
        <f>VLOOKUP($A13,'Return Data'!$B$7:$R$2292,7,0)</f>
        <v>5.0144000000000002</v>
      </c>
      <c r="I13" s="66">
        <f t="shared" si="2"/>
        <v>3</v>
      </c>
      <c r="J13" s="65">
        <f>VLOOKUP($A13,'Return Data'!$B$7:$R$2292,8,0)</f>
        <v>4.7308000000000003</v>
      </c>
      <c r="K13" s="66">
        <f t="shared" si="3"/>
        <v>4</v>
      </c>
      <c r="L13" s="65">
        <f>VLOOKUP($A13,'Return Data'!$B$7:$R$2292,9,0)</f>
        <v>3.3243</v>
      </c>
      <c r="M13" s="66">
        <f t="shared" si="4"/>
        <v>1</v>
      </c>
      <c r="N13" s="65">
        <f>VLOOKUP($A13,'Return Data'!$B$7:$R$2292,10,0)</f>
        <v>3.4933999999999998</v>
      </c>
      <c r="O13" s="66">
        <f t="shared" si="5"/>
        <v>5</v>
      </c>
      <c r="P13" s="65">
        <f>VLOOKUP($A13,'Return Data'!$B$7:$R$2292,11,0)</f>
        <v>3.6981000000000002</v>
      </c>
      <c r="Q13" s="66">
        <f t="shared" si="6"/>
        <v>3</v>
      </c>
      <c r="R13" s="65">
        <f>VLOOKUP($A13,'Return Data'!$B$7:$R$2292,12,0)</f>
        <v>3.9224000000000001</v>
      </c>
      <c r="S13" s="66">
        <f t="shared" si="7"/>
        <v>3</v>
      </c>
      <c r="T13" s="65">
        <f>VLOOKUP($A13,'Return Data'!$B$7:$R$2292,13,0)</f>
        <v>3.7492000000000001</v>
      </c>
      <c r="U13" s="66">
        <f t="shared" si="8"/>
        <v>4</v>
      </c>
      <c r="V13" s="65">
        <f>VLOOKUP($A13,'Return Data'!$B$7:$R$2292,17,0)</f>
        <v>5.2689000000000004</v>
      </c>
      <c r="W13" s="66">
        <f t="shared" si="10"/>
        <v>2</v>
      </c>
      <c r="X13" s="65">
        <f>VLOOKUP($A13,'Return Data'!$B$7:$R$2292,14,0)</f>
        <v>6.3365</v>
      </c>
      <c r="Y13" s="66">
        <f t="shared" si="11"/>
        <v>3</v>
      </c>
      <c r="Z13" s="65">
        <f>VLOOKUP($A13,'Return Data'!$B$7:$R$2292,16,0)</f>
        <v>7.0865</v>
      </c>
      <c r="AA13" s="67">
        <f t="shared" si="9"/>
        <v>9</v>
      </c>
    </row>
    <row r="14" spans="1:27" x14ac:dyDescent="0.3">
      <c r="A14" s="63" t="s">
        <v>1210</v>
      </c>
      <c r="B14" s="64">
        <f>VLOOKUP($A14,'Return Data'!$B$7:$R$2292,3,0)</f>
        <v>44512</v>
      </c>
      <c r="C14" s="65">
        <f>VLOOKUP($A14,'Return Data'!$B$7:$R$2292,4,0)</f>
        <v>299.75110000000001</v>
      </c>
      <c r="D14" s="65">
        <f>VLOOKUP($A14,'Return Data'!$B$7:$R$2292,5,0)</f>
        <v>3.8361000000000001</v>
      </c>
      <c r="E14" s="66">
        <f t="shared" si="0"/>
        <v>12</v>
      </c>
      <c r="F14" s="65">
        <f>VLOOKUP($A14,'Return Data'!$B$7:$R$2292,6,0)</f>
        <v>3.8734000000000002</v>
      </c>
      <c r="G14" s="66">
        <f t="shared" si="1"/>
        <v>10</v>
      </c>
      <c r="H14" s="65">
        <f>VLOOKUP($A14,'Return Data'!$B$7:$R$2292,7,0)</f>
        <v>4.7625999999999999</v>
      </c>
      <c r="I14" s="66">
        <f t="shared" si="2"/>
        <v>8</v>
      </c>
      <c r="J14" s="65">
        <f>VLOOKUP($A14,'Return Data'!$B$7:$R$2292,8,0)</f>
        <v>4.5612000000000004</v>
      </c>
      <c r="K14" s="66">
        <f t="shared" si="3"/>
        <v>6</v>
      </c>
      <c r="L14" s="65">
        <f>VLOOKUP($A14,'Return Data'!$B$7:$R$2292,9,0)</f>
        <v>3.2776000000000001</v>
      </c>
      <c r="M14" s="66">
        <f t="shared" si="4"/>
        <v>4</v>
      </c>
      <c r="N14" s="65">
        <f>VLOOKUP($A14,'Return Data'!$B$7:$R$2292,10,0)</f>
        <v>3.5009999999999999</v>
      </c>
      <c r="O14" s="66">
        <f t="shared" si="5"/>
        <v>3</v>
      </c>
      <c r="P14" s="65">
        <f>VLOOKUP($A14,'Return Data'!$B$7:$R$2292,11,0)</f>
        <v>3.6419000000000001</v>
      </c>
      <c r="Q14" s="66">
        <f t="shared" si="6"/>
        <v>8</v>
      </c>
      <c r="R14" s="65">
        <f>VLOOKUP($A14,'Return Data'!$B$7:$R$2292,12,0)</f>
        <v>3.8151999999999999</v>
      </c>
      <c r="S14" s="66">
        <f t="shared" si="7"/>
        <v>8</v>
      </c>
      <c r="T14" s="65">
        <f>VLOOKUP($A14,'Return Data'!$B$7:$R$2292,13,0)</f>
        <v>3.6724999999999999</v>
      </c>
      <c r="U14" s="66">
        <f t="shared" si="8"/>
        <v>7</v>
      </c>
      <c r="V14" s="65">
        <f>VLOOKUP($A14,'Return Data'!$B$7:$R$2292,17,0)</f>
        <v>5.0842000000000001</v>
      </c>
      <c r="W14" s="66">
        <f t="shared" si="10"/>
        <v>4</v>
      </c>
      <c r="X14" s="65">
        <f>VLOOKUP($A14,'Return Data'!$B$7:$R$2292,14,0)</f>
        <v>6.1494</v>
      </c>
      <c r="Y14" s="66">
        <f t="shared" si="11"/>
        <v>6</v>
      </c>
      <c r="Z14" s="65">
        <f>VLOOKUP($A14,'Return Data'!$B$7:$R$2292,16,0)</f>
        <v>7.2458</v>
      </c>
      <c r="AA14" s="67">
        <f t="shared" si="9"/>
        <v>5</v>
      </c>
    </row>
    <row r="15" spans="1:27" x14ac:dyDescent="0.3">
      <c r="A15" s="63" t="s">
        <v>1213</v>
      </c>
      <c r="B15" s="64">
        <f>VLOOKUP($A15,'Return Data'!$B$7:$R$2292,3,0)</f>
        <v>44512</v>
      </c>
      <c r="C15" s="65">
        <f>VLOOKUP($A15,'Return Data'!$B$7:$R$2292,4,0)</f>
        <v>32.474899999999998</v>
      </c>
      <c r="D15" s="65">
        <f>VLOOKUP($A15,'Return Data'!$B$7:$R$2292,5,0)</f>
        <v>3.4845999999999999</v>
      </c>
      <c r="E15" s="66">
        <f t="shared" si="0"/>
        <v>15</v>
      </c>
      <c r="F15" s="65">
        <f>VLOOKUP($A15,'Return Data'!$B$7:$R$2292,6,0)</f>
        <v>3.7101000000000002</v>
      </c>
      <c r="G15" s="66">
        <f t="shared" si="1"/>
        <v>13</v>
      </c>
      <c r="H15" s="65">
        <f>VLOOKUP($A15,'Return Data'!$B$7:$R$2292,7,0)</f>
        <v>4.1128</v>
      </c>
      <c r="I15" s="66">
        <f t="shared" si="2"/>
        <v>14</v>
      </c>
      <c r="J15" s="65">
        <f>VLOOKUP($A15,'Return Data'!$B$7:$R$2292,8,0)</f>
        <v>3.7545999999999999</v>
      </c>
      <c r="K15" s="66">
        <f t="shared" si="3"/>
        <v>15</v>
      </c>
      <c r="L15" s="65">
        <f>VLOOKUP($A15,'Return Data'!$B$7:$R$2292,9,0)</f>
        <v>2.7292000000000001</v>
      </c>
      <c r="M15" s="66">
        <f t="shared" si="4"/>
        <v>14</v>
      </c>
      <c r="N15" s="65">
        <f>VLOOKUP($A15,'Return Data'!$B$7:$R$2292,10,0)</f>
        <v>2.7505999999999999</v>
      </c>
      <c r="O15" s="66">
        <f t="shared" si="5"/>
        <v>16</v>
      </c>
      <c r="P15" s="65">
        <f>VLOOKUP($A15,'Return Data'!$B$7:$R$2292,11,0)</f>
        <v>2.8502000000000001</v>
      </c>
      <c r="Q15" s="66">
        <f t="shared" si="6"/>
        <v>17</v>
      </c>
      <c r="R15" s="65">
        <f>VLOOKUP($A15,'Return Data'!$B$7:$R$2292,12,0)</f>
        <v>3.0865999999999998</v>
      </c>
      <c r="S15" s="66">
        <f t="shared" si="7"/>
        <v>14</v>
      </c>
      <c r="T15" s="65">
        <f>VLOOKUP($A15,'Return Data'!$B$7:$R$2292,13,0)</f>
        <v>2.8988999999999998</v>
      </c>
      <c r="U15" s="66">
        <f t="shared" si="8"/>
        <v>14</v>
      </c>
      <c r="V15" s="65">
        <f>VLOOKUP($A15,'Return Data'!$B$7:$R$2292,17,0)</f>
        <v>4.0986000000000002</v>
      </c>
      <c r="W15" s="66">
        <f t="shared" si="10"/>
        <v>14</v>
      </c>
      <c r="X15" s="65">
        <f>VLOOKUP($A15,'Return Data'!$B$7:$R$2292,14,0)</f>
        <v>5.1085000000000003</v>
      </c>
      <c r="Y15" s="66">
        <f t="shared" si="11"/>
        <v>13</v>
      </c>
      <c r="Z15" s="65">
        <f>VLOOKUP($A15,'Return Data'!$B$7:$R$2292,16,0)</f>
        <v>6.4852999999999996</v>
      </c>
      <c r="AA15" s="67">
        <f t="shared" si="9"/>
        <v>13</v>
      </c>
    </row>
    <row r="16" spans="1:27" x14ac:dyDescent="0.3">
      <c r="A16" s="63" t="s">
        <v>1216</v>
      </c>
      <c r="B16" s="64">
        <f>VLOOKUP($A16,'Return Data'!$B$7:$R$2292,3,0)</f>
        <v>44512</v>
      </c>
      <c r="C16" s="65">
        <f>VLOOKUP($A16,'Return Data'!$B$7:$R$2292,4,0)</f>
        <v>2443.3483999999999</v>
      </c>
      <c r="D16" s="65">
        <f>VLOOKUP($A16,'Return Data'!$B$7:$R$2292,5,0)</f>
        <v>4.0353000000000003</v>
      </c>
      <c r="E16" s="66">
        <f t="shared" si="0"/>
        <v>8</v>
      </c>
      <c r="F16" s="65">
        <f>VLOOKUP($A16,'Return Data'!$B$7:$R$2292,6,0)</f>
        <v>3.8374000000000001</v>
      </c>
      <c r="G16" s="66">
        <f t="shared" si="1"/>
        <v>12</v>
      </c>
      <c r="H16" s="65">
        <f>VLOOKUP($A16,'Return Data'!$B$7:$R$2292,7,0)</f>
        <v>4.8541999999999996</v>
      </c>
      <c r="I16" s="66">
        <f t="shared" si="2"/>
        <v>5</v>
      </c>
      <c r="J16" s="65">
        <f>VLOOKUP($A16,'Return Data'!$B$7:$R$2292,8,0)</f>
        <v>4.5534999999999997</v>
      </c>
      <c r="K16" s="66">
        <f t="shared" si="3"/>
        <v>7</v>
      </c>
      <c r="L16" s="65">
        <f>VLOOKUP($A16,'Return Data'!$B$7:$R$2292,9,0)</f>
        <v>2.6135000000000002</v>
      </c>
      <c r="M16" s="66">
        <f t="shared" si="4"/>
        <v>15</v>
      </c>
      <c r="N16" s="65">
        <f>VLOOKUP($A16,'Return Data'!$B$7:$R$2292,10,0)</f>
        <v>3.0992999999999999</v>
      </c>
      <c r="O16" s="66">
        <f t="shared" si="5"/>
        <v>13</v>
      </c>
      <c r="P16" s="65">
        <f>VLOOKUP($A16,'Return Data'!$B$7:$R$2292,11,0)</f>
        <v>3.3195000000000001</v>
      </c>
      <c r="Q16" s="66">
        <f t="shared" si="6"/>
        <v>12</v>
      </c>
      <c r="R16" s="65">
        <f>VLOOKUP($A16,'Return Data'!$B$7:$R$2292,12,0)</f>
        <v>3.6897000000000002</v>
      </c>
      <c r="S16" s="66">
        <f t="shared" si="7"/>
        <v>11</v>
      </c>
      <c r="T16" s="65">
        <f>VLOOKUP($A16,'Return Data'!$B$7:$R$2292,13,0)</f>
        <v>3.5024000000000002</v>
      </c>
      <c r="U16" s="66">
        <f t="shared" si="8"/>
        <v>11</v>
      </c>
      <c r="V16" s="65">
        <f>VLOOKUP($A16,'Return Data'!$B$7:$R$2292,17,0)</f>
        <v>4.7842000000000002</v>
      </c>
      <c r="W16" s="66">
        <f t="shared" si="10"/>
        <v>9</v>
      </c>
      <c r="X16" s="65">
        <f>VLOOKUP($A16,'Return Data'!$B$7:$R$2292,14,0)</f>
        <v>5.6119000000000003</v>
      </c>
      <c r="Y16" s="66">
        <f t="shared" si="11"/>
        <v>12</v>
      </c>
      <c r="Z16" s="65">
        <f>VLOOKUP($A16,'Return Data'!$B$7:$R$2292,16,0)</f>
        <v>7.5869</v>
      </c>
      <c r="AA16" s="67">
        <f t="shared" si="9"/>
        <v>1</v>
      </c>
    </row>
    <row r="17" spans="1:27" x14ac:dyDescent="0.3">
      <c r="A17" s="63" t="s">
        <v>1220</v>
      </c>
      <c r="B17" s="64">
        <f>VLOOKUP($A17,'Return Data'!$B$7:$R$2292,3,0)</f>
        <v>44512</v>
      </c>
      <c r="C17" s="65">
        <f>VLOOKUP($A17,'Return Data'!$B$7:$R$2292,4,0)</f>
        <v>3545.2867999999999</v>
      </c>
      <c r="D17" s="65">
        <f>VLOOKUP($A17,'Return Data'!$B$7:$R$2292,5,0)</f>
        <v>4.5429000000000004</v>
      </c>
      <c r="E17" s="66">
        <f t="shared" si="0"/>
        <v>4</v>
      </c>
      <c r="F17" s="65">
        <f>VLOOKUP($A17,'Return Data'!$B$7:$R$2292,6,0)</f>
        <v>4.3369</v>
      </c>
      <c r="G17" s="66">
        <f t="shared" si="1"/>
        <v>7</v>
      </c>
      <c r="H17" s="65">
        <f>VLOOKUP($A17,'Return Data'!$B$7:$R$2292,7,0)</f>
        <v>4.6984000000000004</v>
      </c>
      <c r="I17" s="66">
        <f t="shared" si="2"/>
        <v>10</v>
      </c>
      <c r="J17" s="65">
        <f>VLOOKUP($A17,'Return Data'!$B$7:$R$2292,8,0)</f>
        <v>4.4654999999999996</v>
      </c>
      <c r="K17" s="66">
        <f t="shared" si="3"/>
        <v>9</v>
      </c>
      <c r="L17" s="65">
        <f>VLOOKUP($A17,'Return Data'!$B$7:$R$2292,9,0)</f>
        <v>3.2867999999999999</v>
      </c>
      <c r="M17" s="66">
        <f t="shared" si="4"/>
        <v>2</v>
      </c>
      <c r="N17" s="65">
        <f>VLOOKUP($A17,'Return Data'!$B$7:$R$2292,10,0)</f>
        <v>3.4594</v>
      </c>
      <c r="O17" s="66">
        <f t="shared" si="5"/>
        <v>6</v>
      </c>
      <c r="P17" s="65">
        <f>VLOOKUP($A17,'Return Data'!$B$7:$R$2292,11,0)</f>
        <v>3.6478999999999999</v>
      </c>
      <c r="Q17" s="66">
        <f t="shared" si="6"/>
        <v>7</v>
      </c>
      <c r="R17" s="65">
        <f>VLOOKUP($A17,'Return Data'!$B$7:$R$2292,12,0)</f>
        <v>3.7898999999999998</v>
      </c>
      <c r="S17" s="66">
        <f t="shared" si="7"/>
        <v>9</v>
      </c>
      <c r="T17" s="65">
        <f>VLOOKUP($A17,'Return Data'!$B$7:$R$2292,13,0)</f>
        <v>3.6494</v>
      </c>
      <c r="U17" s="66">
        <f t="shared" si="8"/>
        <v>8</v>
      </c>
      <c r="V17" s="65">
        <f>VLOOKUP($A17,'Return Data'!$B$7:$R$2292,17,0)</f>
        <v>4.8014999999999999</v>
      </c>
      <c r="W17" s="66">
        <f t="shared" si="10"/>
        <v>8</v>
      </c>
      <c r="X17" s="65">
        <f>VLOOKUP($A17,'Return Data'!$B$7:$R$2292,14,0)</f>
        <v>6.0251999999999999</v>
      </c>
      <c r="Y17" s="66">
        <f t="shared" si="11"/>
        <v>8</v>
      </c>
      <c r="Z17" s="65">
        <f>VLOOKUP($A17,'Return Data'!$B$7:$R$2292,16,0)</f>
        <v>7.1425000000000001</v>
      </c>
      <c r="AA17" s="67">
        <f t="shared" si="9"/>
        <v>8</v>
      </c>
    </row>
    <row r="18" spans="1:27" x14ac:dyDescent="0.3">
      <c r="A18" s="63" t="s">
        <v>1223</v>
      </c>
      <c r="B18" s="64">
        <f>VLOOKUP($A18,'Return Data'!$B$7:$R$2292,3,0)</f>
        <v>44512</v>
      </c>
      <c r="C18" s="65">
        <f>VLOOKUP($A18,'Return Data'!$B$7:$R$2292,4,0)</f>
        <v>31.714114294285299</v>
      </c>
      <c r="D18" s="65">
        <f>VLOOKUP($A18,'Return Data'!$B$7:$R$2292,5,0)</f>
        <v>3.9708999999999999</v>
      </c>
      <c r="E18" s="66">
        <f t="shared" si="0"/>
        <v>10</v>
      </c>
      <c r="F18" s="65">
        <f>VLOOKUP($A18,'Return Data'!$B$7:$R$2292,6,0)</f>
        <v>3.8565999999999998</v>
      </c>
      <c r="G18" s="66">
        <f t="shared" si="1"/>
        <v>11</v>
      </c>
      <c r="H18" s="65">
        <f>VLOOKUP($A18,'Return Data'!$B$7:$R$2292,7,0)</f>
        <v>4.4547999999999996</v>
      </c>
      <c r="I18" s="66">
        <f t="shared" si="2"/>
        <v>12</v>
      </c>
      <c r="J18" s="65">
        <f>VLOOKUP($A18,'Return Data'!$B$7:$R$2292,8,0)</f>
        <v>4.2115</v>
      </c>
      <c r="K18" s="66">
        <f t="shared" si="3"/>
        <v>12</v>
      </c>
      <c r="L18" s="65">
        <f>VLOOKUP($A18,'Return Data'!$B$7:$R$2292,9,0)</f>
        <v>2.4329000000000001</v>
      </c>
      <c r="M18" s="66">
        <f t="shared" si="4"/>
        <v>16</v>
      </c>
      <c r="N18" s="65">
        <f>VLOOKUP($A18,'Return Data'!$B$7:$R$2292,10,0)</f>
        <v>2.8956</v>
      </c>
      <c r="O18" s="66">
        <f t="shared" si="5"/>
        <v>15</v>
      </c>
      <c r="P18" s="65">
        <f>VLOOKUP($A18,'Return Data'!$B$7:$R$2292,11,0)</f>
        <v>2.9333</v>
      </c>
      <c r="Q18" s="66">
        <f t="shared" si="6"/>
        <v>15</v>
      </c>
      <c r="R18" s="65">
        <f>VLOOKUP($A18,'Return Data'!$B$7:$R$2292,12,0)</f>
        <v>2.9133</v>
      </c>
      <c r="S18" s="66">
        <f t="shared" si="7"/>
        <v>16</v>
      </c>
      <c r="T18" s="65">
        <f>VLOOKUP($A18,'Return Data'!$B$7:$R$2292,13,0)</f>
        <v>2.8464999999999998</v>
      </c>
      <c r="U18" s="66">
        <f t="shared" si="8"/>
        <v>15</v>
      </c>
      <c r="V18" s="65">
        <f>VLOOKUP($A18,'Return Data'!$B$7:$R$2292,17,0)</f>
        <v>4.2328000000000001</v>
      </c>
      <c r="W18" s="66">
        <f t="shared" si="10"/>
        <v>13</v>
      </c>
      <c r="X18" s="65">
        <f>VLOOKUP($A18,'Return Data'!$B$7:$R$2292,14,0)</f>
        <v>5.7240000000000002</v>
      </c>
      <c r="Y18" s="66">
        <f t="shared" si="11"/>
        <v>11</v>
      </c>
      <c r="Z18" s="65">
        <f>VLOOKUP($A18,'Return Data'!$B$7:$R$2292,16,0)</f>
        <v>7.3522999999999996</v>
      </c>
      <c r="AA18" s="67">
        <f t="shared" si="9"/>
        <v>4</v>
      </c>
    </row>
    <row r="19" spans="1:27" x14ac:dyDescent="0.3">
      <c r="A19" s="63" t="s">
        <v>1224</v>
      </c>
      <c r="B19" s="64">
        <f>VLOOKUP($A19,'Return Data'!$B$7:$R$2292,3,0)</f>
        <v>44512</v>
      </c>
      <c r="C19" s="65">
        <f>VLOOKUP($A19,'Return Data'!$B$7:$R$2292,4,0)</f>
        <v>3269.1289999999999</v>
      </c>
      <c r="D19" s="65">
        <f>VLOOKUP($A19,'Return Data'!$B$7:$R$2292,5,0)</f>
        <v>4.0746000000000002</v>
      </c>
      <c r="E19" s="66">
        <f t="shared" si="0"/>
        <v>7</v>
      </c>
      <c r="F19" s="65">
        <f>VLOOKUP($A19,'Return Data'!$B$7:$R$2292,6,0)</f>
        <v>5.0408999999999997</v>
      </c>
      <c r="G19" s="66">
        <f t="shared" si="1"/>
        <v>1</v>
      </c>
      <c r="H19" s="65">
        <f>VLOOKUP($A19,'Return Data'!$B$7:$R$2292,7,0)</f>
        <v>5.1906999999999996</v>
      </c>
      <c r="I19" s="66">
        <f t="shared" si="2"/>
        <v>2</v>
      </c>
      <c r="J19" s="65">
        <f>VLOOKUP($A19,'Return Data'!$B$7:$R$2292,8,0)</f>
        <v>4.8291000000000004</v>
      </c>
      <c r="K19" s="66">
        <f t="shared" si="3"/>
        <v>3</v>
      </c>
      <c r="L19" s="65">
        <f>VLOOKUP($A19,'Return Data'!$B$7:$R$2292,9,0)</f>
        <v>3.2831999999999999</v>
      </c>
      <c r="M19" s="66">
        <f t="shared" si="4"/>
        <v>3</v>
      </c>
      <c r="N19" s="65">
        <f>VLOOKUP($A19,'Return Data'!$B$7:$R$2292,10,0)</f>
        <v>3.4466000000000001</v>
      </c>
      <c r="O19" s="66">
        <f t="shared" si="5"/>
        <v>7</v>
      </c>
      <c r="P19" s="65">
        <f>VLOOKUP($A19,'Return Data'!$B$7:$R$2292,11,0)</f>
        <v>3.6760000000000002</v>
      </c>
      <c r="Q19" s="66">
        <f t="shared" si="6"/>
        <v>5</v>
      </c>
      <c r="R19" s="65">
        <f>VLOOKUP($A19,'Return Data'!$B$7:$R$2292,12,0)</f>
        <v>3.8544</v>
      </c>
      <c r="S19" s="66">
        <f t="shared" si="7"/>
        <v>4</v>
      </c>
      <c r="T19" s="65">
        <f>VLOOKUP($A19,'Return Data'!$B$7:$R$2292,13,0)</f>
        <v>3.7639999999999998</v>
      </c>
      <c r="U19" s="66">
        <f t="shared" si="8"/>
        <v>3</v>
      </c>
      <c r="V19" s="65">
        <f>VLOOKUP($A19,'Return Data'!$B$7:$R$2292,17,0)</f>
        <v>5.0110999999999999</v>
      </c>
      <c r="W19" s="66">
        <f t="shared" si="10"/>
        <v>6</v>
      </c>
      <c r="X19" s="65">
        <f>VLOOKUP($A19,'Return Data'!$B$7:$R$2292,14,0)</f>
        <v>6.1961000000000004</v>
      </c>
      <c r="Y19" s="66">
        <f t="shared" si="11"/>
        <v>5</v>
      </c>
      <c r="Z19" s="65">
        <f>VLOOKUP($A19,'Return Data'!$B$7:$R$2292,16,0)</f>
        <v>7.4795999999999996</v>
      </c>
      <c r="AA19" s="67">
        <f t="shared" si="9"/>
        <v>2</v>
      </c>
    </row>
    <row r="20" spans="1:27" x14ac:dyDescent="0.3">
      <c r="A20" s="63" t="s">
        <v>1227</v>
      </c>
      <c r="B20" s="64">
        <f>VLOOKUP($A20,'Return Data'!$B$7:$R$2292,3,0)</f>
        <v>44512</v>
      </c>
      <c r="C20" s="65">
        <f>VLOOKUP($A20,'Return Data'!$B$7:$R$2292,4,0)</f>
        <v>1061.7026000000001</v>
      </c>
      <c r="D20" s="65">
        <f>VLOOKUP($A20,'Return Data'!$B$7:$R$2292,5,0)</f>
        <v>3.4657</v>
      </c>
      <c r="E20" s="66">
        <f t="shared" si="0"/>
        <v>16</v>
      </c>
      <c r="F20" s="65">
        <f>VLOOKUP($A20,'Return Data'!$B$7:$R$2292,6,0)</f>
        <v>1.8923000000000001</v>
      </c>
      <c r="G20" s="66">
        <f t="shared" si="1"/>
        <v>17</v>
      </c>
      <c r="H20" s="65">
        <f>VLOOKUP($A20,'Return Data'!$B$7:$R$2292,7,0)</f>
        <v>3.6324999999999998</v>
      </c>
      <c r="I20" s="66">
        <f t="shared" si="2"/>
        <v>17</v>
      </c>
      <c r="J20" s="65">
        <f>VLOOKUP($A20,'Return Data'!$B$7:$R$2292,8,0)</f>
        <v>3.5911</v>
      </c>
      <c r="K20" s="66">
        <f t="shared" si="3"/>
        <v>17</v>
      </c>
      <c r="L20" s="65">
        <f>VLOOKUP($A20,'Return Data'!$B$7:$R$2292,9,0)</f>
        <v>1.9815</v>
      </c>
      <c r="M20" s="66">
        <f t="shared" si="4"/>
        <v>17</v>
      </c>
      <c r="N20" s="65">
        <f>VLOOKUP($A20,'Return Data'!$B$7:$R$2292,10,0)</f>
        <v>2.7355999999999998</v>
      </c>
      <c r="O20" s="66">
        <f t="shared" si="5"/>
        <v>17</v>
      </c>
      <c r="P20" s="65">
        <f>VLOOKUP($A20,'Return Data'!$B$7:$R$2292,11,0)</f>
        <v>2.8698999999999999</v>
      </c>
      <c r="Q20" s="66">
        <f t="shared" si="6"/>
        <v>16</v>
      </c>
      <c r="R20" s="65">
        <f>VLOOKUP($A20,'Return Data'!$B$7:$R$2292,12,0)</f>
        <v>2.9253</v>
      </c>
      <c r="S20" s="66">
        <f t="shared" si="7"/>
        <v>15</v>
      </c>
      <c r="T20" s="65"/>
      <c r="U20" s="66"/>
      <c r="V20" s="65"/>
      <c r="W20" s="66"/>
      <c r="X20" s="65"/>
      <c r="Y20" s="66"/>
      <c r="Z20" s="65">
        <f>VLOOKUP($A20,'Return Data'!$B$7:$R$2292,16,0)</f>
        <v>3.6114000000000002</v>
      </c>
      <c r="AA20" s="67">
        <f t="shared" si="9"/>
        <v>17</v>
      </c>
    </row>
    <row r="21" spans="1:27" x14ac:dyDescent="0.3">
      <c r="A21" s="63" t="s">
        <v>1231</v>
      </c>
      <c r="B21" s="64">
        <f>VLOOKUP($A21,'Return Data'!$B$7:$R$2292,3,0)</f>
        <v>44512</v>
      </c>
      <c r="C21" s="65">
        <f>VLOOKUP($A21,'Return Data'!$B$7:$R$2292,4,0)</f>
        <v>33.234000000000002</v>
      </c>
      <c r="D21" s="65">
        <f>VLOOKUP($A21,'Return Data'!$B$7:$R$2292,5,0)</f>
        <v>3.7345000000000002</v>
      </c>
      <c r="E21" s="66">
        <f t="shared" si="0"/>
        <v>13</v>
      </c>
      <c r="F21" s="65">
        <f>VLOOKUP($A21,'Return Data'!$B$7:$R$2292,6,0)</f>
        <v>3.6254</v>
      </c>
      <c r="G21" s="66">
        <f t="shared" si="1"/>
        <v>14</v>
      </c>
      <c r="H21" s="65">
        <f>VLOOKUP($A21,'Return Data'!$B$7:$R$2292,7,0)</f>
        <v>4.3122999999999996</v>
      </c>
      <c r="I21" s="66">
        <f t="shared" si="2"/>
        <v>13</v>
      </c>
      <c r="J21" s="65">
        <f>VLOOKUP($A21,'Return Data'!$B$7:$R$2292,8,0)</f>
        <v>4.07</v>
      </c>
      <c r="K21" s="66">
        <f t="shared" si="3"/>
        <v>13</v>
      </c>
      <c r="L21" s="65">
        <f>VLOOKUP($A21,'Return Data'!$B$7:$R$2292,9,0)</f>
        <v>2.7770000000000001</v>
      </c>
      <c r="M21" s="66">
        <f t="shared" si="4"/>
        <v>12</v>
      </c>
      <c r="N21" s="65">
        <f>VLOOKUP($A21,'Return Data'!$B$7:$R$2292,10,0)</f>
        <v>3.0724999999999998</v>
      </c>
      <c r="O21" s="66">
        <f t="shared" si="5"/>
        <v>14</v>
      </c>
      <c r="P21" s="65">
        <f>VLOOKUP($A21,'Return Data'!$B$7:$R$2292,11,0)</f>
        <v>3.2313999999999998</v>
      </c>
      <c r="Q21" s="66">
        <f t="shared" si="6"/>
        <v>13</v>
      </c>
      <c r="R21" s="65">
        <f>VLOOKUP($A21,'Return Data'!$B$7:$R$2292,12,0)</f>
        <v>3.4253999999999998</v>
      </c>
      <c r="S21" s="66">
        <f t="shared" si="7"/>
        <v>12</v>
      </c>
      <c r="T21" s="65">
        <f>VLOOKUP($A21,'Return Data'!$B$7:$R$2292,13,0)</f>
        <v>3.3347000000000002</v>
      </c>
      <c r="U21" s="66">
        <f>RANK(T21,T$8:T$24,0)</f>
        <v>13</v>
      </c>
      <c r="V21" s="65">
        <f>VLOOKUP($A21,'Return Data'!$B$7:$R$2292,17,0)</f>
        <v>4.6582999999999997</v>
      </c>
      <c r="W21" s="66">
        <f>RANK(V21,V$8:V$24,0)</f>
        <v>11</v>
      </c>
      <c r="X21" s="65">
        <f>VLOOKUP($A21,'Return Data'!$B$7:$R$2292,14,0)</f>
        <v>5.7968000000000002</v>
      </c>
      <c r="Y21" s="66">
        <f>RANK(X21,X$8:X$24,0)</f>
        <v>10</v>
      </c>
      <c r="Z21" s="65">
        <f>VLOOKUP($A21,'Return Data'!$B$7:$R$2292,16,0)</f>
        <v>7.1704999999999997</v>
      </c>
      <c r="AA21" s="67">
        <f t="shared" si="9"/>
        <v>7</v>
      </c>
    </row>
    <row r="22" spans="1:27" x14ac:dyDescent="0.3">
      <c r="A22" s="63" t="s">
        <v>1233</v>
      </c>
      <c r="B22" s="64">
        <f>VLOOKUP($A22,'Return Data'!$B$7:$R$2292,3,0)</f>
        <v>44512</v>
      </c>
      <c r="C22" s="65">
        <f>VLOOKUP($A22,'Return Data'!$B$7:$R$2292,4,0)</f>
        <v>11.925800000000001</v>
      </c>
      <c r="D22" s="65">
        <f>VLOOKUP($A22,'Return Data'!$B$7:$R$2292,5,0)</f>
        <v>3.6730999999999998</v>
      </c>
      <c r="E22" s="66">
        <f t="shared" si="0"/>
        <v>14</v>
      </c>
      <c r="F22" s="65">
        <f>VLOOKUP($A22,'Return Data'!$B$7:$R$2292,6,0)</f>
        <v>3.5716999999999999</v>
      </c>
      <c r="G22" s="66">
        <f t="shared" si="1"/>
        <v>15</v>
      </c>
      <c r="H22" s="65">
        <f>VLOOKUP($A22,'Return Data'!$B$7:$R$2292,7,0)</f>
        <v>3.8805000000000001</v>
      </c>
      <c r="I22" s="66">
        <f t="shared" si="2"/>
        <v>16</v>
      </c>
      <c r="J22" s="65">
        <f>VLOOKUP($A22,'Return Data'!$B$7:$R$2292,8,0)</f>
        <v>3.6779000000000002</v>
      </c>
      <c r="K22" s="66">
        <f t="shared" si="3"/>
        <v>16</v>
      </c>
      <c r="L22" s="65">
        <f>VLOOKUP($A22,'Return Data'!$B$7:$R$2292,9,0)</f>
        <v>3.0686</v>
      </c>
      <c r="M22" s="66">
        <f t="shared" si="4"/>
        <v>11</v>
      </c>
      <c r="N22" s="65">
        <f>VLOOKUP($A22,'Return Data'!$B$7:$R$2292,10,0)</f>
        <v>3.1823999999999999</v>
      </c>
      <c r="O22" s="66">
        <f t="shared" si="5"/>
        <v>12</v>
      </c>
      <c r="P22" s="65">
        <f>VLOOKUP($A22,'Return Data'!$B$7:$R$2292,11,0)</f>
        <v>3.3662999999999998</v>
      </c>
      <c r="Q22" s="66">
        <f t="shared" si="6"/>
        <v>11</v>
      </c>
      <c r="R22" s="65">
        <f>VLOOKUP($A22,'Return Data'!$B$7:$R$2292,12,0)</f>
        <v>3.4182000000000001</v>
      </c>
      <c r="S22" s="66">
        <f t="shared" si="7"/>
        <v>13</v>
      </c>
      <c r="T22" s="65">
        <f>VLOOKUP($A22,'Return Data'!$B$7:$R$2292,13,0)</f>
        <v>3.3826000000000001</v>
      </c>
      <c r="U22" s="66">
        <f>RANK(T22,T$8:T$24,0)</f>
        <v>12</v>
      </c>
      <c r="V22" s="65">
        <f>VLOOKUP($A22,'Return Data'!$B$7:$R$2292,17,0)</f>
        <v>4.4089</v>
      </c>
      <c r="W22" s="66">
        <f>RANK(V22,V$8:V$24,0)</f>
        <v>12</v>
      </c>
      <c r="X22" s="65"/>
      <c r="Y22" s="66"/>
      <c r="Z22" s="65">
        <f>VLOOKUP($A22,'Return Data'!$B$7:$R$2292,16,0)</f>
        <v>5.7853000000000003</v>
      </c>
      <c r="AA22" s="67">
        <f t="shared" si="9"/>
        <v>14</v>
      </c>
    </row>
    <row r="23" spans="1:27" x14ac:dyDescent="0.3">
      <c r="A23" s="63" t="s">
        <v>1235</v>
      </c>
      <c r="B23" s="64">
        <f>VLOOKUP($A23,'Return Data'!$B$7:$R$2292,3,0)</f>
        <v>44512</v>
      </c>
      <c r="C23" s="65">
        <f>VLOOKUP($A23,'Return Data'!$B$7:$R$2292,4,0)</f>
        <v>3726.828</v>
      </c>
      <c r="D23" s="65">
        <f>VLOOKUP($A23,'Return Data'!$B$7:$R$2292,5,0)</f>
        <v>4.7260999999999997</v>
      </c>
      <c r="E23" s="66">
        <f t="shared" si="0"/>
        <v>1</v>
      </c>
      <c r="F23" s="65">
        <f>VLOOKUP($A23,'Return Data'!$B$7:$R$2292,6,0)</f>
        <v>4.6669</v>
      </c>
      <c r="G23" s="66">
        <f t="shared" si="1"/>
        <v>4</v>
      </c>
      <c r="H23" s="65">
        <f>VLOOKUP($A23,'Return Data'!$B$7:$R$2292,7,0)</f>
        <v>4.6737000000000002</v>
      </c>
      <c r="I23" s="66">
        <f t="shared" si="2"/>
        <v>11</v>
      </c>
      <c r="J23" s="65">
        <f>VLOOKUP($A23,'Return Data'!$B$7:$R$2292,8,0)</f>
        <v>5.0396000000000001</v>
      </c>
      <c r="K23" s="66">
        <f t="shared" si="3"/>
        <v>1</v>
      </c>
      <c r="L23" s="65">
        <f>VLOOKUP($A23,'Return Data'!$B$7:$R$2292,9,0)</f>
        <v>3.0992000000000002</v>
      </c>
      <c r="M23" s="66">
        <f t="shared" si="4"/>
        <v>8</v>
      </c>
      <c r="N23" s="65">
        <f>VLOOKUP($A23,'Return Data'!$B$7:$R$2292,10,0)</f>
        <v>3.4165999999999999</v>
      </c>
      <c r="O23" s="66">
        <f t="shared" si="5"/>
        <v>8</v>
      </c>
      <c r="P23" s="65">
        <f>VLOOKUP($A23,'Return Data'!$B$7:$R$2292,11,0)</f>
        <v>3.7212000000000001</v>
      </c>
      <c r="Q23" s="66">
        <f t="shared" si="6"/>
        <v>2</v>
      </c>
      <c r="R23" s="65">
        <f>VLOOKUP($A23,'Return Data'!$B$7:$R$2292,12,0)</f>
        <v>4.0434999999999999</v>
      </c>
      <c r="S23" s="66">
        <f t="shared" si="7"/>
        <v>1</v>
      </c>
      <c r="T23" s="65">
        <f>VLOOKUP($A23,'Return Data'!$B$7:$R$2292,13,0)</f>
        <v>3.8801000000000001</v>
      </c>
      <c r="U23" s="66">
        <f>RANK(T23,T$8:T$24,0)</f>
        <v>1</v>
      </c>
      <c r="V23" s="65">
        <f>VLOOKUP($A23,'Return Data'!$B$7:$R$2292,17,0)</f>
        <v>5.2401999999999997</v>
      </c>
      <c r="W23" s="66">
        <f>RANK(V23,V$8:V$24,0)</f>
        <v>3</v>
      </c>
      <c r="X23" s="65">
        <f>VLOOKUP($A23,'Return Data'!$B$7:$R$2292,14,0)</f>
        <v>6.4276</v>
      </c>
      <c r="Y23" s="66">
        <f>RANK(X23,X$8:X$24,0)</f>
        <v>1</v>
      </c>
      <c r="Z23" s="65">
        <f>VLOOKUP($A23,'Return Data'!$B$7:$R$2292,16,0)</f>
        <v>6.7636000000000003</v>
      </c>
      <c r="AA23" s="67">
        <f t="shared" si="9"/>
        <v>11</v>
      </c>
    </row>
    <row r="24" spans="1:27" x14ac:dyDescent="0.3">
      <c r="A24" s="63" t="s">
        <v>1237</v>
      </c>
      <c r="B24" s="64">
        <f>VLOOKUP($A24,'Return Data'!$B$7:$R$2292,3,0)</f>
        <v>44512</v>
      </c>
      <c r="C24" s="65">
        <f>VLOOKUP($A24,'Return Data'!$B$7:$R$2292,4,0)</f>
        <v>2429.1644999999999</v>
      </c>
      <c r="D24" s="65">
        <f>VLOOKUP($A24,'Return Data'!$B$7:$R$2292,5,0)</f>
        <v>4.5864000000000003</v>
      </c>
      <c r="E24" s="66">
        <f t="shared" si="0"/>
        <v>3</v>
      </c>
      <c r="F24" s="65">
        <f>VLOOKUP($A24,'Return Data'!$B$7:$R$2292,6,0)</f>
        <v>4.8928000000000003</v>
      </c>
      <c r="G24" s="66">
        <f t="shared" si="1"/>
        <v>2</v>
      </c>
      <c r="H24" s="65">
        <f>VLOOKUP($A24,'Return Data'!$B$7:$R$2292,7,0)</f>
        <v>4.8472</v>
      </c>
      <c r="I24" s="66">
        <f t="shared" si="2"/>
        <v>6</v>
      </c>
      <c r="J24" s="65">
        <f>VLOOKUP($A24,'Return Data'!$B$7:$R$2292,8,0)</f>
        <v>4.4008000000000003</v>
      </c>
      <c r="K24" s="66">
        <f t="shared" si="3"/>
        <v>10</v>
      </c>
      <c r="L24" s="65">
        <f>VLOOKUP($A24,'Return Data'!$B$7:$R$2292,9,0)</f>
        <v>3.2747999999999999</v>
      </c>
      <c r="M24" s="66">
        <f t="shared" si="4"/>
        <v>5</v>
      </c>
      <c r="N24" s="65">
        <f>VLOOKUP($A24,'Return Data'!$B$7:$R$2292,10,0)</f>
        <v>3.5127000000000002</v>
      </c>
      <c r="O24" s="66">
        <f t="shared" si="5"/>
        <v>1</v>
      </c>
      <c r="P24" s="65">
        <f>VLOOKUP($A24,'Return Data'!$B$7:$R$2292,11,0)</f>
        <v>3.6827999999999999</v>
      </c>
      <c r="Q24" s="66">
        <f t="shared" si="6"/>
        <v>4</v>
      </c>
      <c r="R24" s="65">
        <f>VLOOKUP($A24,'Return Data'!$B$7:$R$2292,12,0)</f>
        <v>3.8458999999999999</v>
      </c>
      <c r="S24" s="66">
        <f t="shared" si="7"/>
        <v>5</v>
      </c>
      <c r="T24" s="65">
        <f>VLOOKUP($A24,'Return Data'!$B$7:$R$2292,13,0)</f>
        <v>3.7284000000000002</v>
      </c>
      <c r="U24" s="66">
        <f>RANK(T24,T$8:T$24,0)</f>
        <v>6</v>
      </c>
      <c r="V24" s="65">
        <f>VLOOKUP($A24,'Return Data'!$B$7:$R$2292,17,0)</f>
        <v>5.0176999999999996</v>
      </c>
      <c r="W24" s="66">
        <f>RANK(V24,V$8:V$24,0)</f>
        <v>5</v>
      </c>
      <c r="X24" s="65">
        <f>VLOOKUP($A24,'Return Data'!$B$7:$R$2292,14,0)</f>
        <v>6.1337999999999999</v>
      </c>
      <c r="Y24" s="66">
        <f>RANK(X24,X$8:X$24,0)</f>
        <v>7</v>
      </c>
      <c r="Z24" s="65">
        <f>VLOOKUP($A24,'Return Data'!$B$7:$R$2292,16,0)</f>
        <v>7.4489999999999998</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4.0216705882352946</v>
      </c>
      <c r="E26" s="74"/>
      <c r="F26" s="75">
        <f>AVERAGE(F8:F24)</f>
        <v>3.9975705882352939</v>
      </c>
      <c r="G26" s="74"/>
      <c r="H26" s="75">
        <f>AVERAGE(H8:H24)</f>
        <v>4.600488235294117</v>
      </c>
      <c r="I26" s="74"/>
      <c r="J26" s="75">
        <f>AVERAGE(J8:J24)</f>
        <v>4.3680764705882362</v>
      </c>
      <c r="K26" s="74"/>
      <c r="L26" s="75">
        <f>AVERAGE(L8:L24)</f>
        <v>2.9687882352941175</v>
      </c>
      <c r="M26" s="74"/>
      <c r="N26" s="75">
        <f>AVERAGE(N8:N24)</f>
        <v>3.2544058823529416</v>
      </c>
      <c r="O26" s="74"/>
      <c r="P26" s="75">
        <f>AVERAGE(P8:P24)</f>
        <v>3.4148411764705893</v>
      </c>
      <c r="Q26" s="74"/>
      <c r="R26" s="75">
        <f>AVERAGE(R8:R24)</f>
        <v>3.5855647058823532</v>
      </c>
      <c r="S26" s="74"/>
      <c r="T26" s="75">
        <f>AVERAGE(T8:T24)</f>
        <v>3.4939374999999999</v>
      </c>
      <c r="U26" s="74"/>
      <c r="V26" s="75">
        <f>AVERAGE(V8:V24)</f>
        <v>4.8329499999999994</v>
      </c>
      <c r="W26" s="74"/>
      <c r="X26" s="75">
        <f>AVERAGE(X8:X24)</f>
        <v>6.0113153846153846</v>
      </c>
      <c r="Y26" s="74"/>
      <c r="Z26" s="75">
        <f>AVERAGE(Z8:Z24)</f>
        <v>6.5728235294117656</v>
      </c>
      <c r="AA26" s="76"/>
    </row>
    <row r="27" spans="1:27" x14ac:dyDescent="0.3">
      <c r="A27" s="73" t="s">
        <v>28</v>
      </c>
      <c r="B27" s="74"/>
      <c r="C27" s="74"/>
      <c r="D27" s="75">
        <f>MIN(D8:D24)</f>
        <v>3.3412000000000002</v>
      </c>
      <c r="E27" s="74"/>
      <c r="F27" s="75">
        <f>MIN(F8:F24)</f>
        <v>1.8923000000000001</v>
      </c>
      <c r="G27" s="74"/>
      <c r="H27" s="75">
        <f>MIN(H8:H24)</f>
        <v>3.6324999999999998</v>
      </c>
      <c r="I27" s="74"/>
      <c r="J27" s="75">
        <f>MIN(J8:J24)</f>
        <v>3.5911</v>
      </c>
      <c r="K27" s="74"/>
      <c r="L27" s="75">
        <f>MIN(L8:L24)</f>
        <v>1.9815</v>
      </c>
      <c r="M27" s="74"/>
      <c r="N27" s="75">
        <f>MIN(N8:N24)</f>
        <v>2.7355999999999998</v>
      </c>
      <c r="O27" s="74"/>
      <c r="P27" s="75">
        <f>MIN(P8:P24)</f>
        <v>2.8502000000000001</v>
      </c>
      <c r="Q27" s="74"/>
      <c r="R27" s="75">
        <f>MIN(R8:R24)</f>
        <v>2.8794</v>
      </c>
      <c r="S27" s="74"/>
      <c r="T27" s="75">
        <f>MIN(T8:T24)</f>
        <v>2.8003999999999998</v>
      </c>
      <c r="U27" s="74"/>
      <c r="V27" s="75">
        <f>MIN(V8:V24)</f>
        <v>4.0986000000000002</v>
      </c>
      <c r="W27" s="74"/>
      <c r="X27" s="75">
        <f>MIN(X8:X24)</f>
        <v>5.1085000000000003</v>
      </c>
      <c r="Y27" s="74"/>
      <c r="Z27" s="75">
        <f>MIN(Z8:Z24)</f>
        <v>3.6114000000000002</v>
      </c>
      <c r="AA27" s="76"/>
    </row>
    <row r="28" spans="1:27" ht="15" thickBot="1" x14ac:dyDescent="0.35">
      <c r="A28" s="77" t="s">
        <v>29</v>
      </c>
      <c r="B28" s="78"/>
      <c r="C28" s="78"/>
      <c r="D28" s="79">
        <f>MAX(D8:D24)</f>
        <v>4.7260999999999997</v>
      </c>
      <c r="E28" s="78"/>
      <c r="F28" s="79">
        <f>MAX(F8:F24)</f>
        <v>5.0408999999999997</v>
      </c>
      <c r="G28" s="78"/>
      <c r="H28" s="79">
        <f>MAX(H8:H24)</f>
        <v>5.3783000000000003</v>
      </c>
      <c r="I28" s="78"/>
      <c r="J28" s="79">
        <f>MAX(J8:J24)</f>
        <v>5.0396000000000001</v>
      </c>
      <c r="K28" s="78"/>
      <c r="L28" s="79">
        <f>MAX(L8:L24)</f>
        <v>3.3243</v>
      </c>
      <c r="M28" s="78"/>
      <c r="N28" s="79">
        <f>MAX(N8:N24)</f>
        <v>3.5127000000000002</v>
      </c>
      <c r="O28" s="78"/>
      <c r="P28" s="79">
        <f>MAX(P8:P24)</f>
        <v>3.7355999999999998</v>
      </c>
      <c r="Q28" s="78"/>
      <c r="R28" s="79">
        <f>MAX(R8:R24)</f>
        <v>4.0434999999999999</v>
      </c>
      <c r="S28" s="78"/>
      <c r="T28" s="79">
        <f>MAX(T8:T24)</f>
        <v>3.8801000000000001</v>
      </c>
      <c r="U28" s="78"/>
      <c r="V28" s="79">
        <f>MAX(V8:V24)</f>
        <v>5.3571999999999997</v>
      </c>
      <c r="W28" s="78"/>
      <c r="X28" s="79">
        <f>MAX(X8:X24)</f>
        <v>6.4276</v>
      </c>
      <c r="Y28" s="78"/>
      <c r="Z28" s="79">
        <f>MAX(Z8:Z24)</f>
        <v>7.5869</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1240</v>
      </c>
      <c r="B8" s="64">
        <f>VLOOKUP($A8,'Return Data'!$B$7:$R$2292,3,0)</f>
        <v>44512</v>
      </c>
      <c r="C8" s="65">
        <f>VLOOKUP($A8,'Return Data'!$B$7:$R$2292,4,0)</f>
        <v>35.511699999999998</v>
      </c>
      <c r="D8" s="65">
        <f>VLOOKUP($A8,'Return Data'!$B$7:$R$2292,10,0)</f>
        <v>10.656599999999999</v>
      </c>
      <c r="E8" s="66">
        <f t="shared" ref="E8:E16" si="0">RANK(D8,D$8:D$16,0)</f>
        <v>4</v>
      </c>
      <c r="F8" s="65">
        <f>VLOOKUP($A8,'Return Data'!$B$7:$R$2292,11,0)</f>
        <v>23.419799999999999</v>
      </c>
      <c r="G8" s="66">
        <f t="shared" ref="G8:G16" si="1">RANK(F8,F$8:F$16,0)</f>
        <v>1</v>
      </c>
      <c r="H8" s="65">
        <f>VLOOKUP($A8,'Return Data'!$B$7:$R$2292,12,0)</f>
        <v>23.985600000000002</v>
      </c>
      <c r="I8" s="66">
        <f t="shared" ref="I8:I16" si="2">RANK(H8,H$8:H$16,0)</f>
        <v>3</v>
      </c>
      <c r="J8" s="65">
        <f>VLOOKUP($A8,'Return Data'!$B$7:$R$2292,13,0)</f>
        <v>39.1721</v>
      </c>
      <c r="K8" s="66">
        <f t="shared" ref="K8:K16" si="3">RANK(J8,J$8:J$16,0)</f>
        <v>3</v>
      </c>
      <c r="L8" s="65">
        <f>VLOOKUP($A8,'Return Data'!$B$7:$R$2292,17,0)</f>
        <v>24.784199999999998</v>
      </c>
      <c r="M8" s="66">
        <f t="shared" ref="M8:M14" si="4">RANK(L8,L$8:L$16,0)</f>
        <v>3</v>
      </c>
      <c r="N8" s="65">
        <f>VLOOKUP($A8,'Return Data'!$B$7:$R$2292,14,0)</f>
        <v>23.075299999999999</v>
      </c>
      <c r="O8" s="66">
        <f t="shared" ref="O8:O14" si="5">RANK(N8,N$8:N$16,0)</f>
        <v>2</v>
      </c>
      <c r="P8" s="65">
        <f>VLOOKUP($A8,'Return Data'!$B$7:$R$2292,15,0)</f>
        <v>15.6754</v>
      </c>
      <c r="Q8" s="66">
        <f t="shared" ref="Q8:Q14" si="6">RANK(P8,P$8:P$16,0)</f>
        <v>3</v>
      </c>
      <c r="R8" s="65">
        <f>VLOOKUP($A8,'Return Data'!$B$7:$R$2292,16,0)</f>
        <v>12.305899999999999</v>
      </c>
      <c r="S8" s="67">
        <f t="shared" ref="S8:S16" si="7">RANK(R8,R$8:R$16,0)</f>
        <v>4</v>
      </c>
    </row>
    <row r="9" spans="1:20" x14ac:dyDescent="0.3">
      <c r="A9" s="63" t="s">
        <v>1243</v>
      </c>
      <c r="B9" s="64">
        <f>VLOOKUP($A9,'Return Data'!$B$7:$R$2292,3,0)</f>
        <v>44512</v>
      </c>
      <c r="C9" s="65">
        <f>VLOOKUP($A9,'Return Data'!$B$7:$R$2292,4,0)</f>
        <v>51.968000000000004</v>
      </c>
      <c r="D9" s="65">
        <f>VLOOKUP($A9,'Return Data'!$B$7:$R$2292,10,0)</f>
        <v>7.0578000000000003</v>
      </c>
      <c r="E9" s="66">
        <f t="shared" si="0"/>
        <v>7</v>
      </c>
      <c r="F9" s="65">
        <f>VLOOKUP($A9,'Return Data'!$B$7:$R$2292,11,0)</f>
        <v>17.047699999999999</v>
      </c>
      <c r="G9" s="66">
        <f t="shared" si="1"/>
        <v>5</v>
      </c>
      <c r="H9" s="65">
        <f>VLOOKUP($A9,'Return Data'!$B$7:$R$2292,12,0)</f>
        <v>18.3215</v>
      </c>
      <c r="I9" s="66">
        <f t="shared" si="2"/>
        <v>6</v>
      </c>
      <c r="J9" s="65">
        <f>VLOOKUP($A9,'Return Data'!$B$7:$R$2292,13,0)</f>
        <v>32.227400000000003</v>
      </c>
      <c r="K9" s="66">
        <f t="shared" si="3"/>
        <v>6</v>
      </c>
      <c r="L9" s="65">
        <f>VLOOKUP($A9,'Return Data'!$B$7:$R$2292,17,0)</f>
        <v>23.252800000000001</v>
      </c>
      <c r="M9" s="66">
        <f t="shared" si="4"/>
        <v>4</v>
      </c>
      <c r="N9" s="65">
        <f>VLOOKUP($A9,'Return Data'!$B$7:$R$2292,14,0)</f>
        <v>18.539400000000001</v>
      </c>
      <c r="O9" s="66">
        <f t="shared" si="5"/>
        <v>4</v>
      </c>
      <c r="P9" s="65">
        <f>VLOOKUP($A9,'Return Data'!$B$7:$R$2292,15,0)</f>
        <v>12.704800000000001</v>
      </c>
      <c r="Q9" s="66">
        <f t="shared" si="6"/>
        <v>4</v>
      </c>
      <c r="R9" s="65">
        <f>VLOOKUP($A9,'Return Data'!$B$7:$R$2292,16,0)</f>
        <v>11.9156</v>
      </c>
      <c r="S9" s="67">
        <f t="shared" si="7"/>
        <v>5</v>
      </c>
    </row>
    <row r="10" spans="1:20" x14ac:dyDescent="0.3">
      <c r="A10" s="63" t="s">
        <v>1245</v>
      </c>
      <c r="B10" s="64">
        <f>VLOOKUP($A10,'Return Data'!$B$7:$R$2292,3,0)</f>
        <v>44512</v>
      </c>
      <c r="C10" s="65">
        <f>VLOOKUP($A10,'Return Data'!$B$7:$R$2292,4,0)</f>
        <v>457.11860000000001</v>
      </c>
      <c r="D10" s="65">
        <f>VLOOKUP($A10,'Return Data'!$B$7:$R$2292,10,0)</f>
        <v>12.5099</v>
      </c>
      <c r="E10" s="66">
        <f t="shared" si="0"/>
        <v>2</v>
      </c>
      <c r="F10" s="65">
        <f>VLOOKUP($A10,'Return Data'!$B$7:$R$2292,11,0)</f>
        <v>21.7942</v>
      </c>
      <c r="G10" s="66">
        <f t="shared" si="1"/>
        <v>3</v>
      </c>
      <c r="H10" s="65">
        <f>VLOOKUP($A10,'Return Data'!$B$7:$R$2292,12,0)</f>
        <v>30.323</v>
      </c>
      <c r="I10" s="66">
        <f t="shared" si="2"/>
        <v>2</v>
      </c>
      <c r="J10" s="65">
        <f>VLOOKUP($A10,'Return Data'!$B$7:$R$2292,13,0)</f>
        <v>56.718600000000002</v>
      </c>
      <c r="K10" s="66">
        <f t="shared" si="3"/>
        <v>2</v>
      </c>
      <c r="L10" s="65">
        <f>VLOOKUP($A10,'Return Data'!$B$7:$R$2292,17,0)</f>
        <v>26.231000000000002</v>
      </c>
      <c r="M10" s="66">
        <f t="shared" si="4"/>
        <v>2</v>
      </c>
      <c r="N10" s="65">
        <f>VLOOKUP($A10,'Return Data'!$B$7:$R$2292,14,0)</f>
        <v>19.7041</v>
      </c>
      <c r="O10" s="66">
        <f t="shared" si="5"/>
        <v>3</v>
      </c>
      <c r="P10" s="65">
        <f>VLOOKUP($A10,'Return Data'!$B$7:$R$2292,15,0)</f>
        <v>16.869199999999999</v>
      </c>
      <c r="Q10" s="66">
        <f t="shared" si="6"/>
        <v>2</v>
      </c>
      <c r="R10" s="65">
        <f>VLOOKUP($A10,'Return Data'!$B$7:$R$2292,16,0)</f>
        <v>16.601400000000002</v>
      </c>
      <c r="S10" s="67">
        <f t="shared" si="7"/>
        <v>2</v>
      </c>
    </row>
    <row r="11" spans="1:20" x14ac:dyDescent="0.3">
      <c r="A11" s="63" t="s">
        <v>2020</v>
      </c>
      <c r="B11" s="64">
        <f>VLOOKUP($A11,'Return Data'!$B$7:$R$2292,3,0)</f>
        <v>44512</v>
      </c>
      <c r="C11" s="65">
        <f>VLOOKUP($A11,'Return Data'!$B$7:$R$2292,4,0)</f>
        <v>29.651299999999999</v>
      </c>
      <c r="D11" s="65">
        <f>VLOOKUP($A11,'Return Data'!$B$7:$R$2292,10,0)</f>
        <v>10.9588</v>
      </c>
      <c r="E11" s="66">
        <f t="shared" si="0"/>
        <v>3</v>
      </c>
      <c r="F11" s="65">
        <f>VLOOKUP($A11,'Return Data'!$B$7:$R$2292,11,0)</f>
        <v>21.9129</v>
      </c>
      <c r="G11" s="66">
        <f t="shared" si="1"/>
        <v>2</v>
      </c>
      <c r="H11" s="65">
        <f>VLOOKUP($A11,'Return Data'!$B$7:$R$2292,12,0)</f>
        <v>20.451499999999999</v>
      </c>
      <c r="I11" s="66">
        <f t="shared" si="2"/>
        <v>4</v>
      </c>
      <c r="J11" s="65">
        <f>VLOOKUP($A11,'Return Data'!$B$7:$R$2292,13,0)</f>
        <v>35.103499999999997</v>
      </c>
      <c r="K11" s="66">
        <f t="shared" si="3"/>
        <v>5</v>
      </c>
      <c r="L11" s="65">
        <f>VLOOKUP($A11,'Return Data'!$B$7:$R$2292,17,0)</f>
        <v>20.821100000000001</v>
      </c>
      <c r="M11" s="66">
        <f t="shared" si="4"/>
        <v>5</v>
      </c>
      <c r="N11" s="65">
        <f>VLOOKUP($A11,'Return Data'!$B$7:$R$2292,14,0)</f>
        <v>17.459700000000002</v>
      </c>
      <c r="O11" s="66">
        <f t="shared" si="5"/>
        <v>5</v>
      </c>
      <c r="P11" s="65">
        <f>VLOOKUP($A11,'Return Data'!$B$7:$R$2292,15,0)</f>
        <v>12.3863</v>
      </c>
      <c r="Q11" s="66">
        <f t="shared" si="6"/>
        <v>5</v>
      </c>
      <c r="R11" s="65">
        <f>VLOOKUP($A11,'Return Data'!$B$7:$R$2292,16,0)</f>
        <v>10.734999999999999</v>
      </c>
      <c r="S11" s="67">
        <f t="shared" si="7"/>
        <v>7</v>
      </c>
    </row>
    <row r="12" spans="1:20" x14ac:dyDescent="0.3">
      <c r="A12" s="63" t="s">
        <v>1247</v>
      </c>
      <c r="B12" s="64">
        <f>VLOOKUP($A12,'Return Data'!$B$7:$R$2292,3,0)</f>
        <v>44512</v>
      </c>
      <c r="C12" s="65">
        <f>VLOOKUP($A12,'Return Data'!$B$7:$R$2292,4,0)</f>
        <v>79.368399999999994</v>
      </c>
      <c r="D12" s="65">
        <f>VLOOKUP($A12,'Return Data'!$B$7:$R$2292,10,0)</f>
        <v>8.4222999999999999</v>
      </c>
      <c r="E12" s="66">
        <f t="shared" si="0"/>
        <v>5</v>
      </c>
      <c r="F12" s="65">
        <f>VLOOKUP($A12,'Return Data'!$B$7:$R$2292,11,0)</f>
        <v>17.509899999999998</v>
      </c>
      <c r="G12" s="66">
        <f t="shared" si="1"/>
        <v>4</v>
      </c>
      <c r="H12" s="65">
        <f>VLOOKUP($A12,'Return Data'!$B$7:$R$2292,12,0)</f>
        <v>54.832799999999999</v>
      </c>
      <c r="I12" s="66">
        <f t="shared" si="2"/>
        <v>1</v>
      </c>
      <c r="J12" s="65">
        <f>VLOOKUP($A12,'Return Data'!$B$7:$R$2292,13,0)</f>
        <v>66.055499999999995</v>
      </c>
      <c r="K12" s="66">
        <f t="shared" si="3"/>
        <v>1</v>
      </c>
      <c r="L12" s="65">
        <f>VLOOKUP($A12,'Return Data'!$B$7:$R$2292,17,0)</f>
        <v>39.988199999999999</v>
      </c>
      <c r="M12" s="66">
        <f t="shared" si="4"/>
        <v>1</v>
      </c>
      <c r="N12" s="65">
        <f>VLOOKUP($A12,'Return Data'!$B$7:$R$2292,14,0)</f>
        <v>30.412099999999999</v>
      </c>
      <c r="O12" s="66">
        <f t="shared" si="5"/>
        <v>1</v>
      </c>
      <c r="P12" s="65">
        <f>VLOOKUP($A12,'Return Data'!$B$7:$R$2292,15,0)</f>
        <v>18.910799999999998</v>
      </c>
      <c r="Q12" s="66">
        <f t="shared" si="6"/>
        <v>1</v>
      </c>
      <c r="R12" s="65">
        <f>VLOOKUP($A12,'Return Data'!$B$7:$R$2292,16,0)</f>
        <v>14.2357</v>
      </c>
      <c r="S12" s="67">
        <f t="shared" si="7"/>
        <v>3</v>
      </c>
    </row>
    <row r="13" spans="1:20" x14ac:dyDescent="0.3">
      <c r="A13" s="63" t="s">
        <v>761</v>
      </c>
      <c r="B13" s="64">
        <f>VLOOKUP($A13,'Return Data'!$B$7:$R$2292,3,0)</f>
        <v>44512</v>
      </c>
      <c r="C13" s="65">
        <f>VLOOKUP($A13,'Return Data'!$B$7:$R$2292,4,0)</f>
        <v>23.871500000000001</v>
      </c>
      <c r="D13" s="65">
        <f>VLOOKUP($A13,'Return Data'!$B$7:$R$2292,10,0)</f>
        <v>13.795999999999999</v>
      </c>
      <c r="E13" s="66">
        <f t="shared" si="0"/>
        <v>1</v>
      </c>
      <c r="F13" s="65">
        <f>VLOOKUP($A13,'Return Data'!$B$7:$R$2292,11,0)</f>
        <v>12.8521</v>
      </c>
      <c r="G13" s="66">
        <f t="shared" si="1"/>
        <v>7</v>
      </c>
      <c r="H13" s="65">
        <f>VLOOKUP($A13,'Return Data'!$B$7:$R$2292,12,0)</f>
        <v>9.2904999999999998</v>
      </c>
      <c r="I13" s="66">
        <f t="shared" si="2"/>
        <v>9</v>
      </c>
      <c r="J13" s="65">
        <f>VLOOKUP($A13,'Return Data'!$B$7:$R$2292,13,0)</f>
        <v>12.333299999999999</v>
      </c>
      <c r="K13" s="66">
        <f t="shared" si="3"/>
        <v>9</v>
      </c>
      <c r="L13" s="65">
        <f>VLOOKUP($A13,'Return Data'!$B$7:$R$2292,17,0)</f>
        <v>11.7798</v>
      </c>
      <c r="M13" s="66">
        <f t="shared" si="4"/>
        <v>8</v>
      </c>
      <c r="N13" s="65">
        <f>VLOOKUP($A13,'Return Data'!$B$7:$R$2292,14,0)</f>
        <v>10.5069</v>
      </c>
      <c r="O13" s="66">
        <f t="shared" si="5"/>
        <v>8</v>
      </c>
      <c r="P13" s="65">
        <f>VLOOKUP($A13,'Return Data'!$B$7:$R$2292,15,0)</f>
        <v>9.3294999999999995</v>
      </c>
      <c r="Q13" s="66">
        <f t="shared" si="6"/>
        <v>8</v>
      </c>
      <c r="R13" s="65">
        <f>VLOOKUP($A13,'Return Data'!$B$7:$R$2292,16,0)</f>
        <v>9.7578999999999994</v>
      </c>
      <c r="S13" s="67">
        <f t="shared" si="7"/>
        <v>8</v>
      </c>
    </row>
    <row r="14" spans="1:20" x14ac:dyDescent="0.3">
      <c r="A14" s="63" t="s">
        <v>1248</v>
      </c>
      <c r="B14" s="64">
        <f>VLOOKUP($A14,'Return Data'!$B$7:$R$2292,3,0)</f>
        <v>44512</v>
      </c>
      <c r="C14" s="65">
        <f>VLOOKUP($A14,'Return Data'!$B$7:$R$2292,4,0)</f>
        <v>40.577800000000003</v>
      </c>
      <c r="D14" s="65">
        <f>VLOOKUP($A14,'Return Data'!$B$7:$R$2292,10,0)</f>
        <v>5.5754000000000001</v>
      </c>
      <c r="E14" s="66">
        <f t="shared" si="0"/>
        <v>8</v>
      </c>
      <c r="F14" s="65">
        <f>VLOOKUP($A14,'Return Data'!$B$7:$R$2292,11,0)</f>
        <v>10.737299999999999</v>
      </c>
      <c r="G14" s="66">
        <f t="shared" si="1"/>
        <v>9</v>
      </c>
      <c r="H14" s="65">
        <f>VLOOKUP($A14,'Return Data'!$B$7:$R$2292,12,0)</f>
        <v>14.0806</v>
      </c>
      <c r="I14" s="66">
        <f t="shared" si="2"/>
        <v>7</v>
      </c>
      <c r="J14" s="65">
        <f>VLOOKUP($A14,'Return Data'!$B$7:$R$2292,13,0)</f>
        <v>22.2425</v>
      </c>
      <c r="K14" s="66">
        <f t="shared" si="3"/>
        <v>7</v>
      </c>
      <c r="L14" s="65">
        <f>VLOOKUP($A14,'Return Data'!$B$7:$R$2292,17,0)</f>
        <v>15.7232</v>
      </c>
      <c r="M14" s="66">
        <f t="shared" si="4"/>
        <v>6</v>
      </c>
      <c r="N14" s="65">
        <f>VLOOKUP($A14,'Return Data'!$B$7:$R$2292,14,0)</f>
        <v>14.715299999999999</v>
      </c>
      <c r="O14" s="66">
        <f t="shared" si="5"/>
        <v>6</v>
      </c>
      <c r="P14" s="65">
        <f>VLOOKUP($A14,'Return Data'!$B$7:$R$2292,15,0)</f>
        <v>11.182700000000001</v>
      </c>
      <c r="Q14" s="66">
        <f t="shared" si="6"/>
        <v>6</v>
      </c>
      <c r="R14" s="65">
        <f>VLOOKUP($A14,'Return Data'!$B$7:$R$2292,16,0)</f>
        <v>11.726000000000001</v>
      </c>
      <c r="S14" s="67">
        <f t="shared" si="7"/>
        <v>6</v>
      </c>
    </row>
    <row r="15" spans="1:20" x14ac:dyDescent="0.3">
      <c r="A15" s="63" t="s">
        <v>1250</v>
      </c>
      <c r="B15" s="64">
        <f>VLOOKUP($A15,'Return Data'!$B$7:$R$2292,3,0)</f>
        <v>44512</v>
      </c>
      <c r="C15" s="65">
        <f>VLOOKUP($A15,'Return Data'!$B$7:$R$2292,4,0)</f>
        <v>16.1646</v>
      </c>
      <c r="D15" s="65">
        <f>VLOOKUP($A15,'Return Data'!$B$7:$R$2292,10,0)</f>
        <v>7.5660999999999996</v>
      </c>
      <c r="E15" s="66">
        <f t="shared" si="0"/>
        <v>6</v>
      </c>
      <c r="F15" s="65">
        <f>VLOOKUP($A15,'Return Data'!$B$7:$R$2292,11,0)</f>
        <v>16.807200000000002</v>
      </c>
      <c r="G15" s="66">
        <f t="shared" si="1"/>
        <v>6</v>
      </c>
      <c r="H15" s="65">
        <f>VLOOKUP($A15,'Return Data'!$B$7:$R$2292,12,0)</f>
        <v>19.3611</v>
      </c>
      <c r="I15" s="66">
        <f t="shared" si="2"/>
        <v>5</v>
      </c>
      <c r="J15" s="65">
        <f>VLOOKUP($A15,'Return Data'!$B$7:$R$2292,13,0)</f>
        <v>37.647199999999998</v>
      </c>
      <c r="K15" s="66">
        <f t="shared" si="3"/>
        <v>4</v>
      </c>
      <c r="L15" s="65"/>
      <c r="M15" s="66"/>
      <c r="N15" s="65"/>
      <c r="O15" s="66"/>
      <c r="P15" s="65"/>
      <c r="Q15" s="66"/>
      <c r="R15" s="65">
        <f>VLOOKUP($A15,'Return Data'!$B$7:$R$2292,16,0)</f>
        <v>32.795000000000002</v>
      </c>
      <c r="S15" s="67">
        <f t="shared" si="7"/>
        <v>1</v>
      </c>
    </row>
    <row r="16" spans="1:20" x14ac:dyDescent="0.3">
      <c r="A16" s="63" t="s">
        <v>1252</v>
      </c>
      <c r="B16" s="64">
        <f>VLOOKUP($A16,'Return Data'!$B$7:$R$2292,3,0)</f>
        <v>44512</v>
      </c>
      <c r="C16" s="65">
        <f>VLOOKUP($A16,'Return Data'!$B$7:$R$2292,4,0)</f>
        <v>47.802900000000001</v>
      </c>
      <c r="D16" s="65">
        <f>VLOOKUP($A16,'Return Data'!$B$7:$R$2292,10,0)</f>
        <v>4.8569000000000004</v>
      </c>
      <c r="E16" s="66">
        <f t="shared" si="0"/>
        <v>9</v>
      </c>
      <c r="F16" s="65">
        <f>VLOOKUP($A16,'Return Data'!$B$7:$R$2292,11,0)</f>
        <v>11.403</v>
      </c>
      <c r="G16" s="66">
        <f t="shared" si="1"/>
        <v>8</v>
      </c>
      <c r="H16" s="65">
        <f>VLOOKUP($A16,'Return Data'!$B$7:$R$2292,12,0)</f>
        <v>10.8504</v>
      </c>
      <c r="I16" s="66">
        <f t="shared" si="2"/>
        <v>8</v>
      </c>
      <c r="J16" s="65">
        <f>VLOOKUP($A16,'Return Data'!$B$7:$R$2292,13,0)</f>
        <v>19.176200000000001</v>
      </c>
      <c r="K16" s="66">
        <f t="shared" si="3"/>
        <v>8</v>
      </c>
      <c r="L16" s="65">
        <f>VLOOKUP($A16,'Return Data'!$B$7:$R$2292,17,0)</f>
        <v>14.4818</v>
      </c>
      <c r="M16" s="66">
        <f>RANK(L16,L$8:L$16,0)</f>
        <v>7</v>
      </c>
      <c r="N16" s="65">
        <f>VLOOKUP($A16,'Return Data'!$B$7:$R$2292,14,0)</f>
        <v>11.3787</v>
      </c>
      <c r="O16" s="66">
        <f>RANK(N16,N$8:N$16,0)</f>
        <v>7</v>
      </c>
      <c r="P16" s="65">
        <f>VLOOKUP($A16,'Return Data'!$B$7:$R$2292,15,0)</f>
        <v>9.7569999999999997</v>
      </c>
      <c r="Q16" s="66">
        <f>RANK(P16,P$8:P$16,0)</f>
        <v>7</v>
      </c>
      <c r="R16" s="65">
        <f>VLOOKUP($A16,'Return Data'!$B$7:$R$2292,16,0)</f>
        <v>8.2738999999999994</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9.0444222222222219</v>
      </c>
      <c r="E18" s="74"/>
      <c r="F18" s="75">
        <f>AVERAGE(F8:F16)</f>
        <v>17.053788888888889</v>
      </c>
      <c r="G18" s="74"/>
      <c r="H18" s="75">
        <f>AVERAGE(H8:H16)</f>
        <v>22.388555555555556</v>
      </c>
      <c r="I18" s="74"/>
      <c r="J18" s="75">
        <f>AVERAGE(J8:J16)</f>
        <v>35.630699999999997</v>
      </c>
      <c r="K18" s="74"/>
      <c r="L18" s="75">
        <f>AVERAGE(L8:L16)</f>
        <v>22.132762499999998</v>
      </c>
      <c r="M18" s="74"/>
      <c r="N18" s="75">
        <f>AVERAGE(N8:N16)</f>
        <v>18.223937500000002</v>
      </c>
      <c r="O18" s="74"/>
      <c r="P18" s="75">
        <f>AVERAGE(P8:P16)</f>
        <v>13.351962499999999</v>
      </c>
      <c r="Q18" s="74"/>
      <c r="R18" s="75">
        <f>AVERAGE(R8:R16)</f>
        <v>14.260711111111114</v>
      </c>
      <c r="S18" s="76"/>
    </row>
    <row r="19" spans="1:19" x14ac:dyDescent="0.3">
      <c r="A19" s="73" t="s">
        <v>28</v>
      </c>
      <c r="B19" s="74"/>
      <c r="C19" s="74"/>
      <c r="D19" s="75">
        <f>MIN(D8:D16)</f>
        <v>4.8569000000000004</v>
      </c>
      <c r="E19" s="74"/>
      <c r="F19" s="75">
        <f>MIN(F8:F16)</f>
        <v>10.737299999999999</v>
      </c>
      <c r="G19" s="74"/>
      <c r="H19" s="75">
        <f>MIN(H8:H16)</f>
        <v>9.2904999999999998</v>
      </c>
      <c r="I19" s="74"/>
      <c r="J19" s="75">
        <f>MIN(J8:J16)</f>
        <v>12.333299999999999</v>
      </c>
      <c r="K19" s="74"/>
      <c r="L19" s="75">
        <f>MIN(L8:L16)</f>
        <v>11.7798</v>
      </c>
      <c r="M19" s="74"/>
      <c r="N19" s="75">
        <f>MIN(N8:N16)</f>
        <v>10.5069</v>
      </c>
      <c r="O19" s="74"/>
      <c r="P19" s="75">
        <f>MIN(P8:P16)</f>
        <v>9.3294999999999995</v>
      </c>
      <c r="Q19" s="74"/>
      <c r="R19" s="75">
        <f>MIN(R8:R16)</f>
        <v>8.2738999999999994</v>
      </c>
      <c r="S19" s="76"/>
    </row>
    <row r="20" spans="1:19" ht="15" thickBot="1" x14ac:dyDescent="0.35">
      <c r="A20" s="77" t="s">
        <v>29</v>
      </c>
      <c r="B20" s="78"/>
      <c r="C20" s="78"/>
      <c r="D20" s="79">
        <f>MAX(D8:D16)</f>
        <v>13.795999999999999</v>
      </c>
      <c r="E20" s="78"/>
      <c r="F20" s="79">
        <f>MAX(F8:F16)</f>
        <v>23.419799999999999</v>
      </c>
      <c r="G20" s="78"/>
      <c r="H20" s="79">
        <f>MAX(H8:H16)</f>
        <v>54.832799999999999</v>
      </c>
      <c r="I20" s="78"/>
      <c r="J20" s="79">
        <f>MAX(J8:J16)</f>
        <v>66.055499999999995</v>
      </c>
      <c r="K20" s="78"/>
      <c r="L20" s="79">
        <f>MAX(L8:L16)</f>
        <v>39.988199999999999</v>
      </c>
      <c r="M20" s="78"/>
      <c r="N20" s="79">
        <f>MAX(N8:N16)</f>
        <v>30.412099999999999</v>
      </c>
      <c r="O20" s="78"/>
      <c r="P20" s="79">
        <f>MAX(P8:P16)</f>
        <v>18.910799999999998</v>
      </c>
      <c r="Q20" s="78"/>
      <c r="R20" s="79">
        <f>MAX(R8:R16)</f>
        <v>32.795000000000002</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Data'!$B$7:$R$2292,3,0)</f>
        <v>44512</v>
      </c>
      <c r="C8" s="65">
        <f>VLOOKUP($A8,'Return Data'!$B$7:$R$2292,4,0)</f>
        <v>278.95319999999998</v>
      </c>
      <c r="D8" s="65">
        <f>VLOOKUP($A8,'Return Data'!$B$7:$R$2292,5,0)</f>
        <v>-3.1139000000000001</v>
      </c>
      <c r="E8" s="66">
        <f>RANK(D8,D$8:D$14,0)</f>
        <v>3</v>
      </c>
      <c r="F8" s="65">
        <f>VLOOKUP($A8,'Return Data'!$B$7:$R$2292,6,0)</f>
        <v>-0.37940000000000002</v>
      </c>
      <c r="G8" s="66">
        <f>RANK(F8,F$8:F$14,0)</f>
        <v>4</v>
      </c>
      <c r="H8" s="65">
        <f>VLOOKUP($A8,'Return Data'!$B$7:$R$2292,7,0)</f>
        <v>6.1167999999999996</v>
      </c>
      <c r="I8" s="66">
        <f>RANK(H8,H$8:H$14,0)</f>
        <v>5</v>
      </c>
      <c r="J8" s="65">
        <f>VLOOKUP($A8,'Return Data'!$B$7:$R$2292,8,0)</f>
        <v>4.2510000000000003</v>
      </c>
      <c r="K8" s="66">
        <f>RANK(J8,J$8:J$14,0)</f>
        <v>3</v>
      </c>
      <c r="L8" s="65">
        <f>VLOOKUP($A8,'Return Data'!$B$7:$R$2292,9,0)</f>
        <v>2.4409000000000001</v>
      </c>
      <c r="M8" s="66">
        <f>RANK(L8,L$8:L$14,0)</f>
        <v>2</v>
      </c>
      <c r="N8" s="65">
        <f>VLOOKUP($A8,'Return Data'!$B$7:$R$2292,10,0)</f>
        <v>3.234</v>
      </c>
      <c r="O8" s="66">
        <f>RANK(N8,N$8:N$14,0)</f>
        <v>7</v>
      </c>
      <c r="P8" s="65">
        <f>VLOOKUP($A8,'Return Data'!$B$7:$R$2292,11,0)</f>
        <v>4.2671000000000001</v>
      </c>
      <c r="Q8" s="66">
        <f>RANK(P8,P$8:P$14,0)</f>
        <v>7</v>
      </c>
      <c r="R8" s="65">
        <f>VLOOKUP($A8,'Return Data'!$B$7:$R$2292,12,0)</f>
        <v>5.0762999999999998</v>
      </c>
      <c r="S8" s="66">
        <f>RANK(R8,R$8:R$14,0)</f>
        <v>5</v>
      </c>
      <c r="T8" s="65">
        <f>VLOOKUP($A8,'Return Data'!$B$7:$R$2292,13,0)</f>
        <v>4.2293000000000003</v>
      </c>
      <c r="U8" s="66">
        <f>RANK(T8,T$8:T$14,0)</f>
        <v>7</v>
      </c>
      <c r="V8" s="65">
        <f>VLOOKUP($A8,'Return Data'!$B$7:$R$2292,17,0)</f>
        <v>6.5041000000000002</v>
      </c>
      <c r="W8" s="66">
        <f>RANK(V8,V$8:V$14,0)</f>
        <v>4</v>
      </c>
      <c r="X8" s="65">
        <f>VLOOKUP($A8,'Return Data'!$B$7:$R$2292,14,0)</f>
        <v>7.5198999999999998</v>
      </c>
      <c r="Y8" s="66">
        <f>RANK(X8,X$8:X$14,0)</f>
        <v>4</v>
      </c>
      <c r="Z8" s="65">
        <f>VLOOKUP($A8,'Return Data'!$B$7:$R$2292,16,0)</f>
        <v>8.3902000000000001</v>
      </c>
      <c r="AA8" s="67">
        <f>RANK(Z8,Z$8:Z$14,0)</f>
        <v>3</v>
      </c>
    </row>
    <row r="9" spans="1:27" x14ac:dyDescent="0.3">
      <c r="A9" s="63" t="s">
        <v>806</v>
      </c>
      <c r="B9" s="64">
        <f>VLOOKUP($A9,'Return Data'!$B$7:$R$2292,3,0)</f>
        <v>44512</v>
      </c>
      <c r="C9" s="65">
        <f>VLOOKUP($A9,'Return Data'!$B$7:$R$2292,4,0)</f>
        <v>34.209099999999999</v>
      </c>
      <c r="D9" s="65">
        <f>VLOOKUP($A9,'Return Data'!$B$7:$R$2292,5,0)</f>
        <v>-13.438800000000001</v>
      </c>
      <c r="E9" s="66">
        <f t="shared" ref="E9:E14" si="0">RANK(D9,D$8:D$14,0)</f>
        <v>6</v>
      </c>
      <c r="F9" s="65">
        <f>VLOOKUP($A9,'Return Data'!$B$7:$R$2292,6,0)</f>
        <v>-2.6667999999999998</v>
      </c>
      <c r="G9" s="66">
        <f t="shared" ref="G9:G14" si="1">RANK(F9,F$8:F$14,0)</f>
        <v>6</v>
      </c>
      <c r="H9" s="65">
        <f>VLOOKUP($A9,'Return Data'!$B$7:$R$2292,7,0)</f>
        <v>3.8090999999999999</v>
      </c>
      <c r="I9" s="66">
        <f t="shared" ref="I9:I14" si="2">RANK(H9,H$8:H$14,0)</f>
        <v>7</v>
      </c>
      <c r="J9" s="65">
        <f>VLOOKUP($A9,'Return Data'!$B$7:$R$2292,8,0)</f>
        <v>1.4031</v>
      </c>
      <c r="K9" s="66">
        <f t="shared" ref="K9:K14" si="3">RANK(J9,J$8:J$14,0)</f>
        <v>7</v>
      </c>
      <c r="L9" s="65">
        <f>VLOOKUP($A9,'Return Data'!$B$7:$R$2292,9,0)</f>
        <v>0.36840000000000001</v>
      </c>
      <c r="M9" s="66">
        <f t="shared" ref="M9:M14" si="4">RANK(L9,L$8:L$14,0)</f>
        <v>6</v>
      </c>
      <c r="N9" s="65">
        <f>VLOOKUP($A9,'Return Data'!$B$7:$R$2292,10,0)</f>
        <v>4.0382999999999996</v>
      </c>
      <c r="O9" s="66">
        <f t="shared" ref="O9:O14" si="5">RANK(N9,N$8:N$14,0)</f>
        <v>4</v>
      </c>
      <c r="P9" s="65">
        <f>VLOOKUP($A9,'Return Data'!$B$7:$R$2292,11,0)</f>
        <v>4.5921000000000003</v>
      </c>
      <c r="Q9" s="66">
        <f t="shared" ref="Q9:Q14" si="6">RANK(P9,P$8:P$14,0)</f>
        <v>5</v>
      </c>
      <c r="R9" s="65">
        <f>VLOOKUP($A9,'Return Data'!$B$7:$R$2292,12,0)</f>
        <v>4.3982000000000001</v>
      </c>
      <c r="S9" s="66">
        <f t="shared" ref="S9:S14" si="7">RANK(R9,R$8:R$14,0)</f>
        <v>7</v>
      </c>
      <c r="T9" s="65">
        <f>VLOOKUP($A9,'Return Data'!$B$7:$R$2292,13,0)</f>
        <v>4.5948000000000002</v>
      </c>
      <c r="U9" s="66">
        <f t="shared" ref="U9:U14" si="8">RANK(T9,T$8:T$14,0)</f>
        <v>5</v>
      </c>
      <c r="V9" s="65">
        <f>VLOOKUP($A9,'Return Data'!$B$7:$R$2292,17,0)</f>
        <v>5.7469000000000001</v>
      </c>
      <c r="W9" s="66">
        <f t="shared" ref="W9:W13" si="9">RANK(V9,V$8:V$14,0)</f>
        <v>6</v>
      </c>
      <c r="X9" s="65">
        <f>VLOOKUP($A9,'Return Data'!$B$7:$R$2292,14,0)</f>
        <v>6.5332999999999997</v>
      </c>
      <c r="Y9" s="66">
        <f t="shared" ref="Y9:Y13" si="10">RANK(X9,X$8:X$14,0)</f>
        <v>5</v>
      </c>
      <c r="Z9" s="65">
        <f>VLOOKUP($A9,'Return Data'!$B$7:$R$2292,16,0)</f>
        <v>6.9946999999999999</v>
      </c>
      <c r="AA9" s="67">
        <f t="shared" ref="AA9:AA14" si="11">RANK(Z9,Z$8:Z$14,0)</f>
        <v>7</v>
      </c>
    </row>
    <row r="10" spans="1:27" x14ac:dyDescent="0.3">
      <c r="A10" s="63" t="s">
        <v>808</v>
      </c>
      <c r="B10" s="64">
        <f>VLOOKUP($A10,'Return Data'!$B$7:$R$2292,3,0)</f>
        <v>44512</v>
      </c>
      <c r="C10" s="65">
        <f>VLOOKUP($A10,'Return Data'!$B$7:$R$2292,4,0)</f>
        <v>39.594999999999999</v>
      </c>
      <c r="D10" s="65">
        <f>VLOOKUP($A10,'Return Data'!$B$7:$R$2292,5,0)</f>
        <v>-4.0556000000000001</v>
      </c>
      <c r="E10" s="66">
        <f t="shared" si="0"/>
        <v>4</v>
      </c>
      <c r="F10" s="65">
        <f>VLOOKUP($A10,'Return Data'!$B$7:$R$2292,6,0)</f>
        <v>0.39950000000000002</v>
      </c>
      <c r="G10" s="66">
        <f t="shared" si="1"/>
        <v>3</v>
      </c>
      <c r="H10" s="65">
        <f>VLOOKUP($A10,'Return Data'!$B$7:$R$2292,7,0)</f>
        <v>6.6275000000000004</v>
      </c>
      <c r="I10" s="66">
        <f t="shared" si="2"/>
        <v>4</v>
      </c>
      <c r="J10" s="65">
        <f>VLOOKUP($A10,'Return Data'!$B$7:$R$2292,8,0)</f>
        <v>2.6034999999999999</v>
      </c>
      <c r="K10" s="66">
        <f t="shared" si="3"/>
        <v>4</v>
      </c>
      <c r="L10" s="65">
        <f>VLOOKUP($A10,'Return Data'!$B$7:$R$2292,9,0)</f>
        <v>1.6587000000000001</v>
      </c>
      <c r="M10" s="66">
        <f t="shared" si="4"/>
        <v>4</v>
      </c>
      <c r="N10" s="65">
        <f>VLOOKUP($A10,'Return Data'!$B$7:$R$2292,10,0)</f>
        <v>4.2084999999999999</v>
      </c>
      <c r="O10" s="66">
        <f t="shared" si="5"/>
        <v>3</v>
      </c>
      <c r="P10" s="65">
        <f>VLOOKUP($A10,'Return Data'!$B$7:$R$2292,11,0)</f>
        <v>5.1292</v>
      </c>
      <c r="Q10" s="66">
        <f t="shared" si="6"/>
        <v>3</v>
      </c>
      <c r="R10" s="65">
        <f>VLOOKUP($A10,'Return Data'!$B$7:$R$2292,12,0)</f>
        <v>5.2957999999999998</v>
      </c>
      <c r="S10" s="66">
        <f t="shared" si="7"/>
        <v>4</v>
      </c>
      <c r="T10" s="65">
        <f>VLOOKUP($A10,'Return Data'!$B$7:$R$2292,13,0)</f>
        <v>5.1944999999999997</v>
      </c>
      <c r="U10" s="66">
        <f t="shared" si="8"/>
        <v>3</v>
      </c>
      <c r="V10" s="65">
        <f>VLOOKUP($A10,'Return Data'!$B$7:$R$2292,17,0)</f>
        <v>7.1829999999999998</v>
      </c>
      <c r="W10" s="66">
        <f t="shared" si="9"/>
        <v>3</v>
      </c>
      <c r="X10" s="65">
        <f>VLOOKUP($A10,'Return Data'!$B$7:$R$2292,14,0)</f>
        <v>7.8230000000000004</v>
      </c>
      <c r="Y10" s="66">
        <f t="shared" si="10"/>
        <v>3</v>
      </c>
      <c r="Z10" s="65">
        <f>VLOOKUP($A10,'Return Data'!$B$7:$R$2292,16,0)</f>
        <v>8.2330000000000005</v>
      </c>
      <c r="AA10" s="67">
        <f t="shared" si="11"/>
        <v>4</v>
      </c>
    </row>
    <row r="11" spans="1:27" x14ac:dyDescent="0.3">
      <c r="A11" s="63" t="s">
        <v>810</v>
      </c>
      <c r="B11" s="64">
        <f>VLOOKUP($A11,'Return Data'!$B$7:$R$2292,3,0)</f>
        <v>44512</v>
      </c>
      <c r="C11" s="65">
        <f>VLOOKUP($A11,'Return Data'!$B$7:$R$2292,4,0)</f>
        <v>358.27569999999997</v>
      </c>
      <c r="D11" s="65">
        <f>VLOOKUP($A11,'Return Data'!$B$7:$R$2292,5,0)</f>
        <v>-20.964400000000001</v>
      </c>
      <c r="E11" s="66">
        <f t="shared" si="0"/>
        <v>7</v>
      </c>
      <c r="F11" s="65">
        <f>VLOOKUP($A11,'Return Data'!$B$7:$R$2292,6,0)</f>
        <v>-5.6379999999999999</v>
      </c>
      <c r="G11" s="66">
        <f t="shared" si="1"/>
        <v>7</v>
      </c>
      <c r="H11" s="65">
        <f>VLOOKUP($A11,'Return Data'!$B$7:$R$2292,7,0)</f>
        <v>7.4824999999999999</v>
      </c>
      <c r="I11" s="66">
        <f t="shared" si="2"/>
        <v>2</v>
      </c>
      <c r="J11" s="65">
        <f>VLOOKUP($A11,'Return Data'!$B$7:$R$2292,8,0)</f>
        <v>2.0937999999999999</v>
      </c>
      <c r="K11" s="66">
        <f t="shared" si="3"/>
        <v>5</v>
      </c>
      <c r="L11" s="65">
        <f>VLOOKUP($A11,'Return Data'!$B$7:$R$2292,9,0)</f>
        <v>-0.72750000000000004</v>
      </c>
      <c r="M11" s="66">
        <f t="shared" si="4"/>
        <v>7</v>
      </c>
      <c r="N11" s="65">
        <f>VLOOKUP($A11,'Return Data'!$B$7:$R$2292,10,0)</f>
        <v>4.6040999999999999</v>
      </c>
      <c r="O11" s="66">
        <f t="shared" si="5"/>
        <v>2</v>
      </c>
      <c r="P11" s="65">
        <f>VLOOKUP($A11,'Return Data'!$B$7:$R$2292,11,0)</f>
        <v>6.7821999999999996</v>
      </c>
      <c r="Q11" s="66">
        <f t="shared" si="6"/>
        <v>1</v>
      </c>
      <c r="R11" s="65">
        <f>VLOOKUP($A11,'Return Data'!$B$7:$R$2292,12,0)</f>
        <v>5.5121000000000002</v>
      </c>
      <c r="S11" s="66">
        <f t="shared" si="7"/>
        <v>3</v>
      </c>
      <c r="T11" s="65">
        <f>VLOOKUP($A11,'Return Data'!$B$7:$R$2292,13,0)</f>
        <v>6.0279999999999996</v>
      </c>
      <c r="U11" s="66">
        <f t="shared" si="8"/>
        <v>1</v>
      </c>
      <c r="V11" s="65">
        <f>VLOOKUP($A11,'Return Data'!$B$7:$R$2292,17,0)</f>
        <v>7.9233000000000002</v>
      </c>
      <c r="W11" s="66">
        <f t="shared" si="9"/>
        <v>2</v>
      </c>
      <c r="X11" s="65">
        <f>VLOOKUP($A11,'Return Data'!$B$7:$R$2292,14,0)</f>
        <v>8.4482999999999997</v>
      </c>
      <c r="Y11" s="66">
        <f t="shared" si="10"/>
        <v>2</v>
      </c>
      <c r="Z11" s="65">
        <f>VLOOKUP($A11,'Return Data'!$B$7:$R$2292,16,0)</f>
        <v>8.7271000000000001</v>
      </c>
      <c r="AA11" s="67">
        <f t="shared" si="11"/>
        <v>1</v>
      </c>
    </row>
    <row r="12" spans="1:27" x14ac:dyDescent="0.3">
      <c r="A12" s="63" t="s">
        <v>811</v>
      </c>
      <c r="B12" s="64">
        <f>VLOOKUP($A12,'Return Data'!$B$7:$R$2292,3,0)</f>
        <v>44512</v>
      </c>
      <c r="C12" s="65">
        <f>VLOOKUP($A12,'Return Data'!$B$7:$R$2292,4,0)</f>
        <v>1210.5645999999999</v>
      </c>
      <c r="D12" s="65">
        <f>VLOOKUP($A12,'Return Data'!$B$7:$R$2292,5,0)</f>
        <v>1.9147000000000001</v>
      </c>
      <c r="E12" s="66">
        <f t="shared" si="0"/>
        <v>2</v>
      </c>
      <c r="F12" s="65">
        <f>VLOOKUP($A12,'Return Data'!$B$7:$R$2292,6,0)</f>
        <v>2.9405000000000001</v>
      </c>
      <c r="G12" s="66">
        <f t="shared" si="1"/>
        <v>1</v>
      </c>
      <c r="H12" s="65">
        <f>VLOOKUP($A12,'Return Data'!$B$7:$R$2292,7,0)</f>
        <v>7.8289</v>
      </c>
      <c r="I12" s="66">
        <f t="shared" si="2"/>
        <v>1</v>
      </c>
      <c r="J12" s="65">
        <f>VLOOKUP($A12,'Return Data'!$B$7:$R$2292,8,0)</f>
        <v>4.5430999999999999</v>
      </c>
      <c r="K12" s="66">
        <f t="shared" si="3"/>
        <v>2</v>
      </c>
      <c r="L12" s="65">
        <f>VLOOKUP($A12,'Return Data'!$B$7:$R$2292,9,0)</f>
        <v>2.1947000000000001</v>
      </c>
      <c r="M12" s="66">
        <f t="shared" si="4"/>
        <v>3</v>
      </c>
      <c r="N12" s="65">
        <f>VLOOKUP($A12,'Return Data'!$B$7:$R$2292,10,0)</f>
        <v>5.3494000000000002</v>
      </c>
      <c r="O12" s="66">
        <f t="shared" si="5"/>
        <v>1</v>
      </c>
      <c r="P12" s="65">
        <f>VLOOKUP($A12,'Return Data'!$B$7:$R$2292,11,0)</f>
        <v>5.9714999999999998</v>
      </c>
      <c r="Q12" s="66">
        <f t="shared" si="6"/>
        <v>2</v>
      </c>
      <c r="R12" s="65">
        <f>VLOOKUP($A12,'Return Data'!$B$7:$R$2292,12,0)</f>
        <v>6.7793999999999999</v>
      </c>
      <c r="S12" s="66">
        <f t="shared" si="7"/>
        <v>1</v>
      </c>
      <c r="T12" s="65">
        <f>VLOOKUP($A12,'Return Data'!$B$7:$R$2292,13,0)</f>
        <v>5.4273999999999996</v>
      </c>
      <c r="U12" s="66">
        <f t="shared" si="8"/>
        <v>2</v>
      </c>
      <c r="V12" s="65"/>
      <c r="W12" s="66"/>
      <c r="X12" s="65"/>
      <c r="Y12" s="66"/>
      <c r="Z12" s="65">
        <f>VLOOKUP($A12,'Return Data'!$B$7:$R$2292,16,0)</f>
        <v>7.9386999999999999</v>
      </c>
      <c r="AA12" s="67">
        <f t="shared" si="11"/>
        <v>5</v>
      </c>
    </row>
    <row r="13" spans="1:27" x14ac:dyDescent="0.3">
      <c r="A13" s="63" t="s">
        <v>814</v>
      </c>
      <c r="B13" s="64">
        <f>VLOOKUP($A13,'Return Data'!$B$7:$R$2292,3,0)</f>
        <v>44512</v>
      </c>
      <c r="C13" s="65">
        <f>VLOOKUP($A13,'Return Data'!$B$7:$R$2292,4,0)</f>
        <v>37.218200000000003</v>
      </c>
      <c r="D13" s="65">
        <f>VLOOKUP($A13,'Return Data'!$B$7:$R$2292,5,0)</f>
        <v>4.6098999999999997</v>
      </c>
      <c r="E13" s="66">
        <f t="shared" si="0"/>
        <v>1</v>
      </c>
      <c r="F13" s="65">
        <f>VLOOKUP($A13,'Return Data'!$B$7:$R$2292,6,0)</f>
        <v>2.5831</v>
      </c>
      <c r="G13" s="66">
        <f t="shared" si="1"/>
        <v>2</v>
      </c>
      <c r="H13" s="65">
        <f>VLOOKUP($A13,'Return Data'!$B$7:$R$2292,7,0)</f>
        <v>7.3249000000000004</v>
      </c>
      <c r="I13" s="66">
        <f t="shared" si="2"/>
        <v>3</v>
      </c>
      <c r="J13" s="65">
        <f>VLOOKUP($A13,'Return Data'!$B$7:$R$2292,8,0)</f>
        <v>5.4120999999999997</v>
      </c>
      <c r="K13" s="66">
        <f t="shared" si="3"/>
        <v>1</v>
      </c>
      <c r="L13" s="65">
        <f>VLOOKUP($A13,'Return Data'!$B$7:$R$2292,9,0)</f>
        <v>3.3978999999999999</v>
      </c>
      <c r="M13" s="66">
        <f t="shared" si="4"/>
        <v>1</v>
      </c>
      <c r="N13" s="65">
        <f>VLOOKUP($A13,'Return Data'!$B$7:$R$2292,10,0)</f>
        <v>3.3410000000000002</v>
      </c>
      <c r="O13" s="66">
        <f t="shared" si="5"/>
        <v>6</v>
      </c>
      <c r="P13" s="65">
        <f>VLOOKUP($A13,'Return Data'!$B$7:$R$2292,11,0)</f>
        <v>4.6814999999999998</v>
      </c>
      <c r="Q13" s="66">
        <f t="shared" si="6"/>
        <v>4</v>
      </c>
      <c r="R13" s="65">
        <f>VLOOKUP($A13,'Return Data'!$B$7:$R$2292,12,0)</f>
        <v>5.7624000000000004</v>
      </c>
      <c r="S13" s="66">
        <f t="shared" si="7"/>
        <v>2</v>
      </c>
      <c r="T13" s="65">
        <f>VLOOKUP($A13,'Return Data'!$B$7:$R$2292,13,0)</f>
        <v>4.7686000000000002</v>
      </c>
      <c r="U13" s="66">
        <f t="shared" si="8"/>
        <v>4</v>
      </c>
      <c r="V13" s="65">
        <f>VLOOKUP($A13,'Return Data'!$B$7:$R$2292,17,0)</f>
        <v>8.1526999999999994</v>
      </c>
      <c r="W13" s="66">
        <f t="shared" si="9"/>
        <v>1</v>
      </c>
      <c r="X13" s="65">
        <f>VLOOKUP($A13,'Return Data'!$B$7:$R$2292,14,0)</f>
        <v>8.8527000000000005</v>
      </c>
      <c r="Y13" s="66">
        <f t="shared" si="10"/>
        <v>1</v>
      </c>
      <c r="Z13" s="65">
        <f>VLOOKUP($A13,'Return Data'!$B$7:$R$2292,16,0)</f>
        <v>8.4474999999999998</v>
      </c>
      <c r="AA13" s="67">
        <f t="shared" si="11"/>
        <v>2</v>
      </c>
    </row>
    <row r="14" spans="1:27" x14ac:dyDescent="0.3">
      <c r="A14" s="63" t="s">
        <v>815</v>
      </c>
      <c r="B14" s="64">
        <f>VLOOKUP($A14,'Return Data'!$B$7:$R$2292,3,0)</f>
        <v>44512</v>
      </c>
      <c r="C14" s="65">
        <f>VLOOKUP($A14,'Return Data'!$B$7:$R$2292,4,0)</f>
        <v>1245.1949999999999</v>
      </c>
      <c r="D14" s="65">
        <f>VLOOKUP($A14,'Return Data'!$B$7:$R$2292,5,0)</f>
        <v>-11.322900000000001</v>
      </c>
      <c r="E14" s="66">
        <f t="shared" si="0"/>
        <v>5</v>
      </c>
      <c r="F14" s="65">
        <f>VLOOKUP($A14,'Return Data'!$B$7:$R$2292,6,0)</f>
        <v>-1.5797000000000001</v>
      </c>
      <c r="G14" s="66">
        <f t="shared" si="1"/>
        <v>5</v>
      </c>
      <c r="H14" s="65">
        <f>VLOOKUP($A14,'Return Data'!$B$7:$R$2292,7,0)</f>
        <v>4.8127000000000004</v>
      </c>
      <c r="I14" s="66">
        <f t="shared" si="2"/>
        <v>6</v>
      </c>
      <c r="J14" s="65">
        <f>VLOOKUP($A14,'Return Data'!$B$7:$R$2292,8,0)</f>
        <v>2.0257999999999998</v>
      </c>
      <c r="K14" s="66">
        <f t="shared" si="3"/>
        <v>6</v>
      </c>
      <c r="L14" s="65">
        <f>VLOOKUP($A14,'Return Data'!$B$7:$R$2292,9,0)</f>
        <v>0.7087</v>
      </c>
      <c r="M14" s="66">
        <f t="shared" si="4"/>
        <v>5</v>
      </c>
      <c r="N14" s="65">
        <f>VLOOKUP($A14,'Return Data'!$B$7:$R$2292,10,0)</f>
        <v>3.8022</v>
      </c>
      <c r="O14" s="66">
        <f t="shared" si="5"/>
        <v>5</v>
      </c>
      <c r="P14" s="65">
        <f>VLOOKUP($A14,'Return Data'!$B$7:$R$2292,11,0)</f>
        <v>4.4916</v>
      </c>
      <c r="Q14" s="66">
        <f t="shared" si="6"/>
        <v>6</v>
      </c>
      <c r="R14" s="65">
        <f>VLOOKUP($A14,'Return Data'!$B$7:$R$2292,12,0)</f>
        <v>4.8710000000000004</v>
      </c>
      <c r="S14" s="66">
        <f t="shared" si="7"/>
        <v>6</v>
      </c>
      <c r="T14" s="65">
        <f>VLOOKUP($A14,'Return Data'!$B$7:$R$2292,13,0)</f>
        <v>4.3318000000000003</v>
      </c>
      <c r="U14" s="66">
        <f t="shared" si="8"/>
        <v>6</v>
      </c>
      <c r="V14" s="65">
        <f>VLOOKUP($A14,'Return Data'!$B$7:$R$2292,17,0)</f>
        <v>6.4287000000000001</v>
      </c>
      <c r="W14" s="66">
        <f t="shared" ref="W14" si="12">RANK(V14,V$8:V$14,0)</f>
        <v>5</v>
      </c>
      <c r="X14" s="65"/>
      <c r="Y14" s="66"/>
      <c r="Z14" s="65">
        <f>VLOOKUP($A14,'Return Data'!$B$7:$R$2292,16,0)</f>
        <v>7.4843000000000002</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-6.6244285714285711</v>
      </c>
      <c r="E16" s="74"/>
      <c r="F16" s="75">
        <f>AVERAGE(F8:F14)</f>
        <v>-0.62011428571428551</v>
      </c>
      <c r="G16" s="74"/>
      <c r="H16" s="75">
        <f>AVERAGE(H8:H14)</f>
        <v>6.2860571428571435</v>
      </c>
      <c r="I16" s="74"/>
      <c r="J16" s="75">
        <f>AVERAGE(J8:J14)</f>
        <v>3.1903428571428569</v>
      </c>
      <c r="K16" s="74"/>
      <c r="L16" s="75">
        <f>AVERAGE(L8:L14)</f>
        <v>1.4345428571428571</v>
      </c>
      <c r="M16" s="74"/>
      <c r="N16" s="75">
        <f>AVERAGE(N8:N14)</f>
        <v>4.0824999999999996</v>
      </c>
      <c r="O16" s="74"/>
      <c r="P16" s="75">
        <f>AVERAGE(P8:P14)</f>
        <v>5.1307428571428568</v>
      </c>
      <c r="Q16" s="74"/>
      <c r="R16" s="75">
        <f>AVERAGE(R8:R14)</f>
        <v>5.3850285714285713</v>
      </c>
      <c r="S16" s="74"/>
      <c r="T16" s="75">
        <f>AVERAGE(T8:T14)</f>
        <v>4.9391999999999996</v>
      </c>
      <c r="U16" s="74"/>
      <c r="V16" s="75">
        <f>AVERAGE(V8:V14)</f>
        <v>6.9897833333333343</v>
      </c>
      <c r="W16" s="74"/>
      <c r="X16" s="75">
        <f>AVERAGE(X8:X14)</f>
        <v>7.8354400000000002</v>
      </c>
      <c r="Y16" s="74"/>
      <c r="Z16" s="75">
        <f>AVERAGE(Z8:Z14)</f>
        <v>8.0307857142857131</v>
      </c>
      <c r="AA16" s="76"/>
    </row>
    <row r="17" spans="1:27" x14ac:dyDescent="0.3">
      <c r="A17" s="73" t="s">
        <v>28</v>
      </c>
      <c r="B17" s="74"/>
      <c r="C17" s="74"/>
      <c r="D17" s="75">
        <f>MIN(D8:D14)</f>
        <v>-20.964400000000001</v>
      </c>
      <c r="E17" s="74"/>
      <c r="F17" s="75">
        <f>MIN(F8:F14)</f>
        <v>-5.6379999999999999</v>
      </c>
      <c r="G17" s="74"/>
      <c r="H17" s="75">
        <f>MIN(H8:H14)</f>
        <v>3.8090999999999999</v>
      </c>
      <c r="I17" s="74"/>
      <c r="J17" s="75">
        <f>MIN(J8:J14)</f>
        <v>1.4031</v>
      </c>
      <c r="K17" s="74"/>
      <c r="L17" s="75">
        <f>MIN(L8:L14)</f>
        <v>-0.72750000000000004</v>
      </c>
      <c r="M17" s="74"/>
      <c r="N17" s="75">
        <f>MIN(N8:N14)</f>
        <v>3.234</v>
      </c>
      <c r="O17" s="74"/>
      <c r="P17" s="75">
        <f>MIN(P8:P14)</f>
        <v>4.2671000000000001</v>
      </c>
      <c r="Q17" s="74"/>
      <c r="R17" s="75">
        <f>MIN(R8:R14)</f>
        <v>4.3982000000000001</v>
      </c>
      <c r="S17" s="74"/>
      <c r="T17" s="75">
        <f>MIN(T8:T14)</f>
        <v>4.2293000000000003</v>
      </c>
      <c r="U17" s="74"/>
      <c r="V17" s="75">
        <f>MIN(V8:V14)</f>
        <v>5.7469000000000001</v>
      </c>
      <c r="W17" s="74"/>
      <c r="X17" s="75">
        <f>MIN(X8:X14)</f>
        <v>6.5332999999999997</v>
      </c>
      <c r="Y17" s="74"/>
      <c r="Z17" s="75">
        <f>MIN(Z8:Z14)</f>
        <v>6.9946999999999999</v>
      </c>
      <c r="AA17" s="76"/>
    </row>
    <row r="18" spans="1:27" ht="15" thickBot="1" x14ac:dyDescent="0.35">
      <c r="A18" s="77" t="s">
        <v>29</v>
      </c>
      <c r="B18" s="78"/>
      <c r="C18" s="78"/>
      <c r="D18" s="79">
        <f>MAX(D8:D14)</f>
        <v>4.6098999999999997</v>
      </c>
      <c r="E18" s="78"/>
      <c r="F18" s="79">
        <f>MAX(F8:F14)</f>
        <v>2.9405000000000001</v>
      </c>
      <c r="G18" s="78"/>
      <c r="H18" s="79">
        <f>MAX(H8:H14)</f>
        <v>7.8289</v>
      </c>
      <c r="I18" s="78"/>
      <c r="J18" s="79">
        <f>MAX(J8:J14)</f>
        <v>5.4120999999999997</v>
      </c>
      <c r="K18" s="78"/>
      <c r="L18" s="79">
        <f>MAX(L8:L14)</f>
        <v>3.3978999999999999</v>
      </c>
      <c r="M18" s="78"/>
      <c r="N18" s="79">
        <f>MAX(N8:N14)</f>
        <v>5.3494000000000002</v>
      </c>
      <c r="O18" s="78"/>
      <c r="P18" s="79">
        <f>MAX(P8:P14)</f>
        <v>6.7821999999999996</v>
      </c>
      <c r="Q18" s="78"/>
      <c r="R18" s="79">
        <f>MAX(R8:R14)</f>
        <v>6.7793999999999999</v>
      </c>
      <c r="S18" s="78"/>
      <c r="T18" s="79">
        <f>MAX(T8:T14)</f>
        <v>6.0279999999999996</v>
      </c>
      <c r="U18" s="78"/>
      <c r="V18" s="79">
        <f>MAX(V8:V14)</f>
        <v>8.1526999999999994</v>
      </c>
      <c r="W18" s="78"/>
      <c r="X18" s="79">
        <f>MAX(X8:X14)</f>
        <v>8.8527000000000005</v>
      </c>
      <c r="Y18" s="78"/>
      <c r="Z18" s="79">
        <f>MAX(Z8:Z14)</f>
        <v>8.7271000000000001</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Data'!$B$7:$R$2292,3,0)</f>
        <v>44512</v>
      </c>
      <c r="C8" s="65">
        <f>VLOOKUP($A8,'Return Data'!$B$7:$R$2292,4,0)</f>
        <v>273.65010000000001</v>
      </c>
      <c r="D8" s="65">
        <f>VLOOKUP($A8,'Return Data'!$B$7:$R$2292,5,0)</f>
        <v>-3.2942</v>
      </c>
      <c r="E8" s="66">
        <f>RANK(D8,D$8:D$14,0)</f>
        <v>3</v>
      </c>
      <c r="F8" s="65">
        <f>VLOOKUP($A8,'Return Data'!$B$7:$R$2292,6,0)</f>
        <v>-0.56910000000000005</v>
      </c>
      <c r="G8" s="66">
        <f>RANK(F8,F$8:F$14,0)</f>
        <v>4</v>
      </c>
      <c r="H8" s="65">
        <f>VLOOKUP($A8,'Return Data'!$B$7:$R$2292,7,0)</f>
        <v>5.9264000000000001</v>
      </c>
      <c r="I8" s="66">
        <f>RANK(H8,H$8:H$14,0)</f>
        <v>5</v>
      </c>
      <c r="J8" s="65">
        <f>VLOOKUP($A8,'Return Data'!$B$7:$R$2292,8,0)</f>
        <v>4.0602</v>
      </c>
      <c r="K8" s="66">
        <f>RANK(J8,J$8:J$14,0)</f>
        <v>3</v>
      </c>
      <c r="L8" s="65">
        <f>VLOOKUP($A8,'Return Data'!$B$7:$R$2292,9,0)</f>
        <v>2.2498</v>
      </c>
      <c r="M8" s="66">
        <f>RANK(L8,L$8:L$14,0)</f>
        <v>2</v>
      </c>
      <c r="N8" s="65">
        <f>VLOOKUP($A8,'Return Data'!$B$7:$R$2292,10,0)</f>
        <v>3.0425</v>
      </c>
      <c r="O8" s="66">
        <f>RANK(N8,N$8:N$14,0)</f>
        <v>6</v>
      </c>
      <c r="P8" s="65">
        <f>VLOOKUP($A8,'Return Data'!$B$7:$R$2292,11,0)</f>
        <v>4.0899000000000001</v>
      </c>
      <c r="Q8" s="66">
        <f>RANK(P8,P$8:P$14,0)</f>
        <v>5</v>
      </c>
      <c r="R8" s="65">
        <f>VLOOKUP($A8,'Return Data'!$B$7:$R$2292,12,0)</f>
        <v>4.9042000000000003</v>
      </c>
      <c r="S8" s="66">
        <f>RANK(R8,R$8:R$14,0)</f>
        <v>4</v>
      </c>
      <c r="T8" s="65">
        <f>VLOOKUP($A8,'Return Data'!$B$7:$R$2292,13,0)</f>
        <v>4.0574000000000003</v>
      </c>
      <c r="U8" s="66">
        <f>RANK(T8,T$8:T$14,0)</f>
        <v>5</v>
      </c>
      <c r="V8" s="65">
        <f>VLOOKUP($A8,'Return Data'!$B$7:$R$2292,17,0)</f>
        <v>6.3131000000000004</v>
      </c>
      <c r="W8" s="66">
        <f>RANK(V8,V$8:V$14,0)</f>
        <v>4</v>
      </c>
      <c r="X8" s="65">
        <f>VLOOKUP($A8,'Return Data'!$B$7:$R$2292,14,0)</f>
        <v>7.3109999999999999</v>
      </c>
      <c r="Y8" s="66">
        <f>RANK(X8,X$8:X$14,0)</f>
        <v>4</v>
      </c>
      <c r="Z8" s="65">
        <f>VLOOKUP($A8,'Return Data'!$B$7:$R$2292,16,0)</f>
        <v>8.2856000000000005</v>
      </c>
      <c r="AA8" s="67">
        <f>RANK(Z8,Z$8:Z$14,0)</f>
        <v>1</v>
      </c>
    </row>
    <row r="9" spans="1:27" x14ac:dyDescent="0.3">
      <c r="A9" s="63" t="s">
        <v>805</v>
      </c>
      <c r="B9" s="64">
        <f>VLOOKUP($A9,'Return Data'!$B$7:$R$2292,3,0)</f>
        <v>44512</v>
      </c>
      <c r="C9" s="65">
        <f>VLOOKUP($A9,'Return Data'!$B$7:$R$2292,4,0)</f>
        <v>32.161000000000001</v>
      </c>
      <c r="D9" s="65">
        <f>VLOOKUP($A9,'Return Data'!$B$7:$R$2292,5,0)</f>
        <v>-14.180899999999999</v>
      </c>
      <c r="E9" s="66">
        <f t="shared" ref="E9:E14" si="0">RANK(D9,D$8:D$14,0)</f>
        <v>6</v>
      </c>
      <c r="F9" s="65">
        <f>VLOOKUP($A9,'Return Data'!$B$7:$R$2292,6,0)</f>
        <v>-3.3281999999999998</v>
      </c>
      <c r="G9" s="66">
        <f t="shared" ref="G9:G14" si="1">RANK(F9,F$8:F$14,0)</f>
        <v>6</v>
      </c>
      <c r="H9" s="65">
        <f>VLOOKUP($A9,'Return Data'!$B$7:$R$2292,7,0)</f>
        <v>3.1549999999999998</v>
      </c>
      <c r="I9" s="66">
        <f t="shared" ref="I9:I14" si="2">RANK(H9,H$8:H$14,0)</f>
        <v>7</v>
      </c>
      <c r="J9" s="65">
        <f>VLOOKUP($A9,'Return Data'!$B$7:$R$2292,8,0)</f>
        <v>0.75409999999999999</v>
      </c>
      <c r="K9" s="66">
        <f t="shared" ref="K9:K14" si="3">RANK(J9,J$8:J$14,0)</f>
        <v>7</v>
      </c>
      <c r="L9" s="65">
        <f>VLOOKUP($A9,'Return Data'!$B$7:$R$2292,9,0)</f>
        <v>-0.2782</v>
      </c>
      <c r="M9" s="66">
        <f t="shared" ref="M9:M14" si="4">RANK(L9,L$8:L$14,0)</f>
        <v>6</v>
      </c>
      <c r="N9" s="65">
        <f>VLOOKUP($A9,'Return Data'!$B$7:$R$2292,10,0)</f>
        <v>3.3614000000000002</v>
      </c>
      <c r="O9" s="66">
        <f t="shared" ref="O9:O14" si="5">RANK(N9,N$8:N$14,0)</f>
        <v>4</v>
      </c>
      <c r="P9" s="65">
        <f>VLOOKUP($A9,'Return Data'!$B$7:$R$2292,11,0)</f>
        <v>3.9051</v>
      </c>
      <c r="Q9" s="66">
        <f t="shared" ref="Q9:Q14" si="6">RANK(P9,P$8:P$14,0)</f>
        <v>6</v>
      </c>
      <c r="R9" s="65">
        <f>VLOOKUP($A9,'Return Data'!$B$7:$R$2292,12,0)</f>
        <v>3.7252000000000001</v>
      </c>
      <c r="S9" s="66">
        <f t="shared" ref="S9:S14" si="7">RANK(R9,R$8:R$14,0)</f>
        <v>7</v>
      </c>
      <c r="T9" s="65">
        <f>VLOOKUP($A9,'Return Data'!$B$7:$R$2292,13,0)</f>
        <v>3.9215</v>
      </c>
      <c r="U9" s="66">
        <f t="shared" ref="U9:U14" si="8">RANK(T9,T$8:T$14,0)</f>
        <v>6</v>
      </c>
      <c r="V9" s="65">
        <f>VLOOKUP($A9,'Return Data'!$B$7:$R$2292,17,0)</f>
        <v>5.0374999999999996</v>
      </c>
      <c r="W9" s="66">
        <f t="shared" ref="W9:W11" si="9">RANK(V9,V$8:V$14,0)</f>
        <v>6</v>
      </c>
      <c r="X9" s="65">
        <f>VLOOKUP($A9,'Return Data'!$B$7:$R$2292,14,0)</f>
        <v>5.8737000000000004</v>
      </c>
      <c r="Y9" s="66">
        <f t="shared" ref="Y9:Y11" si="10">RANK(X9,X$8:X$14,0)</f>
        <v>5</v>
      </c>
      <c r="Z9" s="65">
        <f>VLOOKUP($A9,'Return Data'!$B$7:$R$2292,16,0)</f>
        <v>5.8433999999999999</v>
      </c>
      <c r="AA9" s="67">
        <f t="shared" ref="AA9:AA14" si="11">RANK(Z9,Z$8:Z$14,0)</f>
        <v>7</v>
      </c>
    </row>
    <row r="10" spans="1:27" x14ac:dyDescent="0.3">
      <c r="A10" s="63" t="s">
        <v>807</v>
      </c>
      <c r="B10" s="64">
        <f>VLOOKUP($A10,'Return Data'!$B$7:$R$2292,3,0)</f>
        <v>44512</v>
      </c>
      <c r="C10" s="65">
        <f>VLOOKUP($A10,'Return Data'!$B$7:$R$2292,4,0)</f>
        <v>39.142400000000002</v>
      </c>
      <c r="D10" s="65">
        <f>VLOOKUP($A10,'Return Data'!$B$7:$R$2292,5,0)</f>
        <v>-4.2889999999999997</v>
      </c>
      <c r="E10" s="66">
        <f t="shared" si="0"/>
        <v>4</v>
      </c>
      <c r="F10" s="65">
        <f>VLOOKUP($A10,'Return Data'!$B$7:$R$2292,6,0)</f>
        <v>0.15540000000000001</v>
      </c>
      <c r="G10" s="66">
        <f t="shared" si="1"/>
        <v>3</v>
      </c>
      <c r="H10" s="65">
        <f>VLOOKUP($A10,'Return Data'!$B$7:$R$2292,7,0)</f>
        <v>6.3716999999999997</v>
      </c>
      <c r="I10" s="66">
        <f t="shared" si="2"/>
        <v>4</v>
      </c>
      <c r="J10" s="65">
        <f>VLOOKUP($A10,'Return Data'!$B$7:$R$2292,8,0)</f>
        <v>2.3532999999999999</v>
      </c>
      <c r="K10" s="66">
        <f t="shared" si="3"/>
        <v>4</v>
      </c>
      <c r="L10" s="65">
        <f>VLOOKUP($A10,'Return Data'!$B$7:$R$2292,9,0)</f>
        <v>1.4064000000000001</v>
      </c>
      <c r="M10" s="66">
        <f t="shared" si="4"/>
        <v>4</v>
      </c>
      <c r="N10" s="65">
        <f>VLOOKUP($A10,'Return Data'!$B$7:$R$2292,10,0)</f>
        <v>3.9554999999999998</v>
      </c>
      <c r="O10" s="66">
        <f t="shared" si="5"/>
        <v>2</v>
      </c>
      <c r="P10" s="65">
        <f>VLOOKUP($A10,'Return Data'!$B$7:$R$2292,11,0)</f>
        <v>4.8724999999999996</v>
      </c>
      <c r="Q10" s="66">
        <f t="shared" si="6"/>
        <v>3</v>
      </c>
      <c r="R10" s="65">
        <f>VLOOKUP($A10,'Return Data'!$B$7:$R$2292,12,0)</f>
        <v>5.0358999999999998</v>
      </c>
      <c r="S10" s="66">
        <f t="shared" si="7"/>
        <v>3</v>
      </c>
      <c r="T10" s="65">
        <f>VLOOKUP($A10,'Return Data'!$B$7:$R$2292,13,0)</f>
        <v>4.9314999999999998</v>
      </c>
      <c r="U10" s="66">
        <f t="shared" si="8"/>
        <v>3</v>
      </c>
      <c r="V10" s="65">
        <f>VLOOKUP($A10,'Return Data'!$B$7:$R$2292,17,0)</f>
        <v>6.9470999999999998</v>
      </c>
      <c r="W10" s="66">
        <f t="shared" si="9"/>
        <v>3</v>
      </c>
      <c r="X10" s="65">
        <f>VLOOKUP($A10,'Return Data'!$B$7:$R$2292,14,0)</f>
        <v>7.6109999999999998</v>
      </c>
      <c r="Y10" s="66">
        <f t="shared" si="10"/>
        <v>3</v>
      </c>
      <c r="Z10" s="65">
        <f>VLOOKUP($A10,'Return Data'!$B$7:$R$2292,16,0)</f>
        <v>8.0448000000000004</v>
      </c>
      <c r="AA10" s="67">
        <f t="shared" si="11"/>
        <v>2</v>
      </c>
    </row>
    <row r="11" spans="1:27" x14ac:dyDescent="0.3">
      <c r="A11" s="63" t="s">
        <v>809</v>
      </c>
      <c r="B11" s="64">
        <f>VLOOKUP($A11,'Return Data'!$B$7:$R$2292,3,0)</f>
        <v>44512</v>
      </c>
      <c r="C11" s="65">
        <f>VLOOKUP($A11,'Return Data'!$B$7:$R$2292,4,0)</f>
        <v>336.02359999999999</v>
      </c>
      <c r="D11" s="65">
        <f>VLOOKUP($A11,'Return Data'!$B$7:$R$2292,5,0)</f>
        <v>-21.700900000000001</v>
      </c>
      <c r="E11" s="66">
        <f t="shared" si="0"/>
        <v>7</v>
      </c>
      <c r="F11" s="65">
        <f>VLOOKUP($A11,'Return Data'!$B$7:$R$2292,6,0)</f>
        <v>-6.3583999999999996</v>
      </c>
      <c r="G11" s="66">
        <f t="shared" si="1"/>
        <v>7</v>
      </c>
      <c r="H11" s="65">
        <f>VLOOKUP($A11,'Return Data'!$B$7:$R$2292,7,0)</f>
        <v>6.7603999999999997</v>
      </c>
      <c r="I11" s="66">
        <f t="shared" si="2"/>
        <v>3</v>
      </c>
      <c r="J11" s="65">
        <f>VLOOKUP($A11,'Return Data'!$B$7:$R$2292,8,0)</f>
        <v>1.3733</v>
      </c>
      <c r="K11" s="66">
        <f t="shared" si="3"/>
        <v>6</v>
      </c>
      <c r="L11" s="65">
        <f>VLOOKUP($A11,'Return Data'!$B$7:$R$2292,9,0)</f>
        <v>-1.4471000000000001</v>
      </c>
      <c r="M11" s="66">
        <f t="shared" si="4"/>
        <v>7</v>
      </c>
      <c r="N11" s="65">
        <f>VLOOKUP($A11,'Return Data'!$B$7:$R$2292,10,0)</f>
        <v>3.8763000000000001</v>
      </c>
      <c r="O11" s="66">
        <f t="shared" si="5"/>
        <v>3</v>
      </c>
      <c r="P11" s="65">
        <f>VLOOKUP($A11,'Return Data'!$B$7:$R$2292,11,0)</f>
        <v>6.0387000000000004</v>
      </c>
      <c r="Q11" s="66">
        <f t="shared" si="6"/>
        <v>1</v>
      </c>
      <c r="R11" s="65">
        <f>VLOOKUP($A11,'Return Data'!$B$7:$R$2292,12,0)</f>
        <v>4.7643000000000004</v>
      </c>
      <c r="S11" s="66">
        <f t="shared" si="7"/>
        <v>5</v>
      </c>
      <c r="T11" s="65">
        <f>VLOOKUP($A11,'Return Data'!$B$7:$R$2292,13,0)</f>
        <v>5.2672999999999996</v>
      </c>
      <c r="U11" s="66">
        <f t="shared" si="8"/>
        <v>1</v>
      </c>
      <c r="V11" s="65">
        <f>VLOOKUP($A11,'Return Data'!$B$7:$R$2292,17,0)</f>
        <v>7.1448</v>
      </c>
      <c r="W11" s="66">
        <f t="shared" si="9"/>
        <v>2</v>
      </c>
      <c r="X11" s="65">
        <f>VLOOKUP($A11,'Return Data'!$B$7:$R$2292,14,0)</f>
        <v>7.6470000000000002</v>
      </c>
      <c r="Y11" s="66">
        <f t="shared" si="10"/>
        <v>2</v>
      </c>
      <c r="Z11" s="65">
        <f>VLOOKUP($A11,'Return Data'!$B$7:$R$2292,16,0)</f>
        <v>7.8708</v>
      </c>
      <c r="AA11" s="67">
        <f t="shared" si="11"/>
        <v>3</v>
      </c>
    </row>
    <row r="12" spans="1:27" x14ac:dyDescent="0.3">
      <c r="A12" s="63" t="s">
        <v>812</v>
      </c>
      <c r="B12" s="64">
        <f>VLOOKUP($A12,'Return Data'!$B$7:$R$2292,3,0)</f>
        <v>44512</v>
      </c>
      <c r="C12" s="65">
        <f>VLOOKUP($A12,'Return Data'!$B$7:$R$2292,4,0)</f>
        <v>1200.0521000000001</v>
      </c>
      <c r="D12" s="65">
        <f>VLOOKUP($A12,'Return Data'!$B$7:$R$2292,5,0)</f>
        <v>1.5146999999999999</v>
      </c>
      <c r="E12" s="66">
        <f t="shared" si="0"/>
        <v>2</v>
      </c>
      <c r="F12" s="65">
        <f>VLOOKUP($A12,'Return Data'!$B$7:$R$2292,6,0)</f>
        <v>2.5402</v>
      </c>
      <c r="G12" s="66">
        <f t="shared" si="1"/>
        <v>1</v>
      </c>
      <c r="H12" s="65">
        <f>VLOOKUP($A12,'Return Data'!$B$7:$R$2292,7,0)</f>
        <v>7.4278000000000004</v>
      </c>
      <c r="I12" s="66">
        <f t="shared" si="2"/>
        <v>1</v>
      </c>
      <c r="J12" s="65">
        <f>VLOOKUP($A12,'Return Data'!$B$7:$R$2292,8,0)</f>
        <v>4.1421999999999999</v>
      </c>
      <c r="K12" s="66">
        <f t="shared" si="3"/>
        <v>2</v>
      </c>
      <c r="L12" s="65">
        <f>VLOOKUP($A12,'Return Data'!$B$7:$R$2292,9,0)</f>
        <v>1.7943</v>
      </c>
      <c r="M12" s="66">
        <f t="shared" si="4"/>
        <v>3</v>
      </c>
      <c r="N12" s="65">
        <f>VLOOKUP($A12,'Return Data'!$B$7:$R$2292,10,0)</f>
        <v>4.9458000000000002</v>
      </c>
      <c r="O12" s="66">
        <f t="shared" si="5"/>
        <v>1</v>
      </c>
      <c r="P12" s="65">
        <f>VLOOKUP($A12,'Return Data'!$B$7:$R$2292,11,0)</f>
        <v>5.5606999999999998</v>
      </c>
      <c r="Q12" s="66">
        <f t="shared" si="6"/>
        <v>2</v>
      </c>
      <c r="R12" s="65">
        <f>VLOOKUP($A12,'Return Data'!$B$7:$R$2292,12,0)</f>
        <v>6.3601000000000001</v>
      </c>
      <c r="S12" s="66">
        <f t="shared" si="7"/>
        <v>1</v>
      </c>
      <c r="T12" s="65">
        <f>VLOOKUP($A12,'Return Data'!$B$7:$R$2292,13,0)</f>
        <v>5.0068000000000001</v>
      </c>
      <c r="U12" s="66">
        <f t="shared" si="8"/>
        <v>2</v>
      </c>
      <c r="V12" s="65"/>
      <c r="W12" s="66"/>
      <c r="X12" s="65"/>
      <c r="Y12" s="66"/>
      <c r="Z12" s="65">
        <f>VLOOKUP($A12,'Return Data'!$B$7:$R$2292,16,0)</f>
        <v>7.5629</v>
      </c>
      <c r="AA12" s="67">
        <f t="shared" si="11"/>
        <v>5</v>
      </c>
    </row>
    <row r="13" spans="1:27" x14ac:dyDescent="0.3">
      <c r="A13" s="63" t="s">
        <v>813</v>
      </c>
      <c r="B13" s="64">
        <f>VLOOKUP($A13,'Return Data'!$B$7:$R$2292,3,0)</f>
        <v>44512</v>
      </c>
      <c r="C13" s="65">
        <f>VLOOKUP($A13,'Return Data'!$B$7:$R$2292,4,0)</f>
        <v>35.769599999999997</v>
      </c>
      <c r="D13" s="65">
        <f>VLOOKUP($A13,'Return Data'!$B$7:$R$2292,5,0)</f>
        <v>4.1841999999999997</v>
      </c>
      <c r="E13" s="66">
        <f t="shared" si="0"/>
        <v>1</v>
      </c>
      <c r="F13" s="65">
        <f>VLOOKUP($A13,'Return Data'!$B$7:$R$2292,6,0)</f>
        <v>2.2452999999999999</v>
      </c>
      <c r="G13" s="66">
        <f t="shared" si="1"/>
        <v>2</v>
      </c>
      <c r="H13" s="65">
        <f>VLOOKUP($A13,'Return Data'!$B$7:$R$2292,7,0)</f>
        <v>6.9848999999999997</v>
      </c>
      <c r="I13" s="66">
        <f t="shared" si="2"/>
        <v>2</v>
      </c>
      <c r="J13" s="65">
        <f>VLOOKUP($A13,'Return Data'!$B$7:$R$2292,8,0)</f>
        <v>5.0827999999999998</v>
      </c>
      <c r="K13" s="66">
        <f t="shared" si="3"/>
        <v>1</v>
      </c>
      <c r="L13" s="65">
        <f>VLOOKUP($A13,'Return Data'!$B$7:$R$2292,9,0)</f>
        <v>3.0659000000000001</v>
      </c>
      <c r="M13" s="66">
        <f t="shared" si="4"/>
        <v>1</v>
      </c>
      <c r="N13" s="65">
        <f>VLOOKUP($A13,'Return Data'!$B$7:$R$2292,10,0)</f>
        <v>3.0085000000000002</v>
      </c>
      <c r="O13" s="66">
        <f t="shared" si="5"/>
        <v>7</v>
      </c>
      <c r="P13" s="65">
        <f>VLOOKUP($A13,'Return Data'!$B$7:$R$2292,11,0)</f>
        <v>4.3438999999999997</v>
      </c>
      <c r="Q13" s="66">
        <f t="shared" si="6"/>
        <v>4</v>
      </c>
      <c r="R13" s="65">
        <f>VLOOKUP($A13,'Return Data'!$B$7:$R$2292,12,0)</f>
        <v>5.4165000000000001</v>
      </c>
      <c r="S13" s="66">
        <f t="shared" si="7"/>
        <v>2</v>
      </c>
      <c r="T13" s="65">
        <f>VLOOKUP($A13,'Return Data'!$B$7:$R$2292,13,0)</f>
        <v>4.4166999999999996</v>
      </c>
      <c r="U13" s="66">
        <f t="shared" si="8"/>
        <v>4</v>
      </c>
      <c r="V13" s="65">
        <f>VLOOKUP($A13,'Return Data'!$B$7:$R$2292,17,0)</f>
        <v>7.7682000000000002</v>
      </c>
      <c r="W13" s="66">
        <f t="shared" ref="W13:W14" si="12">RANK(V13,V$8:V$14,0)</f>
        <v>1</v>
      </c>
      <c r="X13" s="65">
        <f>VLOOKUP($A13,'Return Data'!$B$7:$R$2292,14,0)</f>
        <v>8.4321000000000002</v>
      </c>
      <c r="Y13" s="66">
        <f t="shared" ref="Y13" si="13">RANK(X13,X$8:X$14,0)</f>
        <v>1</v>
      </c>
      <c r="Z13" s="65">
        <f>VLOOKUP($A13,'Return Data'!$B$7:$R$2292,16,0)</f>
        <v>7.6889000000000003</v>
      </c>
      <c r="AA13" s="67">
        <f t="shared" si="11"/>
        <v>4</v>
      </c>
    </row>
    <row r="14" spans="1:27" x14ac:dyDescent="0.3">
      <c r="A14" s="63" t="s">
        <v>816</v>
      </c>
      <c r="B14" s="64">
        <f>VLOOKUP($A14,'Return Data'!$B$7:$R$2292,3,0)</f>
        <v>44512</v>
      </c>
      <c r="C14" s="65">
        <f>VLOOKUP($A14,'Return Data'!$B$7:$R$2292,4,0)</f>
        <v>1210.7720999999999</v>
      </c>
      <c r="D14" s="65">
        <f>VLOOKUP($A14,'Return Data'!$B$7:$R$2292,5,0)</f>
        <v>-11.8195</v>
      </c>
      <c r="E14" s="66">
        <f t="shared" si="0"/>
        <v>5</v>
      </c>
      <c r="F14" s="65">
        <f>VLOOKUP($A14,'Return Data'!$B$7:$R$2292,6,0)</f>
        <v>-2.0796999999999999</v>
      </c>
      <c r="G14" s="66">
        <f t="shared" si="1"/>
        <v>5</v>
      </c>
      <c r="H14" s="65">
        <f>VLOOKUP($A14,'Return Data'!$B$7:$R$2292,7,0)</f>
        <v>4.3121</v>
      </c>
      <c r="I14" s="66">
        <f t="shared" si="2"/>
        <v>6</v>
      </c>
      <c r="J14" s="65">
        <f>VLOOKUP($A14,'Return Data'!$B$7:$R$2292,8,0)</f>
        <v>1.5256000000000001</v>
      </c>
      <c r="K14" s="66">
        <f t="shared" si="3"/>
        <v>5</v>
      </c>
      <c r="L14" s="65">
        <f>VLOOKUP($A14,'Return Data'!$B$7:$R$2292,9,0)</f>
        <v>0.20849999999999999</v>
      </c>
      <c r="M14" s="66">
        <f t="shared" si="4"/>
        <v>5</v>
      </c>
      <c r="N14" s="65">
        <f>VLOOKUP($A14,'Return Data'!$B$7:$R$2292,10,0)</f>
        <v>3.2286000000000001</v>
      </c>
      <c r="O14" s="66">
        <f t="shared" si="5"/>
        <v>5</v>
      </c>
      <c r="P14" s="65">
        <f>VLOOKUP($A14,'Return Data'!$B$7:$R$2292,11,0)</f>
        <v>3.7633999999999999</v>
      </c>
      <c r="Q14" s="66">
        <f t="shared" si="6"/>
        <v>7</v>
      </c>
      <c r="R14" s="65">
        <f>VLOOKUP($A14,'Return Data'!$B$7:$R$2292,12,0)</f>
        <v>4.0787000000000004</v>
      </c>
      <c r="S14" s="66">
        <f t="shared" si="7"/>
        <v>6</v>
      </c>
      <c r="T14" s="65">
        <f>VLOOKUP($A14,'Return Data'!$B$7:$R$2292,13,0)</f>
        <v>3.5005999999999999</v>
      </c>
      <c r="U14" s="66">
        <f t="shared" si="8"/>
        <v>7</v>
      </c>
      <c r="V14" s="65">
        <f>VLOOKUP($A14,'Return Data'!$B$7:$R$2292,17,0)</f>
        <v>5.5044000000000004</v>
      </c>
      <c r="W14" s="66">
        <f t="shared" si="12"/>
        <v>5</v>
      </c>
      <c r="X14" s="65"/>
      <c r="Y14" s="66"/>
      <c r="Z14" s="65">
        <f>VLOOKUP($A14,'Return Data'!$B$7:$R$2292,16,0)</f>
        <v>6.4970999999999997</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-7.0836571428571435</v>
      </c>
      <c r="E16" s="74"/>
      <c r="F16" s="75">
        <f>AVERAGE(F8:F14)</f>
        <v>-1.0563571428571426</v>
      </c>
      <c r="G16" s="74"/>
      <c r="H16" s="75">
        <f>AVERAGE(H8:H14)</f>
        <v>5.8483285714285715</v>
      </c>
      <c r="I16" s="74"/>
      <c r="J16" s="75">
        <f>AVERAGE(J8:J14)</f>
        <v>2.7559285714285715</v>
      </c>
      <c r="K16" s="74"/>
      <c r="L16" s="75">
        <f>AVERAGE(L8:L14)</f>
        <v>0.99994285714285713</v>
      </c>
      <c r="M16" s="74"/>
      <c r="N16" s="75">
        <f>AVERAGE(N8:N14)</f>
        <v>3.6312285714285717</v>
      </c>
      <c r="O16" s="74"/>
      <c r="P16" s="75">
        <f>AVERAGE(P8:P14)</f>
        <v>4.6534571428571425</v>
      </c>
      <c r="Q16" s="74"/>
      <c r="R16" s="75">
        <f>AVERAGE(R8:R14)</f>
        <v>4.8978428571428569</v>
      </c>
      <c r="S16" s="74"/>
      <c r="T16" s="75">
        <f>AVERAGE(T8:T14)</f>
        <v>4.4431142857142856</v>
      </c>
      <c r="U16" s="74"/>
      <c r="V16" s="75">
        <f>AVERAGE(V8:V14)</f>
        <v>6.4525166666666678</v>
      </c>
      <c r="W16" s="74"/>
      <c r="X16" s="75">
        <f>AVERAGE(X8:X14)</f>
        <v>7.3749599999999997</v>
      </c>
      <c r="Y16" s="74"/>
      <c r="Z16" s="75">
        <f>AVERAGE(Z8:Z14)</f>
        <v>7.3990714285714301</v>
      </c>
      <c r="AA16" s="76"/>
    </row>
    <row r="17" spans="1:27" x14ac:dyDescent="0.3">
      <c r="A17" s="73" t="s">
        <v>28</v>
      </c>
      <c r="B17" s="74"/>
      <c r="C17" s="74"/>
      <c r="D17" s="75">
        <f>MIN(D8:D14)</f>
        <v>-21.700900000000001</v>
      </c>
      <c r="E17" s="74"/>
      <c r="F17" s="75">
        <f>MIN(F8:F14)</f>
        <v>-6.3583999999999996</v>
      </c>
      <c r="G17" s="74"/>
      <c r="H17" s="75">
        <f>MIN(H8:H14)</f>
        <v>3.1549999999999998</v>
      </c>
      <c r="I17" s="74"/>
      <c r="J17" s="75">
        <f>MIN(J8:J14)</f>
        <v>0.75409999999999999</v>
      </c>
      <c r="K17" s="74"/>
      <c r="L17" s="75">
        <f>MIN(L8:L14)</f>
        <v>-1.4471000000000001</v>
      </c>
      <c r="M17" s="74"/>
      <c r="N17" s="75">
        <f>MIN(N8:N14)</f>
        <v>3.0085000000000002</v>
      </c>
      <c r="O17" s="74"/>
      <c r="P17" s="75">
        <f>MIN(P8:P14)</f>
        <v>3.7633999999999999</v>
      </c>
      <c r="Q17" s="74"/>
      <c r="R17" s="75">
        <f>MIN(R8:R14)</f>
        <v>3.7252000000000001</v>
      </c>
      <c r="S17" s="74"/>
      <c r="T17" s="75">
        <f>MIN(T8:T14)</f>
        <v>3.5005999999999999</v>
      </c>
      <c r="U17" s="74"/>
      <c r="V17" s="75">
        <f>MIN(V8:V14)</f>
        <v>5.0374999999999996</v>
      </c>
      <c r="W17" s="74"/>
      <c r="X17" s="75">
        <f>MIN(X8:X14)</f>
        <v>5.8737000000000004</v>
      </c>
      <c r="Y17" s="74"/>
      <c r="Z17" s="75">
        <f>MIN(Z8:Z14)</f>
        <v>5.8433999999999999</v>
      </c>
      <c r="AA17" s="76"/>
    </row>
    <row r="18" spans="1:27" ht="15" thickBot="1" x14ac:dyDescent="0.35">
      <c r="A18" s="77" t="s">
        <v>29</v>
      </c>
      <c r="B18" s="78"/>
      <c r="C18" s="78"/>
      <c r="D18" s="79">
        <f>MAX(D8:D14)</f>
        <v>4.1841999999999997</v>
      </c>
      <c r="E18" s="78"/>
      <c r="F18" s="79">
        <f>MAX(F8:F14)</f>
        <v>2.5402</v>
      </c>
      <c r="G18" s="78"/>
      <c r="H18" s="79">
        <f>MAX(H8:H14)</f>
        <v>7.4278000000000004</v>
      </c>
      <c r="I18" s="78"/>
      <c r="J18" s="79">
        <f>MAX(J8:J14)</f>
        <v>5.0827999999999998</v>
      </c>
      <c r="K18" s="78"/>
      <c r="L18" s="79">
        <f>MAX(L8:L14)</f>
        <v>3.0659000000000001</v>
      </c>
      <c r="M18" s="78"/>
      <c r="N18" s="79">
        <f>MAX(N8:N14)</f>
        <v>4.9458000000000002</v>
      </c>
      <c r="O18" s="78"/>
      <c r="P18" s="79">
        <f>MAX(P8:P14)</f>
        <v>6.0387000000000004</v>
      </c>
      <c r="Q18" s="78"/>
      <c r="R18" s="79">
        <f>MAX(R8:R14)</f>
        <v>6.3601000000000001</v>
      </c>
      <c r="S18" s="78"/>
      <c r="T18" s="79">
        <f>MAX(T8:T14)</f>
        <v>5.2672999999999996</v>
      </c>
      <c r="U18" s="78"/>
      <c r="V18" s="79">
        <f>MAX(V8:V14)</f>
        <v>7.7682000000000002</v>
      </c>
      <c r="W18" s="78"/>
      <c r="X18" s="79">
        <f>MAX(X8:X14)</f>
        <v>8.4321000000000002</v>
      </c>
      <c r="Y18" s="78"/>
      <c r="Z18" s="79">
        <f>MAX(Z8:Z14)</f>
        <v>8.2856000000000005</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5"/>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Data'!$B$7:$R$2292,3,0)</f>
        <v>44514</v>
      </c>
      <c r="C8" s="65">
        <f>VLOOKUP($A8,'Return Data'!$B$7:$R$2292,4,0)</f>
        <v>338.47710000000001</v>
      </c>
      <c r="D8" s="65">
        <f>VLOOKUP($A8,'Return Data'!$B$7:$R$2292,5,0)</f>
        <v>3.4186999999999999</v>
      </c>
      <c r="E8" s="66">
        <f t="shared" ref="E8:E49" si="0">RANK(D8,D$8:D$49,0)</f>
        <v>8</v>
      </c>
      <c r="F8" s="65">
        <f>VLOOKUP($A8,'Return Data'!$B$7:$R$2292,6,0)</f>
        <v>3.61</v>
      </c>
      <c r="G8" s="66">
        <f t="shared" ref="G8:G49" si="1">RANK(F8,F$8:F$49,0)</f>
        <v>17</v>
      </c>
      <c r="H8" s="65">
        <f>VLOOKUP($A8,'Return Data'!$B$7:$R$2292,7,0)</f>
        <v>4.351</v>
      </c>
      <c r="I8" s="66">
        <f t="shared" ref="I8:I49" si="2">RANK(H8,H$8:H$49,0)</f>
        <v>8</v>
      </c>
      <c r="J8" s="65">
        <f>VLOOKUP($A8,'Return Data'!$B$7:$R$2292,8,0)</f>
        <v>4.1459000000000001</v>
      </c>
      <c r="K8" s="66">
        <f t="shared" ref="K8:K49" si="3">RANK(J8,J$8:J$49,0)</f>
        <v>6</v>
      </c>
      <c r="L8" s="65">
        <f>VLOOKUP($A8,'Return Data'!$B$7:$R$2292,9,0)</f>
        <v>3.2974999999999999</v>
      </c>
      <c r="M8" s="66">
        <f t="shared" ref="M8:M49" si="4">RANK(L8,L$8:L$49,0)</f>
        <v>24</v>
      </c>
      <c r="N8" s="65">
        <f>VLOOKUP($A8,'Return Data'!$B$7:$R$2292,10,0)</f>
        <v>3.2970999999999999</v>
      </c>
      <c r="O8" s="66">
        <f t="shared" ref="O8:O49" si="5">RANK(N8,N$8:N$49,0)</f>
        <v>16</v>
      </c>
      <c r="P8" s="65">
        <f>VLOOKUP($A8,'Return Data'!$B$7:$R$2292,11,0)</f>
        <v>3.3805000000000001</v>
      </c>
      <c r="Q8" s="66">
        <f t="shared" ref="Q8:Q49" si="6">RANK(P8,P$8:P$49,0)</f>
        <v>12</v>
      </c>
      <c r="R8" s="65">
        <f>VLOOKUP($A8,'Return Data'!$B$7:$R$2292,12,0)</f>
        <v>3.3723999999999998</v>
      </c>
      <c r="S8" s="66">
        <f t="shared" ref="S8:S49" si="7">RANK(R8,R$8:R$49,0)</f>
        <v>14</v>
      </c>
      <c r="T8" s="65">
        <f>VLOOKUP($A8,'Return Data'!$B$7:$R$2292,13,0)</f>
        <v>3.2997000000000001</v>
      </c>
      <c r="U8" s="66">
        <f t="shared" ref="U8:U49" si="8">RANK(T8,T$8:T$49,0)</f>
        <v>14</v>
      </c>
      <c r="V8" s="65">
        <f>VLOOKUP($A8,'Return Data'!$B$7:$R$2292,17,0)</f>
        <v>3.9944000000000002</v>
      </c>
      <c r="W8" s="66">
        <f t="shared" ref="W8:W23" si="9">RANK(V8,V$8:V$49,0)</f>
        <v>9</v>
      </c>
      <c r="X8" s="65">
        <f>VLOOKUP($A8,'Return Data'!$B$7:$R$2292,14,0)</f>
        <v>5.0194999999999999</v>
      </c>
      <c r="Y8" s="66">
        <f t="shared" ref="Y8:Y23" si="10">RANK(X8,X$8:X$49,0)</f>
        <v>7</v>
      </c>
      <c r="Z8" s="65">
        <f>VLOOKUP($A8,'Return Data'!$B$7:$R$2292,16,0)</f>
        <v>7.1097000000000001</v>
      </c>
      <c r="AA8" s="67">
        <f t="shared" ref="AA8:AA49" si="11">RANK(Z8,Z$8:Z$49,0)</f>
        <v>3</v>
      </c>
    </row>
    <row r="9" spans="1:27" x14ac:dyDescent="0.3">
      <c r="A9" s="63" t="s">
        <v>119</v>
      </c>
      <c r="B9" s="64">
        <f>VLOOKUP($A9,'Return Data'!$B$7:$R$2292,3,0)</f>
        <v>44514</v>
      </c>
      <c r="C9" s="65">
        <f>VLOOKUP($A9,'Return Data'!$B$7:$R$2292,4,0)</f>
        <v>2332.3829999999998</v>
      </c>
      <c r="D9" s="65">
        <f>VLOOKUP($A9,'Return Data'!$B$7:$R$2292,5,0)</f>
        <v>3.3241999999999998</v>
      </c>
      <c r="E9" s="66">
        <f t="shared" si="0"/>
        <v>26</v>
      </c>
      <c r="F9" s="65">
        <f>VLOOKUP($A9,'Return Data'!$B$7:$R$2292,6,0)</f>
        <v>3.7423999999999999</v>
      </c>
      <c r="G9" s="66">
        <f t="shared" si="1"/>
        <v>6</v>
      </c>
      <c r="H9" s="65">
        <f>VLOOKUP($A9,'Return Data'!$B$7:$R$2292,7,0)</f>
        <v>4.3449</v>
      </c>
      <c r="I9" s="66">
        <f t="shared" si="2"/>
        <v>9</v>
      </c>
      <c r="J9" s="65">
        <f>VLOOKUP($A9,'Return Data'!$B$7:$R$2292,8,0)</f>
        <v>4.1083999999999996</v>
      </c>
      <c r="K9" s="66">
        <f t="shared" si="3"/>
        <v>11</v>
      </c>
      <c r="L9" s="65">
        <f>VLOOKUP($A9,'Return Data'!$B$7:$R$2292,9,0)</f>
        <v>3.3816000000000002</v>
      </c>
      <c r="M9" s="66">
        <f t="shared" si="4"/>
        <v>8</v>
      </c>
      <c r="N9" s="65">
        <f>VLOOKUP($A9,'Return Data'!$B$7:$R$2292,10,0)</f>
        <v>3.2862</v>
      </c>
      <c r="O9" s="66">
        <f t="shared" si="5"/>
        <v>20</v>
      </c>
      <c r="P9" s="65">
        <f>VLOOKUP($A9,'Return Data'!$B$7:$R$2292,11,0)</f>
        <v>3.3632</v>
      </c>
      <c r="Q9" s="66">
        <f t="shared" si="6"/>
        <v>17</v>
      </c>
      <c r="R9" s="65">
        <f>VLOOKUP($A9,'Return Data'!$B$7:$R$2292,12,0)</f>
        <v>3.3511000000000002</v>
      </c>
      <c r="S9" s="66">
        <f t="shared" si="7"/>
        <v>19</v>
      </c>
      <c r="T9" s="65">
        <f>VLOOKUP($A9,'Return Data'!$B$7:$R$2292,13,0)</f>
        <v>3.2844000000000002</v>
      </c>
      <c r="U9" s="66">
        <f t="shared" si="8"/>
        <v>19</v>
      </c>
      <c r="V9" s="65">
        <f>VLOOKUP($A9,'Return Data'!$B$7:$R$2292,17,0)</f>
        <v>3.9588999999999999</v>
      </c>
      <c r="W9" s="66">
        <f t="shared" si="9"/>
        <v>14</v>
      </c>
      <c r="X9" s="65">
        <f>VLOOKUP($A9,'Return Data'!$B$7:$R$2292,14,0)</f>
        <v>4.9649999999999999</v>
      </c>
      <c r="Y9" s="66">
        <f t="shared" si="10"/>
        <v>13</v>
      </c>
      <c r="Z9" s="65">
        <f>VLOOKUP($A9,'Return Data'!$B$7:$R$2292,16,0)</f>
        <v>7.0597000000000003</v>
      </c>
      <c r="AA9" s="67">
        <f t="shared" si="11"/>
        <v>10</v>
      </c>
    </row>
    <row r="10" spans="1:27" x14ac:dyDescent="0.3">
      <c r="A10" s="63" t="s">
        <v>120</v>
      </c>
      <c r="B10" s="64">
        <f>VLOOKUP($A10,'Return Data'!$B$7:$R$2292,3,0)</f>
        <v>44514</v>
      </c>
      <c r="C10" s="65">
        <f>VLOOKUP($A10,'Return Data'!$B$7:$R$2292,4,0)</f>
        <v>2419.6824000000001</v>
      </c>
      <c r="D10" s="65">
        <f>VLOOKUP($A10,'Return Data'!$B$7:$R$2292,5,0)</f>
        <v>3.3580999999999999</v>
      </c>
      <c r="E10" s="66">
        <f t="shared" si="0"/>
        <v>18</v>
      </c>
      <c r="F10" s="65">
        <f>VLOOKUP($A10,'Return Data'!$B$7:$R$2292,6,0)</f>
        <v>3.3734000000000002</v>
      </c>
      <c r="G10" s="66">
        <f t="shared" si="1"/>
        <v>32</v>
      </c>
      <c r="H10" s="65">
        <f>VLOOKUP($A10,'Return Data'!$B$7:$R$2292,7,0)</f>
        <v>3.9462999999999999</v>
      </c>
      <c r="I10" s="66">
        <f t="shared" si="2"/>
        <v>30</v>
      </c>
      <c r="J10" s="65">
        <f>VLOOKUP($A10,'Return Data'!$B$7:$R$2292,8,0)</f>
        <v>3.8576999999999999</v>
      </c>
      <c r="K10" s="66">
        <f t="shared" si="3"/>
        <v>26</v>
      </c>
      <c r="L10" s="65">
        <f>VLOOKUP($A10,'Return Data'!$B$7:$R$2292,9,0)</f>
        <v>3.3694000000000002</v>
      </c>
      <c r="M10" s="66">
        <f t="shared" si="4"/>
        <v>10</v>
      </c>
      <c r="N10" s="65">
        <f>VLOOKUP($A10,'Return Data'!$B$7:$R$2292,10,0)</f>
        <v>3.3273000000000001</v>
      </c>
      <c r="O10" s="66">
        <f t="shared" si="5"/>
        <v>5</v>
      </c>
      <c r="P10" s="65">
        <f>VLOOKUP($A10,'Return Data'!$B$7:$R$2292,11,0)</f>
        <v>3.4148999999999998</v>
      </c>
      <c r="Q10" s="66">
        <f t="shared" si="6"/>
        <v>5</v>
      </c>
      <c r="R10" s="65">
        <f>VLOOKUP($A10,'Return Data'!$B$7:$R$2292,12,0)</f>
        <v>3.4283000000000001</v>
      </c>
      <c r="S10" s="66">
        <f t="shared" si="7"/>
        <v>4</v>
      </c>
      <c r="T10" s="65">
        <f>VLOOKUP($A10,'Return Data'!$B$7:$R$2292,13,0)</f>
        <v>3.3572000000000002</v>
      </c>
      <c r="U10" s="66">
        <f t="shared" si="8"/>
        <v>7</v>
      </c>
      <c r="V10" s="65">
        <f>VLOOKUP($A10,'Return Data'!$B$7:$R$2292,17,0)</f>
        <v>3.9424999999999999</v>
      </c>
      <c r="W10" s="66">
        <f t="shared" si="9"/>
        <v>16</v>
      </c>
      <c r="X10" s="65">
        <f>VLOOKUP($A10,'Return Data'!$B$7:$R$2292,14,0)</f>
        <v>4.9581</v>
      </c>
      <c r="Y10" s="66">
        <f t="shared" si="10"/>
        <v>14</v>
      </c>
      <c r="Z10" s="65">
        <f>VLOOKUP($A10,'Return Data'!$B$7:$R$2292,16,0)</f>
        <v>7.1002999999999998</v>
      </c>
      <c r="AA10" s="67">
        <f t="shared" si="11"/>
        <v>4</v>
      </c>
    </row>
    <row r="11" spans="1:27" x14ac:dyDescent="0.3">
      <c r="A11" s="63" t="s">
        <v>121</v>
      </c>
      <c r="B11" s="64">
        <f>VLOOKUP($A11,'Return Data'!$B$7:$R$2292,3,0)</f>
        <v>44514</v>
      </c>
      <c r="C11" s="65">
        <f>VLOOKUP($A11,'Return Data'!$B$7:$R$2292,4,0)</f>
        <v>3233.4931000000001</v>
      </c>
      <c r="D11" s="65">
        <f>VLOOKUP($A11,'Return Data'!$B$7:$R$2292,5,0)</f>
        <v>3.3881999999999999</v>
      </c>
      <c r="E11" s="66">
        <f t="shared" si="0"/>
        <v>12</v>
      </c>
      <c r="F11" s="65">
        <f>VLOOKUP($A11,'Return Data'!$B$7:$R$2292,6,0)</f>
        <v>3.4998999999999998</v>
      </c>
      <c r="G11" s="66">
        <f t="shared" si="1"/>
        <v>23</v>
      </c>
      <c r="H11" s="65">
        <f>VLOOKUP($A11,'Return Data'!$B$7:$R$2292,7,0)</f>
        <v>4.2022000000000004</v>
      </c>
      <c r="I11" s="66">
        <f t="shared" si="2"/>
        <v>16</v>
      </c>
      <c r="J11" s="65">
        <f>VLOOKUP($A11,'Return Data'!$B$7:$R$2292,8,0)</f>
        <v>3.9546000000000001</v>
      </c>
      <c r="K11" s="66">
        <f t="shared" si="3"/>
        <v>20</v>
      </c>
      <c r="L11" s="65">
        <f>VLOOKUP($A11,'Return Data'!$B$7:$R$2292,9,0)</f>
        <v>3.294</v>
      </c>
      <c r="M11" s="66">
        <f t="shared" si="4"/>
        <v>25</v>
      </c>
      <c r="N11" s="65">
        <f>VLOOKUP($A11,'Return Data'!$B$7:$R$2292,10,0)</f>
        <v>3.2808000000000002</v>
      </c>
      <c r="O11" s="66">
        <f t="shared" si="5"/>
        <v>22</v>
      </c>
      <c r="P11" s="65">
        <f>VLOOKUP($A11,'Return Data'!$B$7:$R$2292,11,0)</f>
        <v>3.3815</v>
      </c>
      <c r="Q11" s="66">
        <f t="shared" si="6"/>
        <v>10</v>
      </c>
      <c r="R11" s="65">
        <f>VLOOKUP($A11,'Return Data'!$B$7:$R$2292,12,0)</f>
        <v>3.3894000000000002</v>
      </c>
      <c r="S11" s="66">
        <f t="shared" si="7"/>
        <v>7</v>
      </c>
      <c r="T11" s="65">
        <f>VLOOKUP($A11,'Return Data'!$B$7:$R$2292,13,0)</f>
        <v>3.359</v>
      </c>
      <c r="U11" s="66">
        <f t="shared" si="8"/>
        <v>5</v>
      </c>
      <c r="V11" s="65">
        <f>VLOOKUP($A11,'Return Data'!$B$7:$R$2292,17,0)</f>
        <v>3.9456000000000002</v>
      </c>
      <c r="W11" s="66">
        <f t="shared" si="9"/>
        <v>15</v>
      </c>
      <c r="X11" s="65">
        <f>VLOOKUP($A11,'Return Data'!$B$7:$R$2292,14,0)</f>
        <v>4.9866999999999999</v>
      </c>
      <c r="Y11" s="66">
        <f t="shared" si="10"/>
        <v>10</v>
      </c>
      <c r="Z11" s="65">
        <f>VLOOKUP($A11,'Return Data'!$B$7:$R$2292,16,0)</f>
        <v>7.0423999999999998</v>
      </c>
      <c r="AA11" s="67">
        <f t="shared" si="11"/>
        <v>14</v>
      </c>
    </row>
    <row r="12" spans="1:27" x14ac:dyDescent="0.3">
      <c r="A12" s="63" t="s">
        <v>122</v>
      </c>
      <c r="B12" s="64">
        <f>VLOOKUP($A12,'Return Data'!$B$7:$R$2292,3,0)</f>
        <v>44514</v>
      </c>
      <c r="C12" s="65">
        <f>VLOOKUP($A12,'Return Data'!$B$7:$R$2292,4,0)</f>
        <v>2415.8571000000002</v>
      </c>
      <c r="D12" s="65">
        <f>VLOOKUP($A12,'Return Data'!$B$7:$R$2292,5,0)</f>
        <v>3.4798</v>
      </c>
      <c r="E12" s="66">
        <f t="shared" si="0"/>
        <v>5</v>
      </c>
      <c r="F12" s="65">
        <f>VLOOKUP($A12,'Return Data'!$B$7:$R$2292,6,0)</f>
        <v>3.6804999999999999</v>
      </c>
      <c r="G12" s="66">
        <f t="shared" si="1"/>
        <v>11</v>
      </c>
      <c r="H12" s="65">
        <f>VLOOKUP($A12,'Return Data'!$B$7:$R$2292,7,0)</f>
        <v>4.1607000000000003</v>
      </c>
      <c r="I12" s="66">
        <f t="shared" si="2"/>
        <v>18</v>
      </c>
      <c r="J12" s="65">
        <f>VLOOKUP($A12,'Return Data'!$B$7:$R$2292,8,0)</f>
        <v>4.0885999999999996</v>
      </c>
      <c r="K12" s="66">
        <f t="shared" si="3"/>
        <v>12</v>
      </c>
      <c r="L12" s="65">
        <f>VLOOKUP($A12,'Return Data'!$B$7:$R$2292,9,0)</f>
        <v>3.4041000000000001</v>
      </c>
      <c r="M12" s="66">
        <f t="shared" si="4"/>
        <v>7</v>
      </c>
      <c r="N12" s="65">
        <f>VLOOKUP($A12,'Return Data'!$B$7:$R$2292,10,0)</f>
        <v>3.3153999999999999</v>
      </c>
      <c r="O12" s="66">
        <f t="shared" si="5"/>
        <v>9</v>
      </c>
      <c r="P12" s="65">
        <f>VLOOKUP($A12,'Return Data'!$B$7:$R$2292,11,0)</f>
        <v>3.3109999999999999</v>
      </c>
      <c r="Q12" s="66">
        <f t="shared" si="6"/>
        <v>28</v>
      </c>
      <c r="R12" s="65">
        <f>VLOOKUP($A12,'Return Data'!$B$7:$R$2292,12,0)</f>
        <v>3.3222</v>
      </c>
      <c r="S12" s="66">
        <f t="shared" si="7"/>
        <v>26</v>
      </c>
      <c r="T12" s="65">
        <f>VLOOKUP($A12,'Return Data'!$B$7:$R$2292,13,0)</f>
        <v>3.2583000000000002</v>
      </c>
      <c r="U12" s="66">
        <f t="shared" si="8"/>
        <v>26</v>
      </c>
      <c r="V12" s="65">
        <f>VLOOKUP($A12,'Return Data'!$B$7:$R$2292,17,0)</f>
        <v>3.8574999999999999</v>
      </c>
      <c r="W12" s="66">
        <f t="shared" si="9"/>
        <v>24</v>
      </c>
      <c r="X12" s="65">
        <f>VLOOKUP($A12,'Return Data'!$B$7:$R$2292,14,0)</f>
        <v>4.8419999999999996</v>
      </c>
      <c r="Y12" s="66">
        <f t="shared" si="10"/>
        <v>27</v>
      </c>
      <c r="Z12" s="65">
        <f>VLOOKUP($A12,'Return Data'!$B$7:$R$2292,16,0)</f>
        <v>7.0270999999999999</v>
      </c>
      <c r="AA12" s="67">
        <f t="shared" si="11"/>
        <v>17</v>
      </c>
    </row>
    <row r="13" spans="1:27" x14ac:dyDescent="0.3">
      <c r="A13" s="63" t="s">
        <v>123</v>
      </c>
      <c r="B13" s="64">
        <f>VLOOKUP($A13,'Return Data'!$B$7:$R$2292,3,0)</f>
        <v>44514</v>
      </c>
      <c r="C13" s="65">
        <f>VLOOKUP($A13,'Return Data'!$B$7:$R$2292,4,0)</f>
        <v>2516.9027999999998</v>
      </c>
      <c r="D13" s="65">
        <f>VLOOKUP($A13,'Return Data'!$B$7:$R$2292,5,0)</f>
        <v>3.2951000000000001</v>
      </c>
      <c r="E13" s="66">
        <f t="shared" si="0"/>
        <v>30</v>
      </c>
      <c r="F13" s="65">
        <f>VLOOKUP($A13,'Return Data'!$B$7:$R$2292,6,0)</f>
        <v>3.3919999999999999</v>
      </c>
      <c r="G13" s="66">
        <f t="shared" si="1"/>
        <v>30</v>
      </c>
      <c r="H13" s="65">
        <f>VLOOKUP($A13,'Return Data'!$B$7:$R$2292,7,0)</f>
        <v>3.7288000000000001</v>
      </c>
      <c r="I13" s="66">
        <f t="shared" si="2"/>
        <v>34</v>
      </c>
      <c r="J13" s="65">
        <f>VLOOKUP($A13,'Return Data'!$B$7:$R$2292,8,0)</f>
        <v>3.6558999999999999</v>
      </c>
      <c r="K13" s="66">
        <f t="shared" si="3"/>
        <v>32</v>
      </c>
      <c r="L13" s="65">
        <f>VLOOKUP($A13,'Return Data'!$B$7:$R$2292,9,0)</f>
        <v>3.2988</v>
      </c>
      <c r="M13" s="66">
        <f t="shared" si="4"/>
        <v>23</v>
      </c>
      <c r="N13" s="65">
        <f>VLOOKUP($A13,'Return Data'!$B$7:$R$2292,10,0)</f>
        <v>3.2157</v>
      </c>
      <c r="O13" s="66">
        <f t="shared" si="5"/>
        <v>31</v>
      </c>
      <c r="P13" s="65">
        <f>VLOOKUP($A13,'Return Data'!$B$7:$R$2292,11,0)</f>
        <v>3.2584</v>
      </c>
      <c r="Q13" s="66">
        <f t="shared" si="6"/>
        <v>31</v>
      </c>
      <c r="R13" s="65">
        <f>VLOOKUP($A13,'Return Data'!$B$7:$R$2292,12,0)</f>
        <v>3.2498</v>
      </c>
      <c r="S13" s="66">
        <f t="shared" si="7"/>
        <v>31</v>
      </c>
      <c r="T13" s="65">
        <f>VLOOKUP($A13,'Return Data'!$B$7:$R$2292,13,0)</f>
        <v>3.1998000000000002</v>
      </c>
      <c r="U13" s="66">
        <f t="shared" si="8"/>
        <v>32</v>
      </c>
      <c r="V13" s="65">
        <f>VLOOKUP($A13,'Return Data'!$B$7:$R$2292,17,0)</f>
        <v>3.585</v>
      </c>
      <c r="W13" s="66">
        <f t="shared" si="9"/>
        <v>32</v>
      </c>
      <c r="X13" s="65">
        <f>VLOOKUP($A13,'Return Data'!$B$7:$R$2292,14,0)</f>
        <v>4.6142000000000003</v>
      </c>
      <c r="Y13" s="66">
        <f t="shared" si="10"/>
        <v>31</v>
      </c>
      <c r="Z13" s="65">
        <f>VLOOKUP($A13,'Return Data'!$B$7:$R$2292,16,0)</f>
        <v>6.8582000000000001</v>
      </c>
      <c r="AA13" s="67">
        <f t="shared" si="11"/>
        <v>29</v>
      </c>
    </row>
    <row r="14" spans="1:27" x14ac:dyDescent="0.3">
      <c r="A14" s="63" t="s">
        <v>124</v>
      </c>
      <c r="B14" s="64">
        <f>VLOOKUP($A14,'Return Data'!$B$7:$R$2292,3,0)</f>
        <v>44514</v>
      </c>
      <c r="C14" s="65">
        <f>VLOOKUP($A14,'Return Data'!$B$7:$R$2292,4,0)</f>
        <v>3002.2280000000001</v>
      </c>
      <c r="D14" s="65">
        <f>VLOOKUP($A14,'Return Data'!$B$7:$R$2292,5,0)</f>
        <v>3.3193000000000001</v>
      </c>
      <c r="E14" s="66">
        <f t="shared" si="0"/>
        <v>28</v>
      </c>
      <c r="F14" s="65">
        <f>VLOOKUP($A14,'Return Data'!$B$7:$R$2292,6,0)</f>
        <v>3.4382999999999999</v>
      </c>
      <c r="G14" s="66">
        <f t="shared" si="1"/>
        <v>28</v>
      </c>
      <c r="H14" s="65">
        <f>VLOOKUP($A14,'Return Data'!$B$7:$R$2292,7,0)</f>
        <v>4.0635000000000003</v>
      </c>
      <c r="I14" s="66">
        <f t="shared" si="2"/>
        <v>22</v>
      </c>
      <c r="J14" s="65">
        <f>VLOOKUP($A14,'Return Data'!$B$7:$R$2292,8,0)</f>
        <v>3.9293</v>
      </c>
      <c r="K14" s="66">
        <f t="shared" si="3"/>
        <v>21</v>
      </c>
      <c r="L14" s="65">
        <f>VLOOKUP($A14,'Return Data'!$B$7:$R$2292,9,0)</f>
        <v>3.2730000000000001</v>
      </c>
      <c r="M14" s="66">
        <f t="shared" si="4"/>
        <v>29</v>
      </c>
      <c r="N14" s="65">
        <f>VLOOKUP($A14,'Return Data'!$B$7:$R$2292,10,0)</f>
        <v>3.2709000000000001</v>
      </c>
      <c r="O14" s="66">
        <f t="shared" si="5"/>
        <v>25</v>
      </c>
      <c r="P14" s="65">
        <f>VLOOKUP($A14,'Return Data'!$B$7:$R$2292,11,0)</f>
        <v>3.3355000000000001</v>
      </c>
      <c r="Q14" s="66">
        <f t="shared" si="6"/>
        <v>25</v>
      </c>
      <c r="R14" s="65">
        <f>VLOOKUP($A14,'Return Data'!$B$7:$R$2292,12,0)</f>
        <v>3.3418000000000001</v>
      </c>
      <c r="S14" s="66">
        <f t="shared" si="7"/>
        <v>20</v>
      </c>
      <c r="T14" s="65">
        <f>VLOOKUP($A14,'Return Data'!$B$7:$R$2292,13,0)</f>
        <v>3.2808999999999999</v>
      </c>
      <c r="U14" s="66">
        <f t="shared" si="8"/>
        <v>20</v>
      </c>
      <c r="V14" s="65">
        <f>VLOOKUP($A14,'Return Data'!$B$7:$R$2292,17,0)</f>
        <v>3.8995000000000002</v>
      </c>
      <c r="W14" s="66">
        <f t="shared" si="9"/>
        <v>20</v>
      </c>
      <c r="X14" s="65">
        <f>VLOOKUP($A14,'Return Data'!$B$7:$R$2292,14,0)</f>
        <v>4.9008000000000003</v>
      </c>
      <c r="Y14" s="66">
        <f t="shared" si="10"/>
        <v>20</v>
      </c>
      <c r="Z14" s="65">
        <f>VLOOKUP($A14,'Return Data'!$B$7:$R$2292,16,0)</f>
        <v>7.0223000000000004</v>
      </c>
      <c r="AA14" s="67">
        <f t="shared" si="11"/>
        <v>19</v>
      </c>
    </row>
    <row r="15" spans="1:27" x14ac:dyDescent="0.3">
      <c r="A15" s="63" t="s">
        <v>125</v>
      </c>
      <c r="B15" s="64">
        <f>VLOOKUP($A15,'Return Data'!$B$7:$R$2292,3,0)</f>
        <v>44514</v>
      </c>
      <c r="C15" s="65">
        <f>VLOOKUP($A15,'Return Data'!$B$7:$R$2292,4,0)</f>
        <v>2711.0940999999998</v>
      </c>
      <c r="D15" s="65">
        <f>VLOOKUP($A15,'Return Data'!$B$7:$R$2292,5,0)</f>
        <v>3.3727999999999998</v>
      </c>
      <c r="E15" s="66">
        <f t="shared" si="0"/>
        <v>14</v>
      </c>
      <c r="F15" s="65">
        <f>VLOOKUP($A15,'Return Data'!$B$7:$R$2292,6,0)</f>
        <v>3.7040000000000002</v>
      </c>
      <c r="G15" s="66">
        <f t="shared" si="1"/>
        <v>9</v>
      </c>
      <c r="H15" s="65">
        <f>VLOOKUP($A15,'Return Data'!$B$7:$R$2292,7,0)</f>
        <v>4.0151000000000003</v>
      </c>
      <c r="I15" s="66">
        <f t="shared" si="2"/>
        <v>26</v>
      </c>
      <c r="J15" s="65">
        <f>VLOOKUP($A15,'Return Data'!$B$7:$R$2292,8,0)</f>
        <v>4.0549999999999997</v>
      </c>
      <c r="K15" s="66">
        <f t="shared" si="3"/>
        <v>13</v>
      </c>
      <c r="L15" s="65">
        <f>VLOOKUP($A15,'Return Data'!$B$7:$R$2292,9,0)</f>
        <v>3.4241999999999999</v>
      </c>
      <c r="M15" s="66">
        <f t="shared" si="4"/>
        <v>5</v>
      </c>
      <c r="N15" s="65">
        <f>VLOOKUP($A15,'Return Data'!$B$7:$R$2292,10,0)</f>
        <v>3.3386999999999998</v>
      </c>
      <c r="O15" s="66">
        <f t="shared" si="5"/>
        <v>3</v>
      </c>
      <c r="P15" s="65">
        <f>VLOOKUP($A15,'Return Data'!$B$7:$R$2292,11,0)</f>
        <v>3.4710000000000001</v>
      </c>
      <c r="Q15" s="66">
        <f t="shared" si="6"/>
        <v>2</v>
      </c>
      <c r="R15" s="65">
        <f>VLOOKUP($A15,'Return Data'!$B$7:$R$2292,12,0)</f>
        <v>3.4765999999999999</v>
      </c>
      <c r="S15" s="66">
        <f t="shared" si="7"/>
        <v>2</v>
      </c>
      <c r="T15" s="65">
        <f>VLOOKUP($A15,'Return Data'!$B$7:$R$2292,13,0)</f>
        <v>3.4416000000000002</v>
      </c>
      <c r="U15" s="66">
        <f t="shared" si="8"/>
        <v>2</v>
      </c>
      <c r="V15" s="65">
        <f>VLOOKUP($A15,'Return Data'!$B$7:$R$2292,17,0)</f>
        <v>4.0553999999999997</v>
      </c>
      <c r="W15" s="66">
        <f t="shared" si="9"/>
        <v>3</v>
      </c>
      <c r="X15" s="65">
        <f>VLOOKUP($A15,'Return Data'!$B$7:$R$2292,14,0)</f>
        <v>5.0568999999999997</v>
      </c>
      <c r="Y15" s="66">
        <f t="shared" si="10"/>
        <v>4</v>
      </c>
      <c r="Z15" s="65">
        <f>VLOOKUP($A15,'Return Data'!$B$7:$R$2292,16,0)</f>
        <v>6.9836</v>
      </c>
      <c r="AA15" s="67">
        <f t="shared" si="11"/>
        <v>26</v>
      </c>
    </row>
    <row r="16" spans="1:27" x14ac:dyDescent="0.3">
      <c r="A16" s="63" t="s">
        <v>127</v>
      </c>
      <c r="B16" s="64">
        <f>VLOOKUP($A16,'Return Data'!$B$7:$R$2292,3,0)</f>
        <v>44514</v>
      </c>
      <c r="C16" s="65">
        <f>VLOOKUP($A16,'Return Data'!$B$7:$R$2292,4,0)</f>
        <v>3156.0590999999999</v>
      </c>
      <c r="D16" s="65">
        <f>VLOOKUP($A16,'Return Data'!$B$7:$R$2292,5,0)</f>
        <v>3.3287</v>
      </c>
      <c r="E16" s="66">
        <f t="shared" si="0"/>
        <v>24</v>
      </c>
      <c r="F16" s="65">
        <f>VLOOKUP($A16,'Return Data'!$B$7:$R$2292,6,0)</f>
        <v>3.4940000000000002</v>
      </c>
      <c r="G16" s="66">
        <f t="shared" si="1"/>
        <v>24</v>
      </c>
      <c r="H16" s="65">
        <f>VLOOKUP($A16,'Return Data'!$B$7:$R$2292,7,0)</f>
        <v>4.2737999999999996</v>
      </c>
      <c r="I16" s="66">
        <f t="shared" si="2"/>
        <v>14</v>
      </c>
      <c r="J16" s="65">
        <f>VLOOKUP($A16,'Return Data'!$B$7:$R$2292,8,0)</f>
        <v>3.9908000000000001</v>
      </c>
      <c r="K16" s="66">
        <f t="shared" si="3"/>
        <v>18</v>
      </c>
      <c r="L16" s="65">
        <f>VLOOKUP($A16,'Return Data'!$B$7:$R$2292,9,0)</f>
        <v>3.3220999999999998</v>
      </c>
      <c r="M16" s="66">
        <f t="shared" si="4"/>
        <v>18</v>
      </c>
      <c r="N16" s="65">
        <f>VLOOKUP($A16,'Return Data'!$B$7:$R$2292,10,0)</f>
        <v>3.2885</v>
      </c>
      <c r="O16" s="66">
        <f t="shared" si="5"/>
        <v>19</v>
      </c>
      <c r="P16" s="65">
        <f>VLOOKUP($A16,'Return Data'!$B$7:$R$2292,11,0)</f>
        <v>3.3532000000000002</v>
      </c>
      <c r="Q16" s="66">
        <f t="shared" si="6"/>
        <v>22</v>
      </c>
      <c r="R16" s="65">
        <f>VLOOKUP($A16,'Return Data'!$B$7:$R$2292,12,0)</f>
        <v>3.3327</v>
      </c>
      <c r="S16" s="66">
        <f t="shared" si="7"/>
        <v>23</v>
      </c>
      <c r="T16" s="65">
        <f>VLOOKUP($A16,'Return Data'!$B$7:$R$2292,13,0)</f>
        <v>3.2782</v>
      </c>
      <c r="U16" s="66">
        <f t="shared" si="8"/>
        <v>21</v>
      </c>
      <c r="V16" s="65">
        <f>VLOOKUP($A16,'Return Data'!$B$7:$R$2292,17,0)</f>
        <v>4.0122999999999998</v>
      </c>
      <c r="W16" s="66">
        <f t="shared" si="9"/>
        <v>6</v>
      </c>
      <c r="X16" s="65">
        <f>VLOOKUP($A16,'Return Data'!$B$7:$R$2292,14,0)</f>
        <v>5.0814000000000004</v>
      </c>
      <c r="Y16" s="66">
        <f t="shared" si="10"/>
        <v>3</v>
      </c>
      <c r="Z16" s="65">
        <f>VLOOKUP($A16,'Return Data'!$B$7:$R$2292,16,0)</f>
        <v>7.1510999999999996</v>
      </c>
      <c r="AA16" s="67">
        <f t="shared" si="11"/>
        <v>2</v>
      </c>
    </row>
    <row r="17" spans="1:27" x14ac:dyDescent="0.3">
      <c r="A17" s="63" t="s">
        <v>128</v>
      </c>
      <c r="B17" s="64">
        <f>VLOOKUP($A17,'Return Data'!$B$7:$R$2292,3,0)</f>
        <v>44514</v>
      </c>
      <c r="C17" s="65">
        <f>VLOOKUP($A17,'Return Data'!$B$7:$R$2292,4,0)</f>
        <v>4129.0853999999999</v>
      </c>
      <c r="D17" s="65">
        <f>VLOOKUP($A17,'Return Data'!$B$7:$R$2292,5,0)</f>
        <v>3.3231999999999999</v>
      </c>
      <c r="E17" s="66">
        <f t="shared" si="0"/>
        <v>27</v>
      </c>
      <c r="F17" s="65">
        <f>VLOOKUP($A17,'Return Data'!$B$7:$R$2292,6,0)</f>
        <v>3.6147999999999998</v>
      </c>
      <c r="G17" s="66">
        <f t="shared" si="1"/>
        <v>16</v>
      </c>
      <c r="H17" s="65">
        <f>VLOOKUP($A17,'Return Data'!$B$7:$R$2292,7,0)</f>
        <v>4.2903000000000002</v>
      </c>
      <c r="I17" s="66">
        <f t="shared" si="2"/>
        <v>11</v>
      </c>
      <c r="J17" s="65">
        <f>VLOOKUP($A17,'Return Data'!$B$7:$R$2292,8,0)</f>
        <v>4.1096000000000004</v>
      </c>
      <c r="K17" s="66">
        <f t="shared" si="3"/>
        <v>10</v>
      </c>
      <c r="L17" s="65">
        <f>VLOOKUP($A17,'Return Data'!$B$7:$R$2292,9,0)</f>
        <v>3.3597000000000001</v>
      </c>
      <c r="M17" s="66">
        <f t="shared" si="4"/>
        <v>13</v>
      </c>
      <c r="N17" s="65">
        <f>VLOOKUP($A17,'Return Data'!$B$7:$R$2292,10,0)</f>
        <v>3.2776000000000001</v>
      </c>
      <c r="O17" s="66">
        <f t="shared" si="5"/>
        <v>24</v>
      </c>
      <c r="P17" s="65">
        <f>VLOOKUP($A17,'Return Data'!$B$7:$R$2292,11,0)</f>
        <v>3.3479999999999999</v>
      </c>
      <c r="Q17" s="66">
        <f t="shared" si="6"/>
        <v>24</v>
      </c>
      <c r="R17" s="65">
        <f>VLOOKUP($A17,'Return Data'!$B$7:$R$2292,12,0)</f>
        <v>3.3134000000000001</v>
      </c>
      <c r="S17" s="66">
        <f t="shared" si="7"/>
        <v>27</v>
      </c>
      <c r="T17" s="65">
        <f>VLOOKUP($A17,'Return Data'!$B$7:$R$2292,13,0)</f>
        <v>3.2357</v>
      </c>
      <c r="U17" s="66">
        <f t="shared" si="8"/>
        <v>28</v>
      </c>
      <c r="V17" s="65">
        <f>VLOOKUP($A17,'Return Data'!$B$7:$R$2292,17,0)</f>
        <v>3.8633999999999999</v>
      </c>
      <c r="W17" s="66">
        <f t="shared" si="9"/>
        <v>23</v>
      </c>
      <c r="X17" s="65">
        <f>VLOOKUP($A17,'Return Data'!$B$7:$R$2292,14,0)</f>
        <v>4.8819999999999997</v>
      </c>
      <c r="Y17" s="66">
        <f t="shared" si="10"/>
        <v>23</v>
      </c>
      <c r="Z17" s="65">
        <f>VLOOKUP($A17,'Return Data'!$B$7:$R$2292,16,0)</f>
        <v>6.9976000000000003</v>
      </c>
      <c r="AA17" s="67">
        <f t="shared" si="11"/>
        <v>23</v>
      </c>
    </row>
    <row r="18" spans="1:27" x14ac:dyDescent="0.3">
      <c r="A18" s="63" t="s">
        <v>129</v>
      </c>
      <c r="B18" s="64">
        <f>VLOOKUP($A18,'Return Data'!$B$7:$R$2292,3,0)</f>
        <v>44514</v>
      </c>
      <c r="C18" s="65">
        <f>VLOOKUP($A18,'Return Data'!$B$7:$R$2292,4,0)</f>
        <v>2091.4488000000001</v>
      </c>
      <c r="D18" s="65">
        <f>VLOOKUP($A18,'Return Data'!$B$7:$R$2292,5,0)</f>
        <v>3.327</v>
      </c>
      <c r="E18" s="66">
        <f t="shared" si="0"/>
        <v>25</v>
      </c>
      <c r="F18" s="65">
        <f>VLOOKUP($A18,'Return Data'!$B$7:$R$2292,6,0)</f>
        <v>3.6240999999999999</v>
      </c>
      <c r="G18" s="66">
        <f t="shared" si="1"/>
        <v>14</v>
      </c>
      <c r="H18" s="65">
        <f>VLOOKUP($A18,'Return Data'!$B$7:$R$2292,7,0)</f>
        <v>4.4093999999999998</v>
      </c>
      <c r="I18" s="66">
        <f t="shared" si="2"/>
        <v>7</v>
      </c>
      <c r="J18" s="65">
        <f>VLOOKUP($A18,'Return Data'!$B$7:$R$2292,8,0)</f>
        <v>4.0015000000000001</v>
      </c>
      <c r="K18" s="66">
        <f t="shared" si="3"/>
        <v>17</v>
      </c>
      <c r="L18" s="65">
        <f>VLOOKUP($A18,'Return Data'!$B$7:$R$2292,9,0)</f>
        <v>3.2913000000000001</v>
      </c>
      <c r="M18" s="66">
        <f t="shared" si="4"/>
        <v>27</v>
      </c>
      <c r="N18" s="65">
        <f>VLOOKUP($A18,'Return Data'!$B$7:$R$2292,10,0)</f>
        <v>3.3</v>
      </c>
      <c r="O18" s="66">
        <f t="shared" si="5"/>
        <v>13</v>
      </c>
      <c r="P18" s="65">
        <f>VLOOKUP($A18,'Return Data'!$B$7:$R$2292,11,0)</f>
        <v>3.3588</v>
      </c>
      <c r="Q18" s="66">
        <f t="shared" si="6"/>
        <v>20</v>
      </c>
      <c r="R18" s="65">
        <f>VLOOKUP($A18,'Return Data'!$B$7:$R$2292,12,0)</f>
        <v>3.3408000000000002</v>
      </c>
      <c r="S18" s="66">
        <f t="shared" si="7"/>
        <v>21</v>
      </c>
      <c r="T18" s="65">
        <f>VLOOKUP($A18,'Return Data'!$B$7:$R$2292,13,0)</f>
        <v>3.2772999999999999</v>
      </c>
      <c r="U18" s="66">
        <f t="shared" si="8"/>
        <v>22</v>
      </c>
      <c r="V18" s="65">
        <f>VLOOKUP($A18,'Return Data'!$B$7:$R$2292,17,0)</f>
        <v>3.8496000000000001</v>
      </c>
      <c r="W18" s="66">
        <f t="shared" si="9"/>
        <v>25</v>
      </c>
      <c r="X18" s="65">
        <f>VLOOKUP($A18,'Return Data'!$B$7:$R$2292,14,0)</f>
        <v>4.9009999999999998</v>
      </c>
      <c r="Y18" s="66">
        <f t="shared" si="10"/>
        <v>19</v>
      </c>
      <c r="Z18" s="65">
        <f>VLOOKUP($A18,'Return Data'!$B$7:$R$2292,16,0)</f>
        <v>7.0174000000000003</v>
      </c>
      <c r="AA18" s="67">
        <f t="shared" si="11"/>
        <v>21</v>
      </c>
    </row>
    <row r="19" spans="1:27" x14ac:dyDescent="0.3">
      <c r="A19" s="63" t="s">
        <v>130</v>
      </c>
      <c r="B19" s="64">
        <f>VLOOKUP($A19,'Return Data'!$B$7:$R$2292,3,0)</f>
        <v>44514</v>
      </c>
      <c r="C19" s="65">
        <f>VLOOKUP($A19,'Return Data'!$B$7:$R$2292,4,0)</f>
        <v>311.06049999999999</v>
      </c>
      <c r="D19" s="65">
        <f>VLOOKUP($A19,'Return Data'!$B$7:$R$2292,5,0)</f>
        <v>3.2271000000000001</v>
      </c>
      <c r="E19" s="66">
        <f t="shared" si="0"/>
        <v>35</v>
      </c>
      <c r="F19" s="65">
        <f>VLOOKUP($A19,'Return Data'!$B$7:$R$2292,6,0)</f>
        <v>3.3530000000000002</v>
      </c>
      <c r="G19" s="66">
        <f t="shared" si="1"/>
        <v>34</v>
      </c>
      <c r="H19" s="65">
        <f>VLOOKUP($A19,'Return Data'!$B$7:$R$2292,7,0)</f>
        <v>3.9339</v>
      </c>
      <c r="I19" s="66">
        <f t="shared" si="2"/>
        <v>31</v>
      </c>
      <c r="J19" s="65">
        <f>VLOOKUP($A19,'Return Data'!$B$7:$R$2292,8,0)</f>
        <v>3.9091</v>
      </c>
      <c r="K19" s="66">
        <f t="shared" si="3"/>
        <v>23</v>
      </c>
      <c r="L19" s="65">
        <f>VLOOKUP($A19,'Return Data'!$B$7:$R$2292,9,0)</f>
        <v>3.3191000000000002</v>
      </c>
      <c r="M19" s="66">
        <f t="shared" si="4"/>
        <v>19</v>
      </c>
      <c r="N19" s="65">
        <f>VLOOKUP($A19,'Return Data'!$B$7:$R$2292,10,0)</f>
        <v>3.2706</v>
      </c>
      <c r="O19" s="66">
        <f t="shared" si="5"/>
        <v>26</v>
      </c>
      <c r="P19" s="65">
        <f>VLOOKUP($A19,'Return Data'!$B$7:$R$2292,11,0)</f>
        <v>3.3519000000000001</v>
      </c>
      <c r="Q19" s="66">
        <f t="shared" si="6"/>
        <v>23</v>
      </c>
      <c r="R19" s="65">
        <f>VLOOKUP($A19,'Return Data'!$B$7:$R$2292,12,0)</f>
        <v>3.3397999999999999</v>
      </c>
      <c r="S19" s="66">
        <f t="shared" si="7"/>
        <v>22</v>
      </c>
      <c r="T19" s="65">
        <f>VLOOKUP($A19,'Return Data'!$B$7:$R$2292,13,0)</f>
        <v>3.2877000000000001</v>
      </c>
      <c r="U19" s="66">
        <f t="shared" si="8"/>
        <v>18</v>
      </c>
      <c r="V19" s="65">
        <f>VLOOKUP($A19,'Return Data'!$B$7:$R$2292,17,0)</f>
        <v>3.9801000000000002</v>
      </c>
      <c r="W19" s="66">
        <f t="shared" si="9"/>
        <v>11</v>
      </c>
      <c r="X19" s="65">
        <f>VLOOKUP($A19,'Return Data'!$B$7:$R$2292,14,0)</f>
        <v>4.9739000000000004</v>
      </c>
      <c r="Y19" s="66">
        <f t="shared" si="10"/>
        <v>12</v>
      </c>
      <c r="Z19" s="65">
        <f>VLOOKUP($A19,'Return Data'!$B$7:$R$2292,16,0)</f>
        <v>7.0529999999999999</v>
      </c>
      <c r="AA19" s="67">
        <f t="shared" si="11"/>
        <v>11</v>
      </c>
    </row>
    <row r="20" spans="1:27" x14ac:dyDescent="0.3">
      <c r="A20" s="63" t="s">
        <v>131</v>
      </c>
      <c r="B20" s="64">
        <f>VLOOKUP($A20,'Return Data'!$B$7:$R$2292,3,0)</f>
        <v>44514</v>
      </c>
      <c r="C20" s="65">
        <f>VLOOKUP($A20,'Return Data'!$B$7:$R$2292,4,0)</f>
        <v>2260.4679999999998</v>
      </c>
      <c r="D20" s="65">
        <f>VLOOKUP($A20,'Return Data'!$B$7:$R$2292,5,0)</f>
        <v>3.3912</v>
      </c>
      <c r="E20" s="66">
        <f t="shared" si="0"/>
        <v>11</v>
      </c>
      <c r="F20" s="65">
        <f>VLOOKUP($A20,'Return Data'!$B$7:$R$2292,6,0)</f>
        <v>3.7930999999999999</v>
      </c>
      <c r="G20" s="66">
        <f t="shared" si="1"/>
        <v>3</v>
      </c>
      <c r="H20" s="65">
        <f>VLOOKUP($A20,'Return Data'!$B$7:$R$2292,7,0)</f>
        <v>4.7537000000000003</v>
      </c>
      <c r="I20" s="66">
        <f t="shared" si="2"/>
        <v>3</v>
      </c>
      <c r="J20" s="65">
        <f>VLOOKUP($A20,'Return Data'!$B$7:$R$2292,8,0)</f>
        <v>4.2077</v>
      </c>
      <c r="K20" s="66">
        <f t="shared" si="3"/>
        <v>4</v>
      </c>
      <c r="L20" s="65">
        <f>VLOOKUP($A20,'Return Data'!$B$7:$R$2292,9,0)</f>
        <v>3.3443000000000001</v>
      </c>
      <c r="M20" s="66">
        <f t="shared" si="4"/>
        <v>16</v>
      </c>
      <c r="N20" s="65">
        <f>VLOOKUP($A20,'Return Data'!$B$7:$R$2292,10,0)</f>
        <v>3.3267000000000002</v>
      </c>
      <c r="O20" s="66">
        <f t="shared" si="5"/>
        <v>6</v>
      </c>
      <c r="P20" s="65">
        <f>VLOOKUP($A20,'Return Data'!$B$7:$R$2292,11,0)</f>
        <v>3.4317000000000002</v>
      </c>
      <c r="Q20" s="66">
        <f t="shared" si="6"/>
        <v>4</v>
      </c>
      <c r="R20" s="65">
        <f>VLOOKUP($A20,'Return Data'!$B$7:$R$2292,12,0)</f>
        <v>3.4285000000000001</v>
      </c>
      <c r="S20" s="66">
        <f t="shared" si="7"/>
        <v>3</v>
      </c>
      <c r="T20" s="65">
        <f>VLOOKUP($A20,'Return Data'!$B$7:$R$2292,13,0)</f>
        <v>3.3847</v>
      </c>
      <c r="U20" s="66">
        <f t="shared" si="8"/>
        <v>3</v>
      </c>
      <c r="V20" s="65">
        <f>VLOOKUP($A20,'Return Data'!$B$7:$R$2292,17,0)</f>
        <v>4.1128999999999998</v>
      </c>
      <c r="W20" s="66">
        <f t="shared" si="9"/>
        <v>2</v>
      </c>
      <c r="X20" s="65">
        <f>VLOOKUP($A20,'Return Data'!$B$7:$R$2292,14,0)</f>
        <v>5.0880000000000001</v>
      </c>
      <c r="Y20" s="66">
        <f t="shared" si="10"/>
        <v>2</v>
      </c>
      <c r="Z20" s="65">
        <f>VLOOKUP($A20,'Return Data'!$B$7:$R$2292,16,0)</f>
        <v>7.0697999999999999</v>
      </c>
      <c r="AA20" s="67">
        <f t="shared" si="11"/>
        <v>8</v>
      </c>
    </row>
    <row r="21" spans="1:27" x14ac:dyDescent="0.3">
      <c r="A21" s="63" t="s">
        <v>132</v>
      </c>
      <c r="B21" s="64">
        <f>VLOOKUP($A21,'Return Data'!$B$7:$R$2292,3,0)</f>
        <v>44514</v>
      </c>
      <c r="C21" s="65">
        <f>VLOOKUP($A21,'Return Data'!$B$7:$R$2292,4,0)</f>
        <v>2537.1511999999998</v>
      </c>
      <c r="D21" s="65">
        <f>VLOOKUP($A21,'Return Data'!$B$7:$R$2292,5,0)</f>
        <v>3.2587999999999999</v>
      </c>
      <c r="E21" s="66">
        <f t="shared" si="0"/>
        <v>33</v>
      </c>
      <c r="F21" s="65">
        <f>VLOOKUP($A21,'Return Data'!$B$7:$R$2292,6,0)</f>
        <v>3.4891999999999999</v>
      </c>
      <c r="G21" s="66">
        <f t="shared" si="1"/>
        <v>26</v>
      </c>
      <c r="H21" s="65">
        <f>VLOOKUP($A21,'Return Data'!$B$7:$R$2292,7,0)</f>
        <v>4.0126999999999997</v>
      </c>
      <c r="I21" s="66">
        <f t="shared" si="2"/>
        <v>27</v>
      </c>
      <c r="J21" s="65">
        <f>VLOOKUP($A21,'Return Data'!$B$7:$R$2292,8,0)</f>
        <v>3.8169</v>
      </c>
      <c r="K21" s="66">
        <f t="shared" si="3"/>
        <v>28</v>
      </c>
      <c r="L21" s="65">
        <f>VLOOKUP($A21,'Return Data'!$B$7:$R$2292,9,0)</f>
        <v>3.3085</v>
      </c>
      <c r="M21" s="66">
        <f t="shared" si="4"/>
        <v>22</v>
      </c>
      <c r="N21" s="65">
        <f>VLOOKUP($A21,'Return Data'!$B$7:$R$2292,10,0)</f>
        <v>3.258</v>
      </c>
      <c r="O21" s="66">
        <f t="shared" si="5"/>
        <v>27</v>
      </c>
      <c r="P21" s="65">
        <f>VLOOKUP($A21,'Return Data'!$B$7:$R$2292,11,0)</f>
        <v>3.3199000000000001</v>
      </c>
      <c r="Q21" s="66">
        <f t="shared" si="6"/>
        <v>27</v>
      </c>
      <c r="R21" s="65">
        <f>VLOOKUP($A21,'Return Data'!$B$7:$R$2292,12,0)</f>
        <v>3.3035000000000001</v>
      </c>
      <c r="S21" s="66">
        <f t="shared" si="7"/>
        <v>28</v>
      </c>
      <c r="T21" s="65">
        <f>VLOOKUP($A21,'Return Data'!$B$7:$R$2292,13,0)</f>
        <v>3.2342</v>
      </c>
      <c r="U21" s="66">
        <f t="shared" si="8"/>
        <v>29</v>
      </c>
      <c r="V21" s="65">
        <f>VLOOKUP($A21,'Return Data'!$B$7:$R$2292,17,0)</f>
        <v>3.7942</v>
      </c>
      <c r="W21" s="66">
        <f t="shared" si="9"/>
        <v>28</v>
      </c>
      <c r="X21" s="65">
        <f>VLOOKUP($A21,'Return Data'!$B$7:$R$2292,14,0)</f>
        <v>4.7504999999999997</v>
      </c>
      <c r="Y21" s="66">
        <f t="shared" si="10"/>
        <v>29</v>
      </c>
      <c r="Z21" s="65">
        <f>VLOOKUP($A21,'Return Data'!$B$7:$R$2292,16,0)</f>
        <v>6.9576000000000002</v>
      </c>
      <c r="AA21" s="67">
        <f t="shared" si="11"/>
        <v>27</v>
      </c>
    </row>
    <row r="22" spans="1:27" x14ac:dyDescent="0.3">
      <c r="A22" s="63" t="s">
        <v>133</v>
      </c>
      <c r="B22" s="64">
        <f>VLOOKUP($A22,'Return Data'!$B$7:$R$2292,3,0)</f>
        <v>44514</v>
      </c>
      <c r="C22" s="65">
        <f>VLOOKUP($A22,'Return Data'!$B$7:$R$2292,4,0)</f>
        <v>1620.3518999999999</v>
      </c>
      <c r="D22" s="65">
        <f>VLOOKUP($A22,'Return Data'!$B$7:$R$2292,5,0)</f>
        <v>3.0977999999999999</v>
      </c>
      <c r="E22" s="66">
        <f t="shared" si="0"/>
        <v>38</v>
      </c>
      <c r="F22" s="65">
        <f>VLOOKUP($A22,'Return Data'!$B$7:$R$2292,6,0)</f>
        <v>3.3693</v>
      </c>
      <c r="G22" s="66">
        <f t="shared" si="1"/>
        <v>33</v>
      </c>
      <c r="H22" s="65">
        <f>VLOOKUP($A22,'Return Data'!$B$7:$R$2292,7,0)</f>
        <v>3.4664999999999999</v>
      </c>
      <c r="I22" s="66">
        <f t="shared" si="2"/>
        <v>40</v>
      </c>
      <c r="J22" s="65">
        <f>VLOOKUP($A22,'Return Data'!$B$7:$R$2292,8,0)</f>
        <v>3.3828</v>
      </c>
      <c r="K22" s="66">
        <f t="shared" si="3"/>
        <v>39</v>
      </c>
      <c r="L22" s="65">
        <f>VLOOKUP($A22,'Return Data'!$B$7:$R$2292,9,0)</f>
        <v>3.0829</v>
      </c>
      <c r="M22" s="66">
        <f t="shared" si="4"/>
        <v>37</v>
      </c>
      <c r="N22" s="65">
        <f>VLOOKUP($A22,'Return Data'!$B$7:$R$2292,10,0)</f>
        <v>3.1307</v>
      </c>
      <c r="O22" s="66">
        <f t="shared" si="5"/>
        <v>35</v>
      </c>
      <c r="P22" s="65">
        <f>VLOOKUP($A22,'Return Data'!$B$7:$R$2292,11,0)</f>
        <v>3.0901000000000001</v>
      </c>
      <c r="Q22" s="66">
        <f t="shared" si="6"/>
        <v>37</v>
      </c>
      <c r="R22" s="65">
        <f>VLOOKUP($A22,'Return Data'!$B$7:$R$2292,12,0)</f>
        <v>3.0278999999999998</v>
      </c>
      <c r="S22" s="66">
        <f t="shared" si="7"/>
        <v>40</v>
      </c>
      <c r="T22" s="65">
        <f>VLOOKUP($A22,'Return Data'!$B$7:$R$2292,13,0)</f>
        <v>2.9531000000000001</v>
      </c>
      <c r="U22" s="66">
        <f t="shared" si="8"/>
        <v>41</v>
      </c>
      <c r="V22" s="65">
        <f>VLOOKUP($A22,'Return Data'!$B$7:$R$2292,17,0)</f>
        <v>3.3567999999999998</v>
      </c>
      <c r="W22" s="66">
        <f t="shared" si="9"/>
        <v>37</v>
      </c>
      <c r="X22" s="65">
        <f>VLOOKUP($A22,'Return Data'!$B$7:$R$2292,14,0)</f>
        <v>4.298</v>
      </c>
      <c r="Y22" s="66">
        <f t="shared" si="10"/>
        <v>35</v>
      </c>
      <c r="Z22" s="65">
        <f>VLOOKUP($A22,'Return Data'!$B$7:$R$2292,16,0)</f>
        <v>6.2091000000000003</v>
      </c>
      <c r="AA22" s="67">
        <f t="shared" si="11"/>
        <v>32</v>
      </c>
    </row>
    <row r="23" spans="1:27" x14ac:dyDescent="0.3">
      <c r="A23" s="63" t="s">
        <v>134</v>
      </c>
      <c r="B23" s="64">
        <f>VLOOKUP($A23,'Return Data'!$B$7:$R$2292,3,0)</f>
        <v>44514</v>
      </c>
      <c r="C23" s="65">
        <f>VLOOKUP($A23,'Return Data'!$B$7:$R$2292,4,0)</f>
        <v>2044.18</v>
      </c>
      <c r="D23" s="65">
        <f>VLOOKUP($A23,'Return Data'!$B$7:$R$2292,5,0)</f>
        <v>3.2964000000000002</v>
      </c>
      <c r="E23" s="66">
        <f t="shared" si="0"/>
        <v>29</v>
      </c>
      <c r="F23" s="65">
        <f>VLOOKUP($A23,'Return Data'!$B$7:$R$2292,6,0)</f>
        <v>3.1297000000000001</v>
      </c>
      <c r="G23" s="66">
        <f t="shared" si="1"/>
        <v>39</v>
      </c>
      <c r="H23" s="65">
        <f>VLOOKUP($A23,'Return Data'!$B$7:$R$2292,7,0)</f>
        <v>3.6229</v>
      </c>
      <c r="I23" s="66">
        <f t="shared" si="2"/>
        <v>37</v>
      </c>
      <c r="J23" s="65">
        <f>VLOOKUP($A23,'Return Data'!$B$7:$R$2292,8,0)</f>
        <v>3.3834</v>
      </c>
      <c r="K23" s="66">
        <f t="shared" si="3"/>
        <v>38</v>
      </c>
      <c r="L23" s="65">
        <f>VLOOKUP($A23,'Return Data'!$B$7:$R$2292,9,0)</f>
        <v>3.0327999999999999</v>
      </c>
      <c r="M23" s="66">
        <f t="shared" si="4"/>
        <v>39</v>
      </c>
      <c r="N23" s="65">
        <f>VLOOKUP($A23,'Return Data'!$B$7:$R$2292,10,0)</f>
        <v>3.0402999999999998</v>
      </c>
      <c r="O23" s="66">
        <f t="shared" si="5"/>
        <v>40</v>
      </c>
      <c r="P23" s="65">
        <f>VLOOKUP($A23,'Return Data'!$B$7:$R$2292,11,0)</f>
        <v>3.0541</v>
      </c>
      <c r="Q23" s="66">
        <f t="shared" si="6"/>
        <v>38</v>
      </c>
      <c r="R23" s="65">
        <f>VLOOKUP($A23,'Return Data'!$B$7:$R$2292,12,0)</f>
        <v>3.0400999999999998</v>
      </c>
      <c r="S23" s="66">
        <f t="shared" si="7"/>
        <v>38</v>
      </c>
      <c r="T23" s="65">
        <f>VLOOKUP($A23,'Return Data'!$B$7:$R$2292,13,0)</f>
        <v>3.1916000000000002</v>
      </c>
      <c r="U23" s="66">
        <f t="shared" si="8"/>
        <v>34</v>
      </c>
      <c r="V23" s="65">
        <f>VLOOKUP($A23,'Return Data'!$B$7:$R$2292,17,0)</f>
        <v>3.7324000000000002</v>
      </c>
      <c r="W23" s="66">
        <f t="shared" si="9"/>
        <v>29</v>
      </c>
      <c r="X23" s="65">
        <f>VLOOKUP($A23,'Return Data'!$B$7:$R$2292,14,0)</f>
        <v>4.7941000000000003</v>
      </c>
      <c r="Y23" s="66">
        <f t="shared" si="10"/>
        <v>28</v>
      </c>
      <c r="Z23" s="65">
        <f>VLOOKUP($A23,'Return Data'!$B$7:$R$2292,16,0)</f>
        <v>7.0439999999999996</v>
      </c>
      <c r="AA23" s="67">
        <f t="shared" si="11"/>
        <v>13</v>
      </c>
    </row>
    <row r="24" spans="1:27" x14ac:dyDescent="0.3">
      <c r="A24" s="63" t="s">
        <v>135</v>
      </c>
      <c r="B24" s="64">
        <f>VLOOKUP($A24,'Return Data'!$B$7:$R$2292,3,0)</f>
        <v>44514</v>
      </c>
      <c r="C24" s="65">
        <f>VLOOKUP($A24,'Return Data'!$B$7:$R$2292,4,0)</f>
        <v>2033.1578999999999</v>
      </c>
      <c r="D24" s="65">
        <f>VLOOKUP($A24,'Return Data'!$B$7:$R$2292,5,0)</f>
        <v>2.7002000000000002</v>
      </c>
      <c r="E24" s="66">
        <f t="shared" si="0"/>
        <v>42</v>
      </c>
      <c r="F24" s="65">
        <f>VLOOKUP($A24,'Return Data'!$B$7:$R$2292,6,0)</f>
        <v>2.7</v>
      </c>
      <c r="G24" s="66">
        <f t="shared" si="1"/>
        <v>42</v>
      </c>
      <c r="H24" s="65">
        <f>VLOOKUP($A24,'Return Data'!$B$7:$R$2292,7,0)</f>
        <v>3.2801999999999998</v>
      </c>
      <c r="I24" s="66">
        <f t="shared" si="2"/>
        <v>42</v>
      </c>
      <c r="J24" s="65">
        <f>VLOOKUP($A24,'Return Data'!$B$7:$R$2292,8,0)</f>
        <v>3.4756</v>
      </c>
      <c r="K24" s="66">
        <f t="shared" si="3"/>
        <v>36</v>
      </c>
      <c r="L24" s="65">
        <f>VLOOKUP($A24,'Return Data'!$B$7:$R$2292,9,0)</f>
        <v>2.9683000000000002</v>
      </c>
      <c r="M24" s="66">
        <f t="shared" si="4"/>
        <v>41</v>
      </c>
      <c r="N24" s="65">
        <f>VLOOKUP($A24,'Return Data'!$B$7:$R$2292,10,0)</f>
        <v>3.0754000000000001</v>
      </c>
      <c r="O24" s="66">
        <f t="shared" si="5"/>
        <v>38</v>
      </c>
      <c r="P24" s="65">
        <f>VLOOKUP($A24,'Return Data'!$B$7:$R$2292,11,0)</f>
        <v>2.9481999999999999</v>
      </c>
      <c r="Q24" s="66">
        <f t="shared" si="6"/>
        <v>41</v>
      </c>
      <c r="R24" s="65">
        <f>VLOOKUP($A24,'Return Data'!$B$7:$R$2292,12,0)</f>
        <v>2.9306000000000001</v>
      </c>
      <c r="S24" s="66">
        <f t="shared" si="7"/>
        <v>42</v>
      </c>
      <c r="T24" s="65">
        <f>VLOOKUP($A24,'Return Data'!$B$7:$R$2292,13,0)</f>
        <v>2.8839999999999999</v>
      </c>
      <c r="U24" s="66">
        <f t="shared" si="8"/>
        <v>42</v>
      </c>
      <c r="V24" s="65"/>
      <c r="W24" s="66"/>
      <c r="X24" s="65"/>
      <c r="Y24" s="66"/>
      <c r="Z24" s="65">
        <f>VLOOKUP($A24,'Return Data'!$B$7:$R$2292,16,0)</f>
        <v>3.2572999999999999</v>
      </c>
      <c r="AA24" s="67">
        <f t="shared" si="11"/>
        <v>42</v>
      </c>
    </row>
    <row r="25" spans="1:27" x14ac:dyDescent="0.3">
      <c r="A25" s="63" t="s">
        <v>136</v>
      </c>
      <c r="B25" s="64">
        <f>VLOOKUP($A25,'Return Data'!$B$7:$R$2292,3,0)</f>
        <v>44514</v>
      </c>
      <c r="C25" s="65">
        <f>VLOOKUP($A25,'Return Data'!$B$7:$R$2292,4,0)</f>
        <v>2044.5491</v>
      </c>
      <c r="D25" s="65">
        <f>VLOOKUP($A25,'Return Data'!$B$7:$R$2292,5,0)</f>
        <v>3.3637000000000001</v>
      </c>
      <c r="E25" s="66">
        <f t="shared" si="0"/>
        <v>16</v>
      </c>
      <c r="F25" s="65">
        <f>VLOOKUP($A25,'Return Data'!$B$7:$R$2292,6,0)</f>
        <v>3.2040999999999999</v>
      </c>
      <c r="G25" s="66">
        <f t="shared" si="1"/>
        <v>38</v>
      </c>
      <c r="H25" s="65">
        <f>VLOOKUP($A25,'Return Data'!$B$7:$R$2292,7,0)</f>
        <v>3.6581999999999999</v>
      </c>
      <c r="I25" s="66">
        <f t="shared" si="2"/>
        <v>36</v>
      </c>
      <c r="J25" s="65">
        <f>VLOOKUP($A25,'Return Data'!$B$7:$R$2292,8,0)</f>
        <v>3.3767999999999998</v>
      </c>
      <c r="K25" s="66">
        <f t="shared" si="3"/>
        <v>41</v>
      </c>
      <c r="L25" s="65">
        <f>VLOOKUP($A25,'Return Data'!$B$7:$R$2292,9,0)</f>
        <v>3.0579000000000001</v>
      </c>
      <c r="M25" s="66">
        <f t="shared" si="4"/>
        <v>38</v>
      </c>
      <c r="N25" s="65">
        <f>VLOOKUP($A25,'Return Data'!$B$7:$R$2292,10,0)</f>
        <v>3.0688</v>
      </c>
      <c r="O25" s="66">
        <f t="shared" si="5"/>
        <v>39</v>
      </c>
      <c r="P25" s="65">
        <f>VLOOKUP($A25,'Return Data'!$B$7:$R$2292,11,0)</f>
        <v>3.0522999999999998</v>
      </c>
      <c r="Q25" s="66">
        <f t="shared" si="6"/>
        <v>40</v>
      </c>
      <c r="R25" s="65">
        <f>VLOOKUP($A25,'Return Data'!$B$7:$R$2292,12,0)</f>
        <v>3.0392999999999999</v>
      </c>
      <c r="S25" s="66">
        <f t="shared" si="7"/>
        <v>39</v>
      </c>
      <c r="T25" s="65">
        <f>VLOOKUP($A25,'Return Data'!$B$7:$R$2292,13,0)</f>
        <v>3.1896</v>
      </c>
      <c r="U25" s="66">
        <f t="shared" si="8"/>
        <v>35</v>
      </c>
      <c r="V25" s="65"/>
      <c r="W25" s="66"/>
      <c r="X25" s="65"/>
      <c r="Y25" s="66"/>
      <c r="Z25" s="65">
        <f>VLOOKUP($A25,'Return Data'!$B$7:$R$2292,16,0)</f>
        <v>3.5655000000000001</v>
      </c>
      <c r="AA25" s="67">
        <f t="shared" si="11"/>
        <v>41</v>
      </c>
    </row>
    <row r="26" spans="1:27" x14ac:dyDescent="0.3">
      <c r="A26" s="63" t="s">
        <v>137</v>
      </c>
      <c r="B26" s="64">
        <f>VLOOKUP($A26,'Return Data'!$B$7:$R$2292,3,0)</f>
        <v>44514</v>
      </c>
      <c r="C26" s="65">
        <f>VLOOKUP($A26,'Return Data'!$B$7:$R$2292,4,0)</f>
        <v>2044.597</v>
      </c>
      <c r="D26" s="65">
        <f>VLOOKUP($A26,'Return Data'!$B$7:$R$2292,5,0)</f>
        <v>3.294</v>
      </c>
      <c r="E26" s="66">
        <f t="shared" si="0"/>
        <v>31</v>
      </c>
      <c r="F26" s="65">
        <f>VLOOKUP($A26,'Return Data'!$B$7:$R$2292,6,0)</f>
        <v>3.1267</v>
      </c>
      <c r="G26" s="66">
        <f t="shared" si="1"/>
        <v>40</v>
      </c>
      <c r="H26" s="65">
        <f>VLOOKUP($A26,'Return Data'!$B$7:$R$2292,7,0)</f>
        <v>3.6200999999999999</v>
      </c>
      <c r="I26" s="66">
        <f t="shared" si="2"/>
        <v>38</v>
      </c>
      <c r="J26" s="65">
        <f>VLOOKUP($A26,'Return Data'!$B$7:$R$2292,8,0)</f>
        <v>3.3813</v>
      </c>
      <c r="K26" s="66">
        <f t="shared" si="3"/>
        <v>40</v>
      </c>
      <c r="L26" s="65">
        <f>VLOOKUP($A26,'Return Data'!$B$7:$R$2292,9,0)</f>
        <v>3.0312999999999999</v>
      </c>
      <c r="M26" s="66">
        <f t="shared" si="4"/>
        <v>40</v>
      </c>
      <c r="N26" s="65">
        <f>VLOOKUP($A26,'Return Data'!$B$7:$R$2292,10,0)</f>
        <v>3.0392000000000001</v>
      </c>
      <c r="O26" s="66">
        <f t="shared" si="5"/>
        <v>41</v>
      </c>
      <c r="P26" s="65">
        <f>VLOOKUP($A26,'Return Data'!$B$7:$R$2292,11,0)</f>
        <v>3.0537999999999998</v>
      </c>
      <c r="Q26" s="66">
        <f t="shared" si="6"/>
        <v>39</v>
      </c>
      <c r="R26" s="65">
        <f>VLOOKUP($A26,'Return Data'!$B$7:$R$2292,12,0)</f>
        <v>3.0430999999999999</v>
      </c>
      <c r="S26" s="66">
        <f t="shared" si="7"/>
        <v>37</v>
      </c>
      <c r="T26" s="65">
        <f>VLOOKUP($A26,'Return Data'!$B$7:$R$2292,13,0)</f>
        <v>3.1937000000000002</v>
      </c>
      <c r="U26" s="66">
        <f t="shared" si="8"/>
        <v>33</v>
      </c>
      <c r="V26" s="65"/>
      <c r="W26" s="66"/>
      <c r="X26" s="65"/>
      <c r="Y26" s="66"/>
      <c r="Z26" s="65">
        <f>VLOOKUP($A26,'Return Data'!$B$7:$R$2292,16,0)</f>
        <v>3.5678999999999998</v>
      </c>
      <c r="AA26" s="67">
        <f t="shared" si="11"/>
        <v>40</v>
      </c>
    </row>
    <row r="27" spans="1:27" x14ac:dyDescent="0.3">
      <c r="A27" s="63" t="s">
        <v>138</v>
      </c>
      <c r="B27" s="64">
        <f>VLOOKUP($A27,'Return Data'!$B$7:$R$2292,3,0)</f>
        <v>44514</v>
      </c>
      <c r="C27" s="65">
        <f>VLOOKUP($A27,'Return Data'!$B$7:$R$2292,4,0)</f>
        <v>2044.8502000000001</v>
      </c>
      <c r="D27" s="65">
        <f>VLOOKUP($A27,'Return Data'!$B$7:$R$2292,5,0)</f>
        <v>3.415</v>
      </c>
      <c r="E27" s="66">
        <f t="shared" si="0"/>
        <v>9</v>
      </c>
      <c r="F27" s="65">
        <f>VLOOKUP($A27,'Return Data'!$B$7:$R$2292,6,0)</f>
        <v>3.218</v>
      </c>
      <c r="G27" s="66">
        <f t="shared" si="1"/>
        <v>37</v>
      </c>
      <c r="H27" s="65">
        <f>VLOOKUP($A27,'Return Data'!$B$7:$R$2292,7,0)</f>
        <v>3.7151000000000001</v>
      </c>
      <c r="I27" s="66">
        <f t="shared" si="2"/>
        <v>35</v>
      </c>
      <c r="J27" s="65">
        <f>VLOOKUP($A27,'Return Data'!$B$7:$R$2292,8,0)</f>
        <v>3.4731000000000001</v>
      </c>
      <c r="K27" s="66">
        <f t="shared" si="3"/>
        <v>37</v>
      </c>
      <c r="L27" s="65">
        <f>VLOOKUP($A27,'Return Data'!$B$7:$R$2292,9,0)</f>
        <v>3.1459999999999999</v>
      </c>
      <c r="M27" s="66">
        <f t="shared" si="4"/>
        <v>35</v>
      </c>
      <c r="N27" s="65">
        <f>VLOOKUP($A27,'Return Data'!$B$7:$R$2292,10,0)</f>
        <v>3.1497999999999999</v>
      </c>
      <c r="O27" s="66">
        <f t="shared" si="5"/>
        <v>34</v>
      </c>
      <c r="P27" s="65">
        <f>VLOOKUP($A27,'Return Data'!$B$7:$R$2292,11,0)</f>
        <v>3.1183000000000001</v>
      </c>
      <c r="Q27" s="66">
        <f t="shared" si="6"/>
        <v>35</v>
      </c>
      <c r="R27" s="65">
        <f>VLOOKUP($A27,'Return Data'!$B$7:$R$2292,12,0)</f>
        <v>3.0819000000000001</v>
      </c>
      <c r="S27" s="66">
        <f t="shared" si="7"/>
        <v>36</v>
      </c>
      <c r="T27" s="65">
        <f>VLOOKUP($A27,'Return Data'!$B$7:$R$2292,13,0)</f>
        <v>3.218</v>
      </c>
      <c r="U27" s="66">
        <f t="shared" si="8"/>
        <v>30</v>
      </c>
      <c r="V27" s="65"/>
      <c r="W27" s="66"/>
      <c r="X27" s="65"/>
      <c r="Y27" s="66"/>
      <c r="Z27" s="65">
        <f>VLOOKUP($A27,'Return Data'!$B$7:$R$2292,16,0)</f>
        <v>3.5731000000000002</v>
      </c>
      <c r="AA27" s="67">
        <f t="shared" si="11"/>
        <v>39</v>
      </c>
    </row>
    <row r="28" spans="1:27" x14ac:dyDescent="0.3">
      <c r="A28" s="63" t="s">
        <v>139</v>
      </c>
      <c r="B28" s="64">
        <f>VLOOKUP($A28,'Return Data'!$B$7:$R$2292,3,0)</f>
        <v>44514</v>
      </c>
      <c r="C28" s="65">
        <f>VLOOKUP($A28,'Return Data'!$B$7:$R$2292,4,0)</f>
        <v>2884.6509000000001</v>
      </c>
      <c r="D28" s="65">
        <f>VLOOKUP($A28,'Return Data'!$B$7:$R$2292,5,0)</f>
        <v>3.3395000000000001</v>
      </c>
      <c r="E28" s="66">
        <f t="shared" si="0"/>
        <v>21</v>
      </c>
      <c r="F28" s="65">
        <f>VLOOKUP($A28,'Return Data'!$B$7:$R$2292,6,0)</f>
        <v>3.5198999999999998</v>
      </c>
      <c r="G28" s="66">
        <f t="shared" si="1"/>
        <v>21</v>
      </c>
      <c r="H28" s="65">
        <f>VLOOKUP($A28,'Return Data'!$B$7:$R$2292,7,0)</f>
        <v>4.4313000000000002</v>
      </c>
      <c r="I28" s="66">
        <f t="shared" si="2"/>
        <v>6</v>
      </c>
      <c r="J28" s="65">
        <f>VLOOKUP($A28,'Return Data'!$B$7:$R$2292,8,0)</f>
        <v>4.1158999999999999</v>
      </c>
      <c r="K28" s="66">
        <f t="shared" si="3"/>
        <v>8</v>
      </c>
      <c r="L28" s="65">
        <f>VLOOKUP($A28,'Return Data'!$B$7:$R$2292,9,0)</f>
        <v>3.3645999999999998</v>
      </c>
      <c r="M28" s="66">
        <f t="shared" si="4"/>
        <v>11</v>
      </c>
      <c r="N28" s="65">
        <f>VLOOKUP($A28,'Return Data'!$B$7:$R$2292,10,0)</f>
        <v>3.2961</v>
      </c>
      <c r="O28" s="66">
        <f t="shared" si="5"/>
        <v>17</v>
      </c>
      <c r="P28" s="65">
        <f>VLOOKUP($A28,'Return Data'!$B$7:$R$2292,11,0)</f>
        <v>3.3563000000000001</v>
      </c>
      <c r="Q28" s="66">
        <f t="shared" si="6"/>
        <v>21</v>
      </c>
      <c r="R28" s="65">
        <f>VLOOKUP($A28,'Return Data'!$B$7:$R$2292,12,0)</f>
        <v>3.3229000000000002</v>
      </c>
      <c r="S28" s="66">
        <f t="shared" si="7"/>
        <v>25</v>
      </c>
      <c r="T28" s="65">
        <f>VLOOKUP($A28,'Return Data'!$B$7:$R$2292,13,0)</f>
        <v>3.2698999999999998</v>
      </c>
      <c r="U28" s="66">
        <f t="shared" si="8"/>
        <v>24</v>
      </c>
      <c r="V28" s="65">
        <f>VLOOKUP($A28,'Return Data'!$B$7:$R$2292,17,0)</f>
        <v>3.8473999999999999</v>
      </c>
      <c r="W28" s="66">
        <f t="shared" ref="W28:W49" si="12">RANK(V28,V$8:V$49,0)</f>
        <v>26</v>
      </c>
      <c r="X28" s="65">
        <f>VLOOKUP($A28,'Return Data'!$B$7:$R$2292,14,0)</f>
        <v>4.8437999999999999</v>
      </c>
      <c r="Y28" s="66">
        <f>RANK(X28,X$8:X$49,0)</f>
        <v>26</v>
      </c>
      <c r="Z28" s="65">
        <f>VLOOKUP($A28,'Return Data'!$B$7:$R$2292,16,0)</f>
        <v>7.0236000000000001</v>
      </c>
      <c r="AA28" s="67">
        <f t="shared" si="11"/>
        <v>18</v>
      </c>
    </row>
    <row r="29" spans="1:27" x14ac:dyDescent="0.3">
      <c r="A29" s="63" t="s">
        <v>140</v>
      </c>
      <c r="B29" s="64">
        <f>VLOOKUP($A29,'Return Data'!$B$7:$R$2292,3,0)</f>
        <v>44514</v>
      </c>
      <c r="C29" s="65">
        <f>VLOOKUP($A29,'Return Data'!$B$7:$R$2292,4,0)</f>
        <v>1101.1102000000001</v>
      </c>
      <c r="D29" s="65">
        <f>VLOOKUP($A29,'Return Data'!$B$7:$R$2292,5,0)</f>
        <v>3.1825000000000001</v>
      </c>
      <c r="E29" s="66">
        <f t="shared" si="0"/>
        <v>37</v>
      </c>
      <c r="F29" s="65">
        <f>VLOOKUP($A29,'Return Data'!$B$7:$R$2292,6,0)</f>
        <v>3.3776999999999999</v>
      </c>
      <c r="G29" s="66">
        <f t="shared" si="1"/>
        <v>31</v>
      </c>
      <c r="H29" s="65">
        <f>VLOOKUP($A29,'Return Data'!$B$7:$R$2292,7,0)</f>
        <v>3.5872000000000002</v>
      </c>
      <c r="I29" s="66">
        <f t="shared" si="2"/>
        <v>39</v>
      </c>
      <c r="J29" s="65">
        <f>VLOOKUP($A29,'Return Data'!$B$7:$R$2292,8,0)</f>
        <v>3.4807000000000001</v>
      </c>
      <c r="K29" s="66">
        <f t="shared" si="3"/>
        <v>35</v>
      </c>
      <c r="L29" s="65">
        <f>VLOOKUP($A29,'Return Data'!$B$7:$R$2292,9,0)</f>
        <v>3.1907000000000001</v>
      </c>
      <c r="M29" s="66">
        <f t="shared" si="4"/>
        <v>32</v>
      </c>
      <c r="N29" s="65">
        <f>VLOOKUP($A29,'Return Data'!$B$7:$R$2292,10,0)</f>
        <v>3.1118000000000001</v>
      </c>
      <c r="O29" s="66">
        <f t="shared" si="5"/>
        <v>36</v>
      </c>
      <c r="P29" s="65">
        <f>VLOOKUP($A29,'Return Data'!$B$7:$R$2292,11,0)</f>
        <v>3.1446999999999998</v>
      </c>
      <c r="Q29" s="66">
        <f t="shared" si="6"/>
        <v>34</v>
      </c>
      <c r="R29" s="65">
        <f>VLOOKUP($A29,'Return Data'!$B$7:$R$2292,12,0)</f>
        <v>3.109</v>
      </c>
      <c r="S29" s="66">
        <f t="shared" si="7"/>
        <v>34</v>
      </c>
      <c r="T29" s="65">
        <f>VLOOKUP($A29,'Return Data'!$B$7:$R$2292,13,0)</f>
        <v>3.0729000000000002</v>
      </c>
      <c r="U29" s="66">
        <f t="shared" si="8"/>
        <v>38</v>
      </c>
      <c r="V29" s="65">
        <f>VLOOKUP($A29,'Return Data'!$B$7:$R$2292,17,0)</f>
        <v>3.3191999999999999</v>
      </c>
      <c r="W29" s="66">
        <f t="shared" si="12"/>
        <v>38</v>
      </c>
      <c r="X29" s="65"/>
      <c r="Y29" s="66"/>
      <c r="Z29" s="65">
        <f>VLOOKUP($A29,'Return Data'!$B$7:$R$2292,16,0)</f>
        <v>3.8281000000000001</v>
      </c>
      <c r="AA29" s="67">
        <f t="shared" si="11"/>
        <v>38</v>
      </c>
    </row>
    <row r="30" spans="1:27" x14ac:dyDescent="0.3">
      <c r="A30" s="63" t="s">
        <v>141</v>
      </c>
      <c r="B30" s="64">
        <f>VLOOKUP($A30,'Return Data'!$B$7:$R$2292,3,0)</f>
        <v>44514</v>
      </c>
      <c r="C30" s="65">
        <f>VLOOKUP($A30,'Return Data'!$B$7:$R$2292,4,0)</f>
        <v>57.4285</v>
      </c>
      <c r="D30" s="65">
        <f>VLOOKUP($A30,'Return Data'!$B$7:$R$2292,5,0)</f>
        <v>3.4323999999999999</v>
      </c>
      <c r="E30" s="66">
        <f t="shared" si="0"/>
        <v>7</v>
      </c>
      <c r="F30" s="65">
        <f>VLOOKUP($A30,'Return Data'!$B$7:$R$2292,6,0)</f>
        <v>3.6238000000000001</v>
      </c>
      <c r="G30" s="66">
        <f t="shared" si="1"/>
        <v>15</v>
      </c>
      <c r="H30" s="65">
        <f>VLOOKUP($A30,'Return Data'!$B$7:$R$2292,7,0)</f>
        <v>4.1162999999999998</v>
      </c>
      <c r="I30" s="66">
        <f t="shared" si="2"/>
        <v>19</v>
      </c>
      <c r="J30" s="65">
        <f>VLOOKUP($A30,'Return Data'!$B$7:$R$2292,8,0)</f>
        <v>4.0513000000000003</v>
      </c>
      <c r="K30" s="66">
        <f t="shared" si="3"/>
        <v>14</v>
      </c>
      <c r="L30" s="65">
        <f>VLOOKUP($A30,'Return Data'!$B$7:$R$2292,9,0)</f>
        <v>3.4070999999999998</v>
      </c>
      <c r="M30" s="66">
        <f t="shared" si="4"/>
        <v>6</v>
      </c>
      <c r="N30" s="65">
        <f>VLOOKUP($A30,'Return Data'!$B$7:$R$2292,10,0)</f>
        <v>3.3250000000000002</v>
      </c>
      <c r="O30" s="66">
        <f t="shared" si="5"/>
        <v>7</v>
      </c>
      <c r="P30" s="65">
        <f>VLOOKUP($A30,'Return Data'!$B$7:$R$2292,11,0)</f>
        <v>3.3837999999999999</v>
      </c>
      <c r="Q30" s="66">
        <f t="shared" si="6"/>
        <v>8</v>
      </c>
      <c r="R30" s="65">
        <f>VLOOKUP($A30,'Return Data'!$B$7:$R$2292,12,0)</f>
        <v>3.3784999999999998</v>
      </c>
      <c r="S30" s="66">
        <f t="shared" si="7"/>
        <v>13</v>
      </c>
      <c r="T30" s="65">
        <f>VLOOKUP($A30,'Return Data'!$B$7:$R$2292,13,0)</f>
        <v>3.3191000000000002</v>
      </c>
      <c r="U30" s="66">
        <f t="shared" si="8"/>
        <v>12</v>
      </c>
      <c r="V30" s="65">
        <f>VLOOKUP($A30,'Return Data'!$B$7:$R$2292,17,0)</f>
        <v>3.8224999999999998</v>
      </c>
      <c r="W30" s="66">
        <f t="shared" si="12"/>
        <v>27</v>
      </c>
      <c r="X30" s="65">
        <f>VLOOKUP($A30,'Return Data'!$B$7:$R$2292,14,0)</f>
        <v>4.8719000000000001</v>
      </c>
      <c r="Y30" s="66">
        <f t="shared" ref="Y30:Y35" si="13">RANK(X30,X$8:X$49,0)</f>
        <v>24</v>
      </c>
      <c r="Z30" s="65">
        <f>VLOOKUP($A30,'Return Data'!$B$7:$R$2292,16,0)</f>
        <v>7.0712999999999999</v>
      </c>
      <c r="AA30" s="67">
        <f t="shared" si="11"/>
        <v>7</v>
      </c>
    </row>
    <row r="31" spans="1:27" x14ac:dyDescent="0.3">
      <c r="A31" s="63" t="s">
        <v>142</v>
      </c>
      <c r="B31" s="64">
        <f>VLOOKUP($A31,'Return Data'!$B$7:$R$2292,3,0)</f>
        <v>44514</v>
      </c>
      <c r="C31" s="65">
        <f>VLOOKUP($A31,'Return Data'!$B$7:$R$2292,4,0)</f>
        <v>4245.68</v>
      </c>
      <c r="D31" s="65">
        <f>VLOOKUP($A31,'Return Data'!$B$7:$R$2292,5,0)</f>
        <v>3.3711000000000002</v>
      </c>
      <c r="E31" s="66">
        <f t="shared" si="0"/>
        <v>15</v>
      </c>
      <c r="F31" s="65">
        <f>VLOOKUP($A31,'Return Data'!$B$7:$R$2292,6,0)</f>
        <v>3.7181999999999999</v>
      </c>
      <c r="G31" s="66">
        <f t="shared" si="1"/>
        <v>8</v>
      </c>
      <c r="H31" s="65">
        <f>VLOOKUP($A31,'Return Data'!$B$7:$R$2292,7,0)</f>
        <v>4.2812000000000001</v>
      </c>
      <c r="I31" s="66">
        <f t="shared" si="2"/>
        <v>13</v>
      </c>
      <c r="J31" s="65">
        <f>VLOOKUP($A31,'Return Data'!$B$7:$R$2292,8,0)</f>
        <v>4.1432000000000002</v>
      </c>
      <c r="K31" s="66">
        <f t="shared" si="3"/>
        <v>7</v>
      </c>
      <c r="L31" s="65">
        <f>VLOOKUP($A31,'Return Data'!$B$7:$R$2292,9,0)</f>
        <v>3.3515000000000001</v>
      </c>
      <c r="M31" s="66">
        <f t="shared" si="4"/>
        <v>15</v>
      </c>
      <c r="N31" s="65">
        <f>VLOOKUP($A31,'Return Data'!$B$7:$R$2292,10,0)</f>
        <v>3.2786</v>
      </c>
      <c r="O31" s="66">
        <f t="shared" si="5"/>
        <v>23</v>
      </c>
      <c r="P31" s="65">
        <f>VLOOKUP($A31,'Return Data'!$B$7:$R$2292,11,0)</f>
        <v>3.359</v>
      </c>
      <c r="Q31" s="66">
        <f t="shared" si="6"/>
        <v>19</v>
      </c>
      <c r="R31" s="65">
        <f>VLOOKUP($A31,'Return Data'!$B$7:$R$2292,12,0)</f>
        <v>3.3519999999999999</v>
      </c>
      <c r="S31" s="66">
        <f t="shared" si="7"/>
        <v>18</v>
      </c>
      <c r="T31" s="65">
        <f>VLOOKUP($A31,'Return Data'!$B$7:$R$2292,13,0)</f>
        <v>3.2723</v>
      </c>
      <c r="U31" s="66">
        <f t="shared" si="8"/>
        <v>23</v>
      </c>
      <c r="V31" s="65">
        <f>VLOOKUP($A31,'Return Data'!$B$7:$R$2292,17,0)</f>
        <v>3.8725000000000001</v>
      </c>
      <c r="W31" s="66">
        <f t="shared" si="12"/>
        <v>22</v>
      </c>
      <c r="X31" s="65">
        <f>VLOOKUP($A31,'Return Data'!$B$7:$R$2292,14,0)</f>
        <v>4.8545999999999996</v>
      </c>
      <c r="Y31" s="66">
        <f t="shared" si="13"/>
        <v>25</v>
      </c>
      <c r="Z31" s="65">
        <f>VLOOKUP($A31,'Return Data'!$B$7:$R$2292,16,0)</f>
        <v>6.9935</v>
      </c>
      <c r="AA31" s="67">
        <f t="shared" si="11"/>
        <v>24</v>
      </c>
    </row>
    <row r="32" spans="1:27" x14ac:dyDescent="0.3">
      <c r="A32" s="63" t="s">
        <v>143</v>
      </c>
      <c r="B32" s="64">
        <f>VLOOKUP($A32,'Return Data'!$B$7:$R$2292,3,0)</f>
        <v>44514</v>
      </c>
      <c r="C32" s="65">
        <f>VLOOKUP($A32,'Return Data'!$B$7:$R$2292,4,0)</f>
        <v>2876.5832999999998</v>
      </c>
      <c r="D32" s="65">
        <f>VLOOKUP($A32,'Return Data'!$B$7:$R$2292,5,0)</f>
        <v>3.4859</v>
      </c>
      <c r="E32" s="66">
        <f t="shared" si="0"/>
        <v>4</v>
      </c>
      <c r="F32" s="65">
        <f>VLOOKUP($A32,'Return Data'!$B$7:$R$2292,6,0)</f>
        <v>3.5072999999999999</v>
      </c>
      <c r="G32" s="66">
        <f t="shared" si="1"/>
        <v>22</v>
      </c>
      <c r="H32" s="65">
        <f>VLOOKUP($A32,'Return Data'!$B$7:$R$2292,7,0)</f>
        <v>4.0983999999999998</v>
      </c>
      <c r="I32" s="66">
        <f t="shared" si="2"/>
        <v>21</v>
      </c>
      <c r="J32" s="65">
        <f>VLOOKUP($A32,'Return Data'!$B$7:$R$2292,8,0)</f>
        <v>3.9011</v>
      </c>
      <c r="K32" s="66">
        <f t="shared" si="3"/>
        <v>24</v>
      </c>
      <c r="L32" s="65">
        <f>VLOOKUP($A32,'Return Data'!$B$7:$R$2292,9,0)</f>
        <v>3.3317000000000001</v>
      </c>
      <c r="M32" s="66">
        <f t="shared" si="4"/>
        <v>17</v>
      </c>
      <c r="N32" s="65">
        <f>VLOOKUP($A32,'Return Data'!$B$7:$R$2292,10,0)</f>
        <v>3.2503000000000002</v>
      </c>
      <c r="O32" s="66">
        <f t="shared" si="5"/>
        <v>28</v>
      </c>
      <c r="P32" s="65">
        <f>VLOOKUP($A32,'Return Data'!$B$7:$R$2292,11,0)</f>
        <v>3.3022</v>
      </c>
      <c r="Q32" s="66">
        <f t="shared" si="6"/>
        <v>29</v>
      </c>
      <c r="R32" s="65">
        <f>VLOOKUP($A32,'Return Data'!$B$7:$R$2292,12,0)</f>
        <v>3.2890999999999999</v>
      </c>
      <c r="S32" s="66">
        <f t="shared" si="7"/>
        <v>29</v>
      </c>
      <c r="T32" s="65">
        <f>VLOOKUP($A32,'Return Data'!$B$7:$R$2292,13,0)</f>
        <v>3.2374000000000001</v>
      </c>
      <c r="U32" s="66">
        <f t="shared" si="8"/>
        <v>27</v>
      </c>
      <c r="V32" s="65">
        <f>VLOOKUP($A32,'Return Data'!$B$7:$R$2292,17,0)</f>
        <v>3.8936999999999999</v>
      </c>
      <c r="W32" s="66">
        <f t="shared" si="12"/>
        <v>21</v>
      </c>
      <c r="X32" s="65">
        <f>VLOOKUP($A32,'Return Data'!$B$7:$R$2292,14,0)</f>
        <v>4.8844000000000003</v>
      </c>
      <c r="Y32" s="66">
        <f t="shared" si="13"/>
        <v>22</v>
      </c>
      <c r="Z32" s="65">
        <f>VLOOKUP($A32,'Return Data'!$B$7:$R$2292,16,0)</f>
        <v>7.0166000000000004</v>
      </c>
      <c r="AA32" s="67">
        <f t="shared" si="11"/>
        <v>22</v>
      </c>
    </row>
    <row r="33" spans="1:27" x14ac:dyDescent="0.3">
      <c r="A33" s="63" t="s">
        <v>144</v>
      </c>
      <c r="B33" s="64">
        <f>VLOOKUP($A33,'Return Data'!$B$7:$R$2292,3,0)</f>
        <v>44514</v>
      </c>
      <c r="C33" s="65">
        <f>VLOOKUP($A33,'Return Data'!$B$7:$R$2292,4,0)</f>
        <v>3815.4587000000001</v>
      </c>
      <c r="D33" s="65">
        <f>VLOOKUP($A33,'Return Data'!$B$7:$R$2292,5,0)</f>
        <v>3.4030999999999998</v>
      </c>
      <c r="E33" s="66">
        <f t="shared" si="0"/>
        <v>10</v>
      </c>
      <c r="F33" s="65">
        <f>VLOOKUP($A33,'Return Data'!$B$7:$R$2292,6,0)</f>
        <v>3.7709000000000001</v>
      </c>
      <c r="G33" s="66">
        <f t="shared" si="1"/>
        <v>5</v>
      </c>
      <c r="H33" s="65">
        <f>VLOOKUP($A33,'Return Data'!$B$7:$R$2292,7,0)</f>
        <v>4.1989000000000001</v>
      </c>
      <c r="I33" s="66">
        <f t="shared" si="2"/>
        <v>17</v>
      </c>
      <c r="J33" s="65">
        <f>VLOOKUP($A33,'Return Data'!$B$7:$R$2292,8,0)</f>
        <v>4.1132</v>
      </c>
      <c r="K33" s="66">
        <f t="shared" si="3"/>
        <v>9</v>
      </c>
      <c r="L33" s="65">
        <f>VLOOKUP($A33,'Return Data'!$B$7:$R$2292,9,0)</f>
        <v>3.3593000000000002</v>
      </c>
      <c r="M33" s="66">
        <f t="shared" si="4"/>
        <v>14</v>
      </c>
      <c r="N33" s="65">
        <f>VLOOKUP($A33,'Return Data'!$B$7:$R$2292,10,0)</f>
        <v>3.3336000000000001</v>
      </c>
      <c r="O33" s="66">
        <f t="shared" si="5"/>
        <v>4</v>
      </c>
      <c r="P33" s="65">
        <f>VLOOKUP($A33,'Return Data'!$B$7:$R$2292,11,0)</f>
        <v>3.3858999999999999</v>
      </c>
      <c r="Q33" s="66">
        <f t="shared" si="6"/>
        <v>7</v>
      </c>
      <c r="R33" s="65">
        <f>VLOOKUP($A33,'Return Data'!$B$7:$R$2292,12,0)</f>
        <v>3.3874</v>
      </c>
      <c r="S33" s="66">
        <f t="shared" si="7"/>
        <v>10</v>
      </c>
      <c r="T33" s="65">
        <f>VLOOKUP($A33,'Return Data'!$B$7:$R$2292,13,0)</f>
        <v>3.3403999999999998</v>
      </c>
      <c r="U33" s="66">
        <f t="shared" si="8"/>
        <v>8</v>
      </c>
      <c r="V33" s="65">
        <f>VLOOKUP($A33,'Return Data'!$B$7:$R$2292,17,0)</f>
        <v>4.0213999999999999</v>
      </c>
      <c r="W33" s="66">
        <f t="shared" si="12"/>
        <v>5</v>
      </c>
      <c r="X33" s="65">
        <f>VLOOKUP($A33,'Return Data'!$B$7:$R$2292,14,0)</f>
        <v>4.9905999999999997</v>
      </c>
      <c r="Y33" s="66">
        <f t="shared" si="13"/>
        <v>9</v>
      </c>
      <c r="Z33" s="65">
        <f>VLOOKUP($A33,'Return Data'!$B$7:$R$2292,16,0)</f>
        <v>7.0454999999999997</v>
      </c>
      <c r="AA33" s="67">
        <f t="shared" si="11"/>
        <v>12</v>
      </c>
    </row>
    <row r="34" spans="1:27" x14ac:dyDescent="0.3">
      <c r="A34" s="63" t="s">
        <v>436</v>
      </c>
      <c r="B34" s="64">
        <f>VLOOKUP($A34,'Return Data'!$B$7:$R$2292,3,0)</f>
        <v>44514</v>
      </c>
      <c r="C34" s="65">
        <f>VLOOKUP($A34,'Return Data'!$B$7:$R$2292,4,0)</f>
        <v>1365.5199</v>
      </c>
      <c r="D34" s="65">
        <f>VLOOKUP($A34,'Return Data'!$B$7:$R$2292,5,0)</f>
        <v>3.3494999999999999</v>
      </c>
      <c r="E34" s="66">
        <f t="shared" si="0"/>
        <v>20</v>
      </c>
      <c r="F34" s="65">
        <f>VLOOKUP($A34,'Return Data'!$B$7:$R$2292,6,0)</f>
        <v>3.4927999999999999</v>
      </c>
      <c r="G34" s="66">
        <f t="shared" si="1"/>
        <v>25</v>
      </c>
      <c r="H34" s="65">
        <f>VLOOKUP($A34,'Return Data'!$B$7:$R$2292,7,0)</f>
        <v>4.3319000000000001</v>
      </c>
      <c r="I34" s="66">
        <f t="shared" si="2"/>
        <v>10</v>
      </c>
      <c r="J34" s="65">
        <f>VLOOKUP($A34,'Return Data'!$B$7:$R$2292,8,0)</f>
        <v>4.0186999999999999</v>
      </c>
      <c r="K34" s="66">
        <f t="shared" si="3"/>
        <v>16</v>
      </c>
      <c r="L34" s="65">
        <f>VLOOKUP($A34,'Return Data'!$B$7:$R$2292,9,0)</f>
        <v>3.2410000000000001</v>
      </c>
      <c r="M34" s="66">
        <f t="shared" si="4"/>
        <v>31</v>
      </c>
      <c r="N34" s="65">
        <f>VLOOKUP($A34,'Return Data'!$B$7:$R$2292,10,0)</f>
        <v>3.2989000000000002</v>
      </c>
      <c r="O34" s="66">
        <f t="shared" si="5"/>
        <v>15</v>
      </c>
      <c r="P34" s="65">
        <f>VLOOKUP($A34,'Return Data'!$B$7:$R$2292,11,0)</f>
        <v>3.4041999999999999</v>
      </c>
      <c r="Q34" s="66">
        <f t="shared" si="6"/>
        <v>6</v>
      </c>
      <c r="R34" s="65">
        <f>VLOOKUP($A34,'Return Data'!$B$7:$R$2292,12,0)</f>
        <v>3.4138000000000002</v>
      </c>
      <c r="S34" s="66">
        <f t="shared" si="7"/>
        <v>5</v>
      </c>
      <c r="T34" s="65">
        <f>VLOOKUP($A34,'Return Data'!$B$7:$R$2292,13,0)</f>
        <v>3.3584000000000001</v>
      </c>
      <c r="U34" s="66">
        <f t="shared" si="8"/>
        <v>6</v>
      </c>
      <c r="V34" s="65">
        <f>VLOOKUP($A34,'Return Data'!$B$7:$R$2292,17,0)</f>
        <v>4.0260999999999996</v>
      </c>
      <c r="W34" s="66">
        <f t="shared" si="12"/>
        <v>4</v>
      </c>
      <c r="X34" s="65">
        <f>VLOOKUP($A34,'Return Data'!$B$7:$R$2292,14,0)</f>
        <v>5.0563000000000002</v>
      </c>
      <c r="Y34" s="66">
        <f t="shared" si="13"/>
        <v>5</v>
      </c>
      <c r="Z34" s="65">
        <f>VLOOKUP($A34,'Return Data'!$B$7:$R$2292,16,0)</f>
        <v>5.9730999999999996</v>
      </c>
      <c r="AA34" s="67">
        <f t="shared" si="11"/>
        <v>33</v>
      </c>
    </row>
    <row r="35" spans="1:27" x14ac:dyDescent="0.3">
      <c r="A35" s="63" t="s">
        <v>146</v>
      </c>
      <c r="B35" s="64">
        <f>VLOOKUP($A35,'Return Data'!$B$7:$R$2292,3,0)</f>
        <v>44514</v>
      </c>
      <c r="C35" s="65">
        <f>VLOOKUP($A35,'Return Data'!$B$7:$R$2292,4,0)</f>
        <v>2217.1623</v>
      </c>
      <c r="D35" s="65">
        <f>VLOOKUP($A35,'Return Data'!$B$7:$R$2292,5,0)</f>
        <v>3.3359000000000001</v>
      </c>
      <c r="E35" s="66">
        <f t="shared" si="0"/>
        <v>22</v>
      </c>
      <c r="F35" s="65">
        <f>VLOOKUP($A35,'Return Data'!$B$7:$R$2292,6,0)</f>
        <v>3.6371000000000002</v>
      </c>
      <c r="G35" s="66">
        <f t="shared" si="1"/>
        <v>12</v>
      </c>
      <c r="H35" s="65">
        <f>VLOOKUP($A35,'Return Data'!$B$7:$R$2292,7,0)</f>
        <v>4.0255999999999998</v>
      </c>
      <c r="I35" s="66">
        <f t="shared" si="2"/>
        <v>24</v>
      </c>
      <c r="J35" s="65">
        <f>VLOOKUP($A35,'Return Data'!$B$7:$R$2292,8,0)</f>
        <v>3.8428</v>
      </c>
      <c r="K35" s="66">
        <f t="shared" si="3"/>
        <v>27</v>
      </c>
      <c r="L35" s="65">
        <f>VLOOKUP($A35,'Return Data'!$B$7:$R$2292,9,0)</f>
        <v>3.36</v>
      </c>
      <c r="M35" s="66">
        <f t="shared" si="4"/>
        <v>12</v>
      </c>
      <c r="N35" s="65">
        <f>VLOOKUP($A35,'Return Data'!$B$7:$R$2292,10,0)</f>
        <v>3.2913999999999999</v>
      </c>
      <c r="O35" s="66">
        <f t="shared" si="5"/>
        <v>18</v>
      </c>
      <c r="P35" s="65">
        <f>VLOOKUP($A35,'Return Data'!$B$7:$R$2292,11,0)</f>
        <v>3.3805999999999998</v>
      </c>
      <c r="Q35" s="66">
        <f t="shared" si="6"/>
        <v>11</v>
      </c>
      <c r="R35" s="65">
        <f>VLOOKUP($A35,'Return Data'!$B$7:$R$2292,12,0)</f>
        <v>3.3881000000000001</v>
      </c>
      <c r="S35" s="66">
        <f t="shared" si="7"/>
        <v>9</v>
      </c>
      <c r="T35" s="65">
        <f>VLOOKUP($A35,'Return Data'!$B$7:$R$2292,13,0)</f>
        <v>3.3658999999999999</v>
      </c>
      <c r="U35" s="66">
        <f t="shared" si="8"/>
        <v>4</v>
      </c>
      <c r="V35" s="65">
        <f>VLOOKUP($A35,'Return Data'!$B$7:$R$2292,17,0)</f>
        <v>3.9596</v>
      </c>
      <c r="W35" s="66">
        <f t="shared" si="12"/>
        <v>13</v>
      </c>
      <c r="X35" s="65">
        <f>VLOOKUP($A35,'Return Data'!$B$7:$R$2292,14,0)</f>
        <v>4.9405999999999999</v>
      </c>
      <c r="Y35" s="66">
        <f t="shared" si="13"/>
        <v>17</v>
      </c>
      <c r="Z35" s="65">
        <f>VLOOKUP($A35,'Return Data'!$B$7:$R$2292,16,0)</f>
        <v>6.8422999999999998</v>
      </c>
      <c r="AA35" s="67">
        <f t="shared" si="11"/>
        <v>30</v>
      </c>
    </row>
    <row r="36" spans="1:27" x14ac:dyDescent="0.3">
      <c r="A36" s="63" t="s">
        <v>147</v>
      </c>
      <c r="B36" s="64">
        <f>VLOOKUP($A36,'Return Data'!$B$7:$R$2292,3,0)</f>
        <v>44514</v>
      </c>
      <c r="C36" s="65">
        <f>VLOOKUP($A36,'Return Data'!$B$7:$R$2292,4,0)</f>
        <v>11.249499999999999</v>
      </c>
      <c r="D36" s="65">
        <f>VLOOKUP($A36,'Return Data'!$B$7:$R$2292,5,0)</f>
        <v>3.0829</v>
      </c>
      <c r="E36" s="66">
        <f t="shared" si="0"/>
        <v>40</v>
      </c>
      <c r="F36" s="65">
        <f>VLOOKUP($A36,'Return Data'!$B$7:$R$2292,6,0)</f>
        <v>3.7865000000000002</v>
      </c>
      <c r="G36" s="66">
        <f t="shared" si="1"/>
        <v>4</v>
      </c>
      <c r="H36" s="65">
        <f>VLOOKUP($A36,'Return Data'!$B$7:$R$2292,7,0)</f>
        <v>4.5464000000000002</v>
      </c>
      <c r="I36" s="66">
        <f t="shared" si="2"/>
        <v>4</v>
      </c>
      <c r="J36" s="65">
        <f>VLOOKUP($A36,'Return Data'!$B$7:$R$2292,8,0)</f>
        <v>3.6901000000000002</v>
      </c>
      <c r="K36" s="66">
        <f t="shared" si="3"/>
        <v>30</v>
      </c>
      <c r="L36" s="65">
        <f>VLOOKUP($A36,'Return Data'!$B$7:$R$2292,9,0)</f>
        <v>3.1377999999999999</v>
      </c>
      <c r="M36" s="66">
        <f t="shared" si="4"/>
        <v>36</v>
      </c>
      <c r="N36" s="65">
        <f>VLOOKUP($A36,'Return Data'!$B$7:$R$2292,10,0)</f>
        <v>3.0766</v>
      </c>
      <c r="O36" s="66">
        <f t="shared" si="5"/>
        <v>37</v>
      </c>
      <c r="P36" s="65">
        <f>VLOOKUP($A36,'Return Data'!$B$7:$R$2292,11,0)</f>
        <v>3.1145999999999998</v>
      </c>
      <c r="Q36" s="66">
        <f t="shared" si="6"/>
        <v>36</v>
      </c>
      <c r="R36" s="65">
        <f>VLOOKUP($A36,'Return Data'!$B$7:$R$2292,12,0)</f>
        <v>3.0910000000000002</v>
      </c>
      <c r="S36" s="66">
        <f t="shared" si="7"/>
        <v>35</v>
      </c>
      <c r="T36" s="65">
        <f>VLOOKUP($A36,'Return Data'!$B$7:$R$2292,13,0)</f>
        <v>3.0308000000000002</v>
      </c>
      <c r="U36" s="66">
        <f t="shared" si="8"/>
        <v>39</v>
      </c>
      <c r="V36" s="65">
        <f>VLOOKUP($A36,'Return Data'!$B$7:$R$2292,17,0)</f>
        <v>3.3959999999999999</v>
      </c>
      <c r="W36" s="66">
        <f t="shared" si="12"/>
        <v>36</v>
      </c>
      <c r="X36" s="65"/>
      <c r="Y36" s="66"/>
      <c r="Z36" s="65">
        <f>VLOOKUP($A36,'Return Data'!$B$7:$R$2292,16,0)</f>
        <v>4.1334999999999997</v>
      </c>
      <c r="AA36" s="67">
        <f t="shared" si="11"/>
        <v>37</v>
      </c>
    </row>
    <row r="37" spans="1:27" x14ac:dyDescent="0.3">
      <c r="A37" s="63" t="s">
        <v>2017</v>
      </c>
      <c r="B37" s="64">
        <f>VLOOKUP($A37,'Return Data'!$B$7:$R$2292,3,0)</f>
        <v>44514</v>
      </c>
      <c r="C37" s="65">
        <f>VLOOKUP($A37,'Return Data'!$B$7:$R$2292,4,0)</f>
        <v>2296.6711</v>
      </c>
      <c r="D37" s="65">
        <f>VLOOKUP($A37,'Return Data'!$B$7:$R$2292,5,0)</f>
        <v>3.9740000000000002</v>
      </c>
      <c r="E37" s="66">
        <f t="shared" si="0"/>
        <v>2</v>
      </c>
      <c r="F37" s="65">
        <f>VLOOKUP($A37,'Return Data'!$B$7:$R$2292,6,0)</f>
        <v>3.9638</v>
      </c>
      <c r="G37" s="66">
        <f t="shared" si="1"/>
        <v>2</v>
      </c>
      <c r="H37" s="65">
        <f>VLOOKUP($A37,'Return Data'!$B$7:$R$2292,7,0)</f>
        <v>5.2965</v>
      </c>
      <c r="I37" s="66">
        <f t="shared" si="2"/>
        <v>1</v>
      </c>
      <c r="J37" s="65">
        <f>VLOOKUP($A37,'Return Data'!$B$7:$R$2292,8,0)</f>
        <v>4.6210000000000004</v>
      </c>
      <c r="K37" s="66">
        <f t="shared" si="3"/>
        <v>2</v>
      </c>
      <c r="L37" s="65">
        <f>VLOOKUP($A37,'Return Data'!$B$7:$R$2292,9,0)</f>
        <v>3.8397999999999999</v>
      </c>
      <c r="M37" s="66">
        <f t="shared" si="4"/>
        <v>2</v>
      </c>
      <c r="N37" s="65">
        <f>VLOOKUP($A37,'Return Data'!$B$7:$R$2292,10,0)</f>
        <v>3.6861000000000002</v>
      </c>
      <c r="O37" s="66">
        <f t="shared" si="5"/>
        <v>2</v>
      </c>
      <c r="P37" s="65">
        <f>VLOOKUP($A37,'Return Data'!$B$7:$R$2292,11,0)</f>
        <v>3.4676</v>
      </c>
      <c r="Q37" s="66">
        <f t="shared" si="6"/>
        <v>3</v>
      </c>
      <c r="R37" s="65">
        <f>VLOOKUP($A37,'Return Data'!$B$7:$R$2292,12,0)</f>
        <v>3.4070999999999998</v>
      </c>
      <c r="S37" s="66">
        <f t="shared" si="7"/>
        <v>6</v>
      </c>
      <c r="T37" s="65">
        <f>VLOOKUP($A37,'Return Data'!$B$7:$R$2292,13,0)</f>
        <v>3.2942</v>
      </c>
      <c r="U37" s="66">
        <f t="shared" si="8"/>
        <v>16</v>
      </c>
      <c r="V37" s="65">
        <f>VLOOKUP($A37,'Return Data'!$B$7:$R$2292,17,0)</f>
        <v>3.6263000000000001</v>
      </c>
      <c r="W37" s="66">
        <f t="shared" si="12"/>
        <v>31</v>
      </c>
      <c r="X37" s="65">
        <f>VLOOKUP($A37,'Return Data'!$B$7:$R$2292,14,0)</f>
        <v>4.6479999999999997</v>
      </c>
      <c r="Y37" s="66">
        <f t="shared" ref="Y37:Y48" si="14">RANK(X37,X$8:X$49,0)</f>
        <v>30</v>
      </c>
      <c r="Z37" s="65">
        <f>VLOOKUP($A37,'Return Data'!$B$7:$R$2292,16,0)</f>
        <v>7.032</v>
      </c>
      <c r="AA37" s="67">
        <f t="shared" si="11"/>
        <v>16</v>
      </c>
    </row>
    <row r="38" spans="1:27" x14ac:dyDescent="0.3">
      <c r="A38" s="63" t="s">
        <v>148</v>
      </c>
      <c r="B38" s="64">
        <f>VLOOKUP($A38,'Return Data'!$B$7:$R$2292,3,0)</f>
        <v>44514</v>
      </c>
      <c r="C38" s="65">
        <f>VLOOKUP($A38,'Return Data'!$B$7:$R$2292,4,0)</f>
        <v>5137.4363000000003</v>
      </c>
      <c r="D38" s="65">
        <f>VLOOKUP($A38,'Return Data'!$B$7:$R$2292,5,0)</f>
        <v>3.3614999999999999</v>
      </c>
      <c r="E38" s="66">
        <f t="shared" si="0"/>
        <v>17</v>
      </c>
      <c r="F38" s="65">
        <f>VLOOKUP($A38,'Return Data'!$B$7:$R$2292,6,0)</f>
        <v>3.6892</v>
      </c>
      <c r="G38" s="66">
        <f t="shared" si="1"/>
        <v>10</v>
      </c>
      <c r="H38" s="65">
        <f>VLOOKUP($A38,'Return Data'!$B$7:$R$2292,7,0)</f>
        <v>4.4489999999999998</v>
      </c>
      <c r="I38" s="66">
        <f t="shared" si="2"/>
        <v>5</v>
      </c>
      <c r="J38" s="65">
        <f>VLOOKUP($A38,'Return Data'!$B$7:$R$2292,8,0)</f>
        <v>4.2314999999999996</v>
      </c>
      <c r="K38" s="66">
        <f t="shared" si="3"/>
        <v>3</v>
      </c>
      <c r="L38" s="65">
        <f>VLOOKUP($A38,'Return Data'!$B$7:$R$2292,9,0)</f>
        <v>3.3774000000000002</v>
      </c>
      <c r="M38" s="66">
        <f t="shared" si="4"/>
        <v>9</v>
      </c>
      <c r="N38" s="65">
        <f>VLOOKUP($A38,'Return Data'!$B$7:$R$2292,10,0)</f>
        <v>3.2833000000000001</v>
      </c>
      <c r="O38" s="66">
        <f t="shared" si="5"/>
        <v>21</v>
      </c>
      <c r="P38" s="65">
        <f>VLOOKUP($A38,'Return Data'!$B$7:$R$2292,11,0)</f>
        <v>3.363</v>
      </c>
      <c r="Q38" s="66">
        <f t="shared" si="6"/>
        <v>18</v>
      </c>
      <c r="R38" s="65">
        <f>VLOOKUP($A38,'Return Data'!$B$7:$R$2292,12,0)</f>
        <v>3.3690000000000002</v>
      </c>
      <c r="S38" s="66">
        <f t="shared" si="7"/>
        <v>16</v>
      </c>
      <c r="T38" s="65">
        <f>VLOOKUP($A38,'Return Data'!$B$7:$R$2292,13,0)</f>
        <v>3.2968999999999999</v>
      </c>
      <c r="U38" s="66">
        <f t="shared" si="8"/>
        <v>15</v>
      </c>
      <c r="V38" s="65">
        <f>VLOOKUP($A38,'Return Data'!$B$7:$R$2292,17,0)</f>
        <v>3.9733999999999998</v>
      </c>
      <c r="W38" s="66">
        <f t="shared" si="12"/>
        <v>12</v>
      </c>
      <c r="X38" s="65">
        <f>VLOOKUP($A38,'Return Data'!$B$7:$R$2292,14,0)</f>
        <v>5.0110999999999999</v>
      </c>
      <c r="Y38" s="66">
        <f t="shared" si="14"/>
        <v>8</v>
      </c>
      <c r="Z38" s="65">
        <f>VLOOKUP($A38,'Return Data'!$B$7:$R$2292,16,0)</f>
        <v>7.0869</v>
      </c>
      <c r="AA38" s="67">
        <f t="shared" si="11"/>
        <v>5</v>
      </c>
    </row>
    <row r="39" spans="1:27" x14ac:dyDescent="0.3">
      <c r="A39" s="63" t="s">
        <v>149</v>
      </c>
      <c r="B39" s="64">
        <f>VLOOKUP($A39,'Return Data'!$B$7:$R$2292,3,0)</f>
        <v>44514</v>
      </c>
      <c r="C39" s="65">
        <f>VLOOKUP($A39,'Return Data'!$B$7:$R$2292,4,0)</f>
        <v>1176.2070000000001</v>
      </c>
      <c r="D39" s="65">
        <f>VLOOKUP($A39,'Return Data'!$B$7:$R$2292,5,0)</f>
        <v>3.1953</v>
      </c>
      <c r="E39" s="66">
        <f t="shared" si="0"/>
        <v>36</v>
      </c>
      <c r="F39" s="65">
        <f>VLOOKUP($A39,'Return Data'!$B$7:$R$2292,6,0)</f>
        <v>3.4176000000000002</v>
      </c>
      <c r="G39" s="66">
        <f t="shared" si="1"/>
        <v>29</v>
      </c>
      <c r="H39" s="65">
        <f>VLOOKUP($A39,'Return Data'!$B$7:$R$2292,7,0)</f>
        <v>4.0617000000000001</v>
      </c>
      <c r="I39" s="66">
        <f t="shared" si="2"/>
        <v>23</v>
      </c>
      <c r="J39" s="65">
        <f>VLOOKUP($A39,'Return Data'!$B$7:$R$2292,8,0)</f>
        <v>3.6406999999999998</v>
      </c>
      <c r="K39" s="66">
        <f t="shared" si="3"/>
        <v>33</v>
      </c>
      <c r="L39" s="65">
        <f>VLOOKUP($A39,'Return Data'!$B$7:$R$2292,9,0)</f>
        <v>3.1901000000000002</v>
      </c>
      <c r="M39" s="66">
        <f t="shared" si="4"/>
        <v>33</v>
      </c>
      <c r="N39" s="65">
        <f>VLOOKUP($A39,'Return Data'!$B$7:$R$2292,10,0)</f>
        <v>3.1892</v>
      </c>
      <c r="O39" s="66">
        <f t="shared" si="5"/>
        <v>32</v>
      </c>
      <c r="P39" s="65">
        <f>VLOOKUP($A39,'Return Data'!$B$7:$R$2292,11,0)</f>
        <v>3.2355</v>
      </c>
      <c r="Q39" s="66">
        <f t="shared" si="6"/>
        <v>32</v>
      </c>
      <c r="R39" s="65">
        <f>VLOOKUP($A39,'Return Data'!$B$7:$R$2292,12,0)</f>
        <v>3.2164000000000001</v>
      </c>
      <c r="S39" s="66">
        <f t="shared" si="7"/>
        <v>32</v>
      </c>
      <c r="T39" s="65">
        <f>VLOOKUP($A39,'Return Data'!$B$7:$R$2292,13,0)</f>
        <v>3.1467999999999998</v>
      </c>
      <c r="U39" s="66">
        <f t="shared" si="8"/>
        <v>37</v>
      </c>
      <c r="V39" s="65">
        <f>VLOOKUP($A39,'Return Data'!$B$7:$R$2292,17,0)</f>
        <v>3.5691999999999999</v>
      </c>
      <c r="W39" s="66">
        <f t="shared" si="12"/>
        <v>33</v>
      </c>
      <c r="X39" s="65">
        <f>VLOOKUP($A39,'Return Data'!$B$7:$R$2292,14,0)</f>
        <v>4.4207000000000001</v>
      </c>
      <c r="Y39" s="66">
        <f t="shared" si="14"/>
        <v>34</v>
      </c>
      <c r="Z39" s="65">
        <f>VLOOKUP($A39,'Return Data'!$B$7:$R$2292,16,0)</f>
        <v>4.7253999999999996</v>
      </c>
      <c r="AA39" s="67">
        <f t="shared" si="11"/>
        <v>35</v>
      </c>
    </row>
    <row r="40" spans="1:27" x14ac:dyDescent="0.3">
      <c r="A40" s="63" t="s">
        <v>150</v>
      </c>
      <c r="B40" s="64">
        <f>VLOOKUP($A40,'Return Data'!$B$7:$R$2292,3,0)</f>
        <v>44514</v>
      </c>
      <c r="C40" s="65">
        <f>VLOOKUP($A40,'Return Data'!$B$7:$R$2292,4,0)</f>
        <v>273.70170000000002</v>
      </c>
      <c r="D40" s="65">
        <f>VLOOKUP($A40,'Return Data'!$B$7:$R$2292,5,0)</f>
        <v>3.5876999999999999</v>
      </c>
      <c r="E40" s="66">
        <f t="shared" si="0"/>
        <v>3</v>
      </c>
      <c r="F40" s="65">
        <f>VLOOKUP($A40,'Return Data'!$B$7:$R$2292,6,0)</f>
        <v>3.3437000000000001</v>
      </c>
      <c r="G40" s="66">
        <f t="shared" si="1"/>
        <v>35</v>
      </c>
      <c r="H40" s="65">
        <f>VLOOKUP($A40,'Return Data'!$B$7:$R$2292,7,0)</f>
        <v>3.9809000000000001</v>
      </c>
      <c r="I40" s="66">
        <f t="shared" si="2"/>
        <v>29</v>
      </c>
      <c r="J40" s="65">
        <f>VLOOKUP($A40,'Return Data'!$B$7:$R$2292,8,0)</f>
        <v>3.9733999999999998</v>
      </c>
      <c r="K40" s="66">
        <f t="shared" si="3"/>
        <v>19</v>
      </c>
      <c r="L40" s="65">
        <f>VLOOKUP($A40,'Return Data'!$B$7:$R$2292,9,0)</f>
        <v>3.2936000000000001</v>
      </c>
      <c r="M40" s="66">
        <f t="shared" si="4"/>
        <v>26</v>
      </c>
      <c r="N40" s="65">
        <f>VLOOKUP($A40,'Return Data'!$B$7:$R$2292,10,0)</f>
        <v>3.3016000000000001</v>
      </c>
      <c r="O40" s="66">
        <f t="shared" si="5"/>
        <v>12</v>
      </c>
      <c r="P40" s="65">
        <f>VLOOKUP($A40,'Return Data'!$B$7:$R$2292,11,0)</f>
        <v>3.3733</v>
      </c>
      <c r="Q40" s="66">
        <f t="shared" si="6"/>
        <v>15</v>
      </c>
      <c r="R40" s="65">
        <f>VLOOKUP($A40,'Return Data'!$B$7:$R$2292,12,0)</f>
        <v>3.3858000000000001</v>
      </c>
      <c r="S40" s="66">
        <f t="shared" si="7"/>
        <v>11</v>
      </c>
      <c r="T40" s="65">
        <f>VLOOKUP($A40,'Return Data'!$B$7:$R$2292,13,0)</f>
        <v>3.3266</v>
      </c>
      <c r="U40" s="66">
        <f t="shared" si="8"/>
        <v>10</v>
      </c>
      <c r="V40" s="65">
        <f>VLOOKUP($A40,'Return Data'!$B$7:$R$2292,17,0)</f>
        <v>3.9952000000000001</v>
      </c>
      <c r="W40" s="66">
        <f t="shared" si="12"/>
        <v>8</v>
      </c>
      <c r="X40" s="65">
        <f>VLOOKUP($A40,'Return Data'!$B$7:$R$2292,14,0)</f>
        <v>5.0212000000000003</v>
      </c>
      <c r="Y40" s="66">
        <f t="shared" si="14"/>
        <v>6</v>
      </c>
      <c r="Z40" s="65">
        <f>VLOOKUP($A40,'Return Data'!$B$7:$R$2292,16,0)</f>
        <v>7.0692000000000004</v>
      </c>
      <c r="AA40" s="67">
        <f t="shared" si="11"/>
        <v>9</v>
      </c>
    </row>
    <row r="41" spans="1:27" x14ac:dyDescent="0.3">
      <c r="A41" s="63" t="s">
        <v>151</v>
      </c>
      <c r="B41" s="64">
        <f>VLOOKUP($A41,'Return Data'!$B$7:$R$2292,3,0)</f>
        <v>44514</v>
      </c>
      <c r="C41" s="65">
        <f>VLOOKUP($A41,'Return Data'!$B$7:$R$2292,4,0)</f>
        <v>2966.9151999999999</v>
      </c>
      <c r="D41" s="65">
        <f>VLOOKUP($A41,'Return Data'!$B$7:$R$2292,5,0)</f>
        <v>3.2402000000000002</v>
      </c>
      <c r="E41" s="66">
        <f t="shared" si="0"/>
        <v>34</v>
      </c>
      <c r="F41" s="65">
        <f>VLOOKUP($A41,'Return Data'!$B$7:$R$2292,6,0)</f>
        <v>3.2919999999999998</v>
      </c>
      <c r="G41" s="66">
        <f t="shared" si="1"/>
        <v>36</v>
      </c>
      <c r="H41" s="65">
        <f>VLOOKUP($A41,'Return Data'!$B$7:$R$2292,7,0)</f>
        <v>3.7936000000000001</v>
      </c>
      <c r="I41" s="66">
        <f t="shared" si="2"/>
        <v>33</v>
      </c>
      <c r="J41" s="65">
        <f>VLOOKUP($A41,'Return Data'!$B$7:$R$2292,8,0)</f>
        <v>3.6776</v>
      </c>
      <c r="K41" s="66">
        <f t="shared" si="3"/>
        <v>31</v>
      </c>
      <c r="L41" s="65">
        <f>VLOOKUP($A41,'Return Data'!$B$7:$R$2292,9,0)</f>
        <v>3.2732999999999999</v>
      </c>
      <c r="M41" s="66">
        <f t="shared" si="4"/>
        <v>28</v>
      </c>
      <c r="N41" s="65">
        <f>VLOOKUP($A41,'Return Data'!$B$7:$R$2292,10,0)</f>
        <v>3.2227999999999999</v>
      </c>
      <c r="O41" s="66">
        <f t="shared" si="5"/>
        <v>30</v>
      </c>
      <c r="P41" s="65">
        <f>VLOOKUP($A41,'Return Data'!$B$7:$R$2292,11,0)</f>
        <v>3.2707000000000002</v>
      </c>
      <c r="Q41" s="66">
        <f t="shared" si="6"/>
        <v>30</v>
      </c>
      <c r="R41" s="65">
        <f>VLOOKUP($A41,'Return Data'!$B$7:$R$2292,12,0)</f>
        <v>3.2667000000000002</v>
      </c>
      <c r="S41" s="66">
        <f t="shared" si="7"/>
        <v>30</v>
      </c>
      <c r="T41" s="65">
        <f>VLOOKUP($A41,'Return Data'!$B$7:$R$2292,13,0)</f>
        <v>3.2117</v>
      </c>
      <c r="U41" s="66">
        <f t="shared" si="8"/>
        <v>31</v>
      </c>
      <c r="V41" s="65">
        <f>VLOOKUP($A41,'Return Data'!$B$7:$R$2292,17,0)</f>
        <v>3.6636000000000002</v>
      </c>
      <c r="W41" s="66">
        <f t="shared" si="12"/>
        <v>30</v>
      </c>
      <c r="X41" s="65">
        <f>VLOOKUP($A41,'Return Data'!$B$7:$R$2292,14,0)</f>
        <v>4.5800999999999998</v>
      </c>
      <c r="Y41" s="66">
        <f t="shared" si="14"/>
        <v>32</v>
      </c>
      <c r="Z41" s="65">
        <f>VLOOKUP($A41,'Return Data'!$B$7:$R$2292,16,0)</f>
        <v>5.8787000000000003</v>
      </c>
      <c r="AA41" s="67">
        <f t="shared" si="11"/>
        <v>34</v>
      </c>
    </row>
    <row r="42" spans="1:27" x14ac:dyDescent="0.3">
      <c r="A42" s="63" t="s">
        <v>152</v>
      </c>
      <c r="B42" s="64">
        <f>VLOOKUP($A42,'Return Data'!$B$7:$R$2292,3,0)</f>
        <v>44514</v>
      </c>
      <c r="C42" s="65">
        <f>VLOOKUP($A42,'Return Data'!$B$7:$R$2292,4,0)</f>
        <v>33.766800000000003</v>
      </c>
      <c r="D42" s="65">
        <f>VLOOKUP($A42,'Return Data'!$B$7:$R$2292,5,0)</f>
        <v>4.0004</v>
      </c>
      <c r="E42" s="66">
        <f t="shared" si="0"/>
        <v>1</v>
      </c>
      <c r="F42" s="65">
        <f>VLOOKUP($A42,'Return Data'!$B$7:$R$2292,6,0)</f>
        <v>4.3613999999999997</v>
      </c>
      <c r="G42" s="66">
        <f t="shared" si="1"/>
        <v>1</v>
      </c>
      <c r="H42" s="65">
        <f>VLOOKUP($A42,'Return Data'!$B$7:$R$2292,7,0)</f>
        <v>4.8224</v>
      </c>
      <c r="I42" s="66">
        <f t="shared" si="2"/>
        <v>2</v>
      </c>
      <c r="J42" s="65">
        <f>VLOOKUP($A42,'Return Data'!$B$7:$R$2292,8,0)</f>
        <v>4.6254</v>
      </c>
      <c r="K42" s="66">
        <f t="shared" si="3"/>
        <v>1</v>
      </c>
      <c r="L42" s="65">
        <f>VLOOKUP($A42,'Return Data'!$B$7:$R$2292,9,0)</f>
        <v>4.0833000000000004</v>
      </c>
      <c r="M42" s="66">
        <f t="shared" si="4"/>
        <v>1</v>
      </c>
      <c r="N42" s="65">
        <f>VLOOKUP($A42,'Return Data'!$B$7:$R$2292,10,0)</f>
        <v>3.9445999999999999</v>
      </c>
      <c r="O42" s="66">
        <f t="shared" si="5"/>
        <v>1</v>
      </c>
      <c r="P42" s="65">
        <f>VLOOKUP($A42,'Return Data'!$B$7:$R$2292,11,0)</f>
        <v>3.9826999999999999</v>
      </c>
      <c r="Q42" s="66">
        <f t="shared" si="6"/>
        <v>1</v>
      </c>
      <c r="R42" s="65">
        <f>VLOOKUP($A42,'Return Data'!$B$7:$R$2292,12,0)</f>
        <v>4.2394999999999996</v>
      </c>
      <c r="S42" s="66">
        <f t="shared" si="7"/>
        <v>1</v>
      </c>
      <c r="T42" s="65">
        <f>VLOOKUP($A42,'Return Data'!$B$7:$R$2292,13,0)</f>
        <v>4.3190999999999997</v>
      </c>
      <c r="U42" s="66">
        <f t="shared" si="8"/>
        <v>1</v>
      </c>
      <c r="V42" s="65">
        <f>VLOOKUP($A42,'Return Data'!$B$7:$R$2292,17,0)</f>
        <v>4.9386999999999999</v>
      </c>
      <c r="W42" s="66">
        <f t="shared" si="12"/>
        <v>1</v>
      </c>
      <c r="X42" s="65">
        <f>VLOOKUP($A42,'Return Data'!$B$7:$R$2292,14,0)</f>
        <v>5.8207000000000004</v>
      </c>
      <c r="Y42" s="66">
        <f t="shared" si="14"/>
        <v>1</v>
      </c>
      <c r="Z42" s="65">
        <f>VLOOKUP($A42,'Return Data'!$B$7:$R$2292,16,0)</f>
        <v>7.5456000000000003</v>
      </c>
      <c r="AA42" s="67">
        <f t="shared" si="11"/>
        <v>1</v>
      </c>
    </row>
    <row r="43" spans="1:27" x14ac:dyDescent="0.3">
      <c r="A43" s="63" t="s">
        <v>153</v>
      </c>
      <c r="B43" s="64">
        <f>VLOOKUP($A43,'Return Data'!$B$7:$R$2292,3,0)</f>
        <v>44514</v>
      </c>
      <c r="C43" s="65">
        <f>VLOOKUP($A43,'Return Data'!$B$7:$R$2292,4,0)</f>
        <v>28.341899999999999</v>
      </c>
      <c r="D43" s="65">
        <f>VLOOKUP($A43,'Return Data'!$B$7:$R$2292,5,0)</f>
        <v>3.0911</v>
      </c>
      <c r="E43" s="66">
        <f t="shared" si="0"/>
        <v>39</v>
      </c>
      <c r="F43" s="65">
        <f>VLOOKUP($A43,'Return Data'!$B$7:$R$2292,6,0)</f>
        <v>3.5211000000000001</v>
      </c>
      <c r="G43" s="66">
        <f t="shared" si="1"/>
        <v>20</v>
      </c>
      <c r="H43" s="65">
        <f>VLOOKUP($A43,'Return Data'!$B$7:$R$2292,7,0)</f>
        <v>4.1059000000000001</v>
      </c>
      <c r="I43" s="66">
        <f t="shared" si="2"/>
        <v>20</v>
      </c>
      <c r="J43" s="65">
        <f>VLOOKUP($A43,'Return Data'!$B$7:$R$2292,8,0)</f>
        <v>3.6294</v>
      </c>
      <c r="K43" s="66">
        <f t="shared" si="3"/>
        <v>34</v>
      </c>
      <c r="L43" s="65">
        <f>VLOOKUP($A43,'Return Data'!$B$7:$R$2292,9,0)</f>
        <v>3.1867000000000001</v>
      </c>
      <c r="M43" s="66">
        <f t="shared" si="4"/>
        <v>34</v>
      </c>
      <c r="N43" s="65">
        <f>VLOOKUP($A43,'Return Data'!$B$7:$R$2292,10,0)</f>
        <v>3.1890999999999998</v>
      </c>
      <c r="O43" s="66">
        <f t="shared" si="5"/>
        <v>33</v>
      </c>
      <c r="P43" s="65">
        <f>VLOOKUP($A43,'Return Data'!$B$7:$R$2292,11,0)</f>
        <v>3.2265000000000001</v>
      </c>
      <c r="Q43" s="66">
        <f t="shared" si="6"/>
        <v>33</v>
      </c>
      <c r="R43" s="65">
        <f>VLOOKUP($A43,'Return Data'!$B$7:$R$2292,12,0)</f>
        <v>3.2025000000000001</v>
      </c>
      <c r="S43" s="66">
        <f t="shared" si="7"/>
        <v>33</v>
      </c>
      <c r="T43" s="65">
        <f>VLOOKUP($A43,'Return Data'!$B$7:$R$2292,13,0)</f>
        <v>3.1492</v>
      </c>
      <c r="U43" s="66">
        <f t="shared" si="8"/>
        <v>36</v>
      </c>
      <c r="V43" s="65">
        <f>VLOOKUP($A43,'Return Data'!$B$7:$R$2292,17,0)</f>
        <v>3.5379</v>
      </c>
      <c r="W43" s="66">
        <f t="shared" si="12"/>
        <v>34</v>
      </c>
      <c r="X43" s="65">
        <f>VLOOKUP($A43,'Return Data'!$B$7:$R$2292,14,0)</f>
        <v>4.4691999999999998</v>
      </c>
      <c r="Y43" s="66">
        <f t="shared" si="14"/>
        <v>33</v>
      </c>
      <c r="Z43" s="65">
        <f>VLOOKUP($A43,'Return Data'!$B$7:$R$2292,16,0)</f>
        <v>6.8983999999999996</v>
      </c>
      <c r="AA43" s="67">
        <f t="shared" si="11"/>
        <v>28</v>
      </c>
    </row>
    <row r="44" spans="1:27" x14ac:dyDescent="0.3">
      <c r="A44" s="63" t="s">
        <v>156</v>
      </c>
      <c r="B44" s="64">
        <f>VLOOKUP($A44,'Return Data'!$B$7:$R$2292,3,0)</f>
        <v>44514</v>
      </c>
      <c r="C44" s="65">
        <f>VLOOKUP($A44,'Return Data'!$B$7:$R$2292,4,0)</f>
        <v>3288.8642</v>
      </c>
      <c r="D44" s="65">
        <f>VLOOKUP($A44,'Return Data'!$B$7:$R$2292,5,0)</f>
        <v>3.3852000000000002</v>
      </c>
      <c r="E44" s="66">
        <f t="shared" si="0"/>
        <v>13</v>
      </c>
      <c r="F44" s="65">
        <f>VLOOKUP($A44,'Return Data'!$B$7:$R$2292,6,0)</f>
        <v>3.7263999999999999</v>
      </c>
      <c r="G44" s="66">
        <f t="shared" si="1"/>
        <v>7</v>
      </c>
      <c r="H44" s="65">
        <f>VLOOKUP($A44,'Return Data'!$B$7:$R$2292,7,0)</f>
        <v>4.2850000000000001</v>
      </c>
      <c r="I44" s="66">
        <f t="shared" si="2"/>
        <v>12</v>
      </c>
      <c r="J44" s="65">
        <f>VLOOKUP($A44,'Return Data'!$B$7:$R$2292,8,0)</f>
        <v>4.1516000000000002</v>
      </c>
      <c r="K44" s="66">
        <f t="shared" si="3"/>
        <v>5</v>
      </c>
      <c r="L44" s="65">
        <f>VLOOKUP($A44,'Return Data'!$B$7:$R$2292,9,0)</f>
        <v>3.4582000000000002</v>
      </c>
      <c r="M44" s="66">
        <f t="shared" si="4"/>
        <v>3</v>
      </c>
      <c r="N44" s="65">
        <f>VLOOKUP($A44,'Return Data'!$B$7:$R$2292,10,0)</f>
        <v>3.3166000000000002</v>
      </c>
      <c r="O44" s="66">
        <f t="shared" si="5"/>
        <v>8</v>
      </c>
      <c r="P44" s="65">
        <f>VLOOKUP($A44,'Return Data'!$B$7:$R$2292,11,0)</f>
        <v>3.3778000000000001</v>
      </c>
      <c r="Q44" s="66">
        <f t="shared" si="6"/>
        <v>14</v>
      </c>
      <c r="R44" s="65">
        <f>VLOOKUP($A44,'Return Data'!$B$7:$R$2292,12,0)</f>
        <v>3.3643999999999998</v>
      </c>
      <c r="S44" s="66">
        <f t="shared" si="7"/>
        <v>17</v>
      </c>
      <c r="T44" s="65">
        <f>VLOOKUP($A44,'Return Data'!$B$7:$R$2292,13,0)</f>
        <v>3.2892000000000001</v>
      </c>
      <c r="U44" s="66">
        <f t="shared" si="8"/>
        <v>17</v>
      </c>
      <c r="V44" s="65">
        <f>VLOOKUP($A44,'Return Data'!$B$7:$R$2292,17,0)</f>
        <v>3.9163000000000001</v>
      </c>
      <c r="W44" s="66">
        <f t="shared" si="12"/>
        <v>19</v>
      </c>
      <c r="X44" s="65">
        <f>VLOOKUP($A44,'Return Data'!$B$7:$R$2292,14,0)</f>
        <v>4.8960999999999997</v>
      </c>
      <c r="Y44" s="66">
        <f t="shared" si="14"/>
        <v>21</v>
      </c>
      <c r="Z44" s="65">
        <f>VLOOKUP($A44,'Return Data'!$B$7:$R$2292,16,0)</f>
        <v>6.9894999999999996</v>
      </c>
      <c r="AA44" s="67">
        <f t="shared" si="11"/>
        <v>25</v>
      </c>
    </row>
    <row r="45" spans="1:27" x14ac:dyDescent="0.3">
      <c r="A45" s="63" t="s">
        <v>157</v>
      </c>
      <c r="B45" s="64">
        <f>VLOOKUP($A45,'Return Data'!$B$7:$R$2292,3,0)</f>
        <v>44514</v>
      </c>
      <c r="C45" s="65">
        <f>VLOOKUP($A45,'Return Data'!$B$7:$R$2292,4,0)</f>
        <v>44.308100000000003</v>
      </c>
      <c r="D45" s="65">
        <f>VLOOKUP($A45,'Return Data'!$B$7:$R$2292,5,0)</f>
        <v>3.4601999999999999</v>
      </c>
      <c r="E45" s="66">
        <f t="shared" si="0"/>
        <v>6</v>
      </c>
      <c r="F45" s="65">
        <f>VLOOKUP($A45,'Return Data'!$B$7:$R$2292,6,0)</f>
        <v>3.6257000000000001</v>
      </c>
      <c r="G45" s="66">
        <f t="shared" si="1"/>
        <v>13</v>
      </c>
      <c r="H45" s="65">
        <f>VLOOKUP($A45,'Return Data'!$B$7:$R$2292,7,0)</f>
        <v>4.0042999999999997</v>
      </c>
      <c r="I45" s="66">
        <f t="shared" si="2"/>
        <v>28</v>
      </c>
      <c r="J45" s="65">
        <f>VLOOKUP($A45,'Return Data'!$B$7:$R$2292,8,0)</f>
        <v>3.8656999999999999</v>
      </c>
      <c r="K45" s="66">
        <f t="shared" si="3"/>
        <v>25</v>
      </c>
      <c r="L45" s="65">
        <f>VLOOKUP($A45,'Return Data'!$B$7:$R$2292,9,0)</f>
        <v>3.3123999999999998</v>
      </c>
      <c r="M45" s="66">
        <f t="shared" si="4"/>
        <v>21</v>
      </c>
      <c r="N45" s="65">
        <f>VLOOKUP($A45,'Return Data'!$B$7:$R$2292,10,0)</f>
        <v>3.2999000000000001</v>
      </c>
      <c r="O45" s="66">
        <f t="shared" si="5"/>
        <v>14</v>
      </c>
      <c r="P45" s="65">
        <f>VLOOKUP($A45,'Return Data'!$B$7:$R$2292,11,0)</f>
        <v>3.3818000000000001</v>
      </c>
      <c r="Q45" s="66">
        <f t="shared" si="6"/>
        <v>9</v>
      </c>
      <c r="R45" s="65">
        <f>VLOOKUP($A45,'Return Data'!$B$7:$R$2292,12,0)</f>
        <v>3.3892000000000002</v>
      </c>
      <c r="S45" s="66">
        <f t="shared" si="7"/>
        <v>8</v>
      </c>
      <c r="T45" s="65">
        <f>VLOOKUP($A45,'Return Data'!$B$7:$R$2292,13,0)</f>
        <v>3.3336000000000001</v>
      </c>
      <c r="U45" s="66">
        <f t="shared" si="8"/>
        <v>9</v>
      </c>
      <c r="V45" s="65">
        <f>VLOOKUP($A45,'Return Data'!$B$7:$R$2292,17,0)</f>
        <v>3.9390999999999998</v>
      </c>
      <c r="W45" s="66">
        <f t="shared" si="12"/>
        <v>17</v>
      </c>
      <c r="X45" s="65">
        <f>VLOOKUP($A45,'Return Data'!$B$7:$R$2292,14,0)</f>
        <v>4.9485999999999999</v>
      </c>
      <c r="Y45" s="66">
        <f t="shared" si="14"/>
        <v>15</v>
      </c>
      <c r="Z45" s="65">
        <f>VLOOKUP($A45,'Return Data'!$B$7:$R$2292,16,0)</f>
        <v>7.0418000000000003</v>
      </c>
      <c r="AA45" s="67">
        <f t="shared" si="11"/>
        <v>15</v>
      </c>
    </row>
    <row r="46" spans="1:27" x14ac:dyDescent="0.3">
      <c r="A46" s="63" t="s">
        <v>158</v>
      </c>
      <c r="B46" s="64">
        <f>VLOOKUP($A46,'Return Data'!$B$7:$R$2292,3,0)</f>
        <v>44514</v>
      </c>
      <c r="C46" s="65">
        <f>VLOOKUP($A46,'Return Data'!$B$7:$R$2292,4,0)</f>
        <v>3314.9126000000001</v>
      </c>
      <c r="D46" s="65">
        <f>VLOOKUP($A46,'Return Data'!$B$7:$R$2292,5,0)</f>
        <v>3.3498000000000001</v>
      </c>
      <c r="E46" s="66">
        <f t="shared" si="0"/>
        <v>19</v>
      </c>
      <c r="F46" s="65">
        <f>VLOOKUP($A46,'Return Data'!$B$7:$R$2292,6,0)</f>
        <v>3.5722</v>
      </c>
      <c r="G46" s="66">
        <f t="shared" si="1"/>
        <v>18</v>
      </c>
      <c r="H46" s="65">
        <f>VLOOKUP($A46,'Return Data'!$B$7:$R$2292,7,0)</f>
        <v>4.2157999999999998</v>
      </c>
      <c r="I46" s="66">
        <f t="shared" si="2"/>
        <v>15</v>
      </c>
      <c r="J46" s="65">
        <f>VLOOKUP($A46,'Return Data'!$B$7:$R$2292,8,0)</f>
        <v>4.0315000000000003</v>
      </c>
      <c r="K46" s="66">
        <f t="shared" si="3"/>
        <v>15</v>
      </c>
      <c r="L46" s="65">
        <f>VLOOKUP($A46,'Return Data'!$B$7:$R$2292,9,0)</f>
        <v>3.2482000000000002</v>
      </c>
      <c r="M46" s="66">
        <f t="shared" si="4"/>
        <v>30</v>
      </c>
      <c r="N46" s="65">
        <f>VLOOKUP($A46,'Return Data'!$B$7:$R$2292,10,0)</f>
        <v>3.2465999999999999</v>
      </c>
      <c r="O46" s="66">
        <f t="shared" si="5"/>
        <v>29</v>
      </c>
      <c r="P46" s="65">
        <f>VLOOKUP($A46,'Return Data'!$B$7:$R$2292,11,0)</f>
        <v>3.3342000000000001</v>
      </c>
      <c r="Q46" s="66">
        <f t="shared" si="6"/>
        <v>26</v>
      </c>
      <c r="R46" s="65">
        <f>VLOOKUP($A46,'Return Data'!$B$7:$R$2292,12,0)</f>
        <v>3.3296999999999999</v>
      </c>
      <c r="S46" s="66">
        <f t="shared" si="7"/>
        <v>24</v>
      </c>
      <c r="T46" s="65">
        <f>VLOOKUP($A46,'Return Data'!$B$7:$R$2292,13,0)</f>
        <v>3.2633000000000001</v>
      </c>
      <c r="U46" s="66">
        <f t="shared" si="8"/>
        <v>25</v>
      </c>
      <c r="V46" s="65">
        <f>VLOOKUP($A46,'Return Data'!$B$7:$R$2292,17,0)</f>
        <v>3.9893999999999998</v>
      </c>
      <c r="W46" s="66">
        <f t="shared" si="12"/>
        <v>10</v>
      </c>
      <c r="X46" s="65">
        <f>VLOOKUP($A46,'Return Data'!$B$7:$R$2292,14,0)</f>
        <v>4.9817999999999998</v>
      </c>
      <c r="Y46" s="66">
        <f t="shared" si="14"/>
        <v>11</v>
      </c>
      <c r="Z46" s="65">
        <f>VLOOKUP($A46,'Return Data'!$B$7:$R$2292,16,0)</f>
        <v>7.085</v>
      </c>
      <c r="AA46" s="67">
        <f t="shared" si="11"/>
        <v>6</v>
      </c>
    </row>
    <row r="47" spans="1:27" x14ac:dyDescent="0.3">
      <c r="A47" s="63" t="s">
        <v>160</v>
      </c>
      <c r="B47" s="64">
        <f>VLOOKUP($A47,'Return Data'!$B$7:$R$2292,3,0)</f>
        <v>44514</v>
      </c>
      <c r="C47" s="65">
        <f>VLOOKUP($A47,'Return Data'!$B$7:$R$2292,4,0)</f>
        <v>2023.6207999999999</v>
      </c>
      <c r="D47" s="65">
        <f>VLOOKUP($A47,'Return Data'!$B$7:$R$2292,5,0)</f>
        <v>3.2829999999999999</v>
      </c>
      <c r="E47" s="66">
        <f t="shared" si="0"/>
        <v>32</v>
      </c>
      <c r="F47" s="65">
        <f>VLOOKUP($A47,'Return Data'!$B$7:$R$2292,6,0)</f>
        <v>3.4617</v>
      </c>
      <c r="G47" s="66">
        <f t="shared" si="1"/>
        <v>27</v>
      </c>
      <c r="H47" s="65">
        <f>VLOOKUP($A47,'Return Data'!$B$7:$R$2292,7,0)</f>
        <v>3.8776999999999999</v>
      </c>
      <c r="I47" s="66">
        <f t="shared" si="2"/>
        <v>32</v>
      </c>
      <c r="J47" s="65">
        <f>VLOOKUP($A47,'Return Data'!$B$7:$R$2292,8,0)</f>
        <v>3.8111999999999999</v>
      </c>
      <c r="K47" s="66">
        <f t="shared" si="3"/>
        <v>29</v>
      </c>
      <c r="L47" s="65">
        <f>VLOOKUP($A47,'Return Data'!$B$7:$R$2292,9,0)</f>
        <v>3.4371999999999998</v>
      </c>
      <c r="M47" s="66">
        <f t="shared" si="4"/>
        <v>4</v>
      </c>
      <c r="N47" s="65">
        <f>VLOOKUP($A47,'Return Data'!$B$7:$R$2292,10,0)</f>
        <v>3.3117999999999999</v>
      </c>
      <c r="O47" s="66">
        <f t="shared" si="5"/>
        <v>10</v>
      </c>
      <c r="P47" s="65">
        <f>VLOOKUP($A47,'Return Data'!$B$7:$R$2292,11,0)</f>
        <v>3.3711000000000002</v>
      </c>
      <c r="Q47" s="66">
        <f t="shared" si="6"/>
        <v>16</v>
      </c>
      <c r="R47" s="65">
        <f>VLOOKUP($A47,'Return Data'!$B$7:$R$2292,12,0)</f>
        <v>3.3854000000000002</v>
      </c>
      <c r="S47" s="66">
        <f t="shared" si="7"/>
        <v>12</v>
      </c>
      <c r="T47" s="65">
        <f>VLOOKUP($A47,'Return Data'!$B$7:$R$2292,13,0)</f>
        <v>3.3199000000000001</v>
      </c>
      <c r="U47" s="66">
        <f t="shared" si="8"/>
        <v>11</v>
      </c>
      <c r="V47" s="65">
        <f>VLOOKUP($A47,'Return Data'!$B$7:$R$2292,17,0)</f>
        <v>4.0071000000000003</v>
      </c>
      <c r="W47" s="66">
        <f t="shared" si="12"/>
        <v>7</v>
      </c>
      <c r="X47" s="65">
        <f>VLOOKUP($A47,'Return Data'!$B$7:$R$2292,14,0)</f>
        <v>4.9089</v>
      </c>
      <c r="Y47" s="66">
        <f t="shared" si="14"/>
        <v>18</v>
      </c>
      <c r="Z47" s="65">
        <f>VLOOKUP($A47,'Return Data'!$B$7:$R$2292,16,0)</f>
        <v>6.5662000000000003</v>
      </c>
      <c r="AA47" s="67">
        <f t="shared" si="11"/>
        <v>31</v>
      </c>
    </row>
    <row r="48" spans="1:27" x14ac:dyDescent="0.3">
      <c r="A48" s="63" t="s">
        <v>161</v>
      </c>
      <c r="B48" s="64">
        <f>VLOOKUP($A48,'Return Data'!$B$7:$R$2292,3,0)</f>
        <v>44514</v>
      </c>
      <c r="C48" s="65">
        <f>VLOOKUP($A48,'Return Data'!$B$7:$R$2292,4,0)</f>
        <v>3441.0711999999999</v>
      </c>
      <c r="D48" s="65">
        <f>VLOOKUP($A48,'Return Data'!$B$7:$R$2292,5,0)</f>
        <v>3.3298999999999999</v>
      </c>
      <c r="E48" s="66">
        <f t="shared" si="0"/>
        <v>23</v>
      </c>
      <c r="F48" s="65">
        <f>VLOOKUP($A48,'Return Data'!$B$7:$R$2292,6,0)</f>
        <v>3.5215000000000001</v>
      </c>
      <c r="G48" s="66">
        <f t="shared" si="1"/>
        <v>19</v>
      </c>
      <c r="H48" s="65">
        <f>VLOOKUP($A48,'Return Data'!$B$7:$R$2292,7,0)</f>
        <v>4.0217000000000001</v>
      </c>
      <c r="I48" s="66">
        <f t="shared" si="2"/>
        <v>25</v>
      </c>
      <c r="J48" s="65">
        <f>VLOOKUP($A48,'Return Data'!$B$7:$R$2292,8,0)</f>
        <v>3.9232999999999998</v>
      </c>
      <c r="K48" s="66">
        <f t="shared" si="3"/>
        <v>22</v>
      </c>
      <c r="L48" s="65">
        <f>VLOOKUP($A48,'Return Data'!$B$7:$R$2292,9,0)</f>
        <v>3.3180000000000001</v>
      </c>
      <c r="M48" s="66">
        <f t="shared" si="4"/>
        <v>20</v>
      </c>
      <c r="N48" s="65">
        <f>VLOOKUP($A48,'Return Data'!$B$7:$R$2292,10,0)</f>
        <v>3.3058999999999998</v>
      </c>
      <c r="O48" s="66">
        <f t="shared" si="5"/>
        <v>11</v>
      </c>
      <c r="P48" s="65">
        <f>VLOOKUP($A48,'Return Data'!$B$7:$R$2292,11,0)</f>
        <v>3.38</v>
      </c>
      <c r="Q48" s="66">
        <f t="shared" si="6"/>
        <v>13</v>
      </c>
      <c r="R48" s="65">
        <f>VLOOKUP($A48,'Return Data'!$B$7:$R$2292,12,0)</f>
        <v>3.3694000000000002</v>
      </c>
      <c r="S48" s="66">
        <f t="shared" si="7"/>
        <v>15</v>
      </c>
      <c r="T48" s="65">
        <f>VLOOKUP($A48,'Return Data'!$B$7:$R$2292,13,0)</f>
        <v>3.3010000000000002</v>
      </c>
      <c r="U48" s="66">
        <f t="shared" si="8"/>
        <v>13</v>
      </c>
      <c r="V48" s="65">
        <f>VLOOKUP($A48,'Return Data'!$B$7:$R$2292,17,0)</f>
        <v>3.9302999999999999</v>
      </c>
      <c r="W48" s="66">
        <f t="shared" si="12"/>
        <v>18</v>
      </c>
      <c r="X48" s="65">
        <f>VLOOKUP($A48,'Return Data'!$B$7:$R$2292,14,0)</f>
        <v>4.9454000000000002</v>
      </c>
      <c r="Y48" s="66">
        <f t="shared" si="14"/>
        <v>16</v>
      </c>
      <c r="Z48" s="65">
        <f>VLOOKUP($A48,'Return Data'!$B$7:$R$2292,16,0)</f>
        <v>7.0218999999999996</v>
      </c>
      <c r="AA48" s="67">
        <f t="shared" si="11"/>
        <v>20</v>
      </c>
    </row>
    <row r="49" spans="1:27" x14ac:dyDescent="0.3">
      <c r="A49" s="63" t="s">
        <v>162</v>
      </c>
      <c r="B49" s="64">
        <f>VLOOKUP($A49,'Return Data'!$B$7:$R$2292,3,0)</f>
        <v>44514</v>
      </c>
      <c r="C49" s="65">
        <f>VLOOKUP($A49,'Return Data'!$B$7:$R$2292,4,0)</f>
        <v>1132.6306999999999</v>
      </c>
      <c r="D49" s="65">
        <f>VLOOKUP($A49,'Return Data'!$B$7:$R$2292,5,0)</f>
        <v>2.9411</v>
      </c>
      <c r="E49" s="66">
        <f t="shared" si="0"/>
        <v>41</v>
      </c>
      <c r="F49" s="65">
        <f>VLOOKUP($A49,'Return Data'!$B$7:$R$2292,6,0)</f>
        <v>2.9419</v>
      </c>
      <c r="G49" s="66">
        <f t="shared" si="1"/>
        <v>41</v>
      </c>
      <c r="H49" s="65">
        <f>VLOOKUP($A49,'Return Data'!$B$7:$R$2292,7,0)</f>
        <v>3.4357000000000002</v>
      </c>
      <c r="I49" s="66">
        <f t="shared" si="2"/>
        <v>41</v>
      </c>
      <c r="J49" s="65">
        <f>VLOOKUP($A49,'Return Data'!$B$7:$R$2292,8,0)</f>
        <v>3.2572999999999999</v>
      </c>
      <c r="K49" s="66">
        <f t="shared" si="3"/>
        <v>42</v>
      </c>
      <c r="L49" s="65">
        <f>VLOOKUP($A49,'Return Data'!$B$7:$R$2292,9,0)</f>
        <v>2.8795999999999999</v>
      </c>
      <c r="M49" s="66">
        <f t="shared" si="4"/>
        <v>42</v>
      </c>
      <c r="N49" s="65">
        <f>VLOOKUP($A49,'Return Data'!$B$7:$R$2292,10,0)</f>
        <v>2.9093</v>
      </c>
      <c r="O49" s="66">
        <f t="shared" si="5"/>
        <v>42</v>
      </c>
      <c r="P49" s="65">
        <f>VLOOKUP($A49,'Return Data'!$B$7:$R$2292,11,0)</f>
        <v>2.9371999999999998</v>
      </c>
      <c r="Q49" s="66">
        <f t="shared" si="6"/>
        <v>42</v>
      </c>
      <c r="R49" s="65">
        <f>VLOOKUP($A49,'Return Data'!$B$7:$R$2292,12,0)</f>
        <v>2.9923000000000002</v>
      </c>
      <c r="S49" s="66">
        <f t="shared" si="7"/>
        <v>41</v>
      </c>
      <c r="T49" s="65">
        <f>VLOOKUP($A49,'Return Data'!$B$7:$R$2292,13,0)</f>
        <v>2.9742000000000002</v>
      </c>
      <c r="U49" s="66">
        <f t="shared" si="8"/>
        <v>40</v>
      </c>
      <c r="V49" s="65">
        <f>VLOOKUP($A49,'Return Data'!$B$7:$R$2292,17,0)</f>
        <v>3.4870000000000001</v>
      </c>
      <c r="W49" s="66">
        <f t="shared" si="12"/>
        <v>35</v>
      </c>
      <c r="X49" s="65"/>
      <c r="Y49" s="66"/>
      <c r="Z49" s="65">
        <f>VLOOKUP($A49,'Return Data'!$B$7:$R$2292,16,0)</f>
        <v>4.4897999999999998</v>
      </c>
      <c r="AA49" s="67">
        <f t="shared" si="11"/>
        <v>36</v>
      </c>
    </row>
    <row r="50" spans="1:27" x14ac:dyDescent="0.3">
      <c r="A50" s="69"/>
      <c r="B50" s="70"/>
      <c r="C50" s="70"/>
      <c r="D50" s="71"/>
      <c r="E50" s="70"/>
      <c r="F50" s="71"/>
      <c r="G50" s="70"/>
      <c r="H50" s="71"/>
      <c r="I50" s="70"/>
      <c r="J50" s="71"/>
      <c r="K50" s="70"/>
      <c r="L50" s="71"/>
      <c r="M50" s="70"/>
      <c r="N50" s="71"/>
      <c r="O50" s="70"/>
      <c r="P50" s="71"/>
      <c r="Q50" s="70"/>
      <c r="R50" s="71"/>
      <c r="S50" s="70"/>
      <c r="T50" s="71"/>
      <c r="U50" s="70"/>
      <c r="V50" s="71"/>
      <c r="W50" s="70"/>
      <c r="X50" s="71"/>
      <c r="Y50" s="70"/>
      <c r="Z50" s="71"/>
      <c r="AA50" s="72"/>
    </row>
    <row r="51" spans="1:27" x14ac:dyDescent="0.3">
      <c r="A51" s="73" t="s">
        <v>27</v>
      </c>
      <c r="B51" s="74"/>
      <c r="C51" s="74"/>
      <c r="D51" s="75">
        <f>AVERAGE(D8:D49)</f>
        <v>3.3371785714285713</v>
      </c>
      <c r="E51" s="74"/>
      <c r="F51" s="75">
        <f>AVERAGE(F8:F49)</f>
        <v>3.5102119047619063</v>
      </c>
      <c r="G51" s="74"/>
      <c r="H51" s="75">
        <f>AVERAGE(H8:H49)</f>
        <v>4.0908738095238082</v>
      </c>
      <c r="I51" s="74"/>
      <c r="J51" s="75">
        <f>AVERAGE(J8:J49)</f>
        <v>3.8833476190476199</v>
      </c>
      <c r="K51" s="74"/>
      <c r="L51" s="75">
        <f>AVERAGE(L8:L49)</f>
        <v>3.3011500000000003</v>
      </c>
      <c r="M51" s="74"/>
      <c r="N51" s="75">
        <f>AVERAGE(N8:N49)</f>
        <v>3.2625428571428565</v>
      </c>
      <c r="O51" s="74"/>
      <c r="P51" s="75">
        <f>AVERAGE(P8:P49)</f>
        <v>3.3078333333333334</v>
      </c>
      <c r="Q51" s="74"/>
      <c r="R51" s="75">
        <f>AVERAGE(R8:R49)</f>
        <v>3.3048190476190475</v>
      </c>
      <c r="S51" s="74"/>
      <c r="T51" s="75">
        <f>AVERAGE(T8:T49)</f>
        <v>3.2690833333333327</v>
      </c>
      <c r="U51" s="74"/>
      <c r="V51" s="75">
        <f>AVERAGE(V8:V49)</f>
        <v>3.8597999999999995</v>
      </c>
      <c r="W51" s="74"/>
      <c r="X51" s="75">
        <f>AVERAGE(X8:X49)</f>
        <v>4.8916028571428551</v>
      </c>
      <c r="Y51" s="74"/>
      <c r="Z51" s="75">
        <f>AVERAGE(Z8:Z49)</f>
        <v>6.3577285714285718</v>
      </c>
      <c r="AA51" s="76"/>
    </row>
    <row r="52" spans="1:27" x14ac:dyDescent="0.3">
      <c r="A52" s="73" t="s">
        <v>28</v>
      </c>
      <c r="B52" s="74"/>
      <c r="C52" s="74"/>
      <c r="D52" s="75">
        <f>MIN(D8:D49)</f>
        <v>2.7002000000000002</v>
      </c>
      <c r="E52" s="74"/>
      <c r="F52" s="75">
        <f>MIN(F8:F49)</f>
        <v>2.7</v>
      </c>
      <c r="G52" s="74"/>
      <c r="H52" s="75">
        <f>MIN(H8:H49)</f>
        <v>3.2801999999999998</v>
      </c>
      <c r="I52" s="74"/>
      <c r="J52" s="75">
        <f>MIN(J8:J49)</f>
        <v>3.2572999999999999</v>
      </c>
      <c r="K52" s="74"/>
      <c r="L52" s="75">
        <f>MIN(L8:L49)</f>
        <v>2.8795999999999999</v>
      </c>
      <c r="M52" s="74"/>
      <c r="N52" s="75">
        <f>MIN(N8:N49)</f>
        <v>2.9093</v>
      </c>
      <c r="O52" s="74"/>
      <c r="P52" s="75">
        <f>MIN(P8:P49)</f>
        <v>2.9371999999999998</v>
      </c>
      <c r="Q52" s="74"/>
      <c r="R52" s="75">
        <f>MIN(R8:R49)</f>
        <v>2.9306000000000001</v>
      </c>
      <c r="S52" s="74"/>
      <c r="T52" s="75">
        <f>MIN(T8:T49)</f>
        <v>2.8839999999999999</v>
      </c>
      <c r="U52" s="74"/>
      <c r="V52" s="75">
        <f>MIN(V8:V49)</f>
        <v>3.3191999999999999</v>
      </c>
      <c r="W52" s="74"/>
      <c r="X52" s="75">
        <f>MIN(X8:X49)</f>
        <v>4.298</v>
      </c>
      <c r="Y52" s="74"/>
      <c r="Z52" s="75">
        <f>MIN(Z8:Z49)</f>
        <v>3.2572999999999999</v>
      </c>
      <c r="AA52" s="76"/>
    </row>
    <row r="53" spans="1:27" ht="15" thickBot="1" x14ac:dyDescent="0.35">
      <c r="A53" s="77" t="s">
        <v>29</v>
      </c>
      <c r="B53" s="78"/>
      <c r="C53" s="78"/>
      <c r="D53" s="79">
        <f>MAX(D8:D49)</f>
        <v>4.0004</v>
      </c>
      <c r="E53" s="78"/>
      <c r="F53" s="79">
        <f>MAX(F8:F49)</f>
        <v>4.3613999999999997</v>
      </c>
      <c r="G53" s="78"/>
      <c r="H53" s="79">
        <f>MAX(H8:H49)</f>
        <v>5.2965</v>
      </c>
      <c r="I53" s="78"/>
      <c r="J53" s="79">
        <f>MAX(J8:J49)</f>
        <v>4.6254</v>
      </c>
      <c r="K53" s="78"/>
      <c r="L53" s="79">
        <f>MAX(L8:L49)</f>
        <v>4.0833000000000004</v>
      </c>
      <c r="M53" s="78"/>
      <c r="N53" s="79">
        <f>MAX(N8:N49)</f>
        <v>3.9445999999999999</v>
      </c>
      <c r="O53" s="78"/>
      <c r="P53" s="79">
        <f>MAX(P8:P49)</f>
        <v>3.9826999999999999</v>
      </c>
      <c r="Q53" s="78"/>
      <c r="R53" s="79">
        <f>MAX(R8:R49)</f>
        <v>4.2394999999999996</v>
      </c>
      <c r="S53" s="78"/>
      <c r="T53" s="79">
        <f>MAX(T8:T49)</f>
        <v>4.3190999999999997</v>
      </c>
      <c r="U53" s="78"/>
      <c r="V53" s="79">
        <f>MAX(V8:V49)</f>
        <v>4.9386999999999999</v>
      </c>
      <c r="W53" s="78"/>
      <c r="X53" s="79">
        <f>MAX(X8:X49)</f>
        <v>5.8207000000000004</v>
      </c>
      <c r="Y53" s="78"/>
      <c r="Z53" s="79">
        <f>MAX(Z8:Z49)</f>
        <v>7.5456000000000003</v>
      </c>
      <c r="AA53" s="80"/>
    </row>
    <row r="54" spans="1:27" x14ac:dyDescent="0.3">
      <c r="A54" s="112" t="s">
        <v>433</v>
      </c>
    </row>
    <row r="55" spans="1:27" x14ac:dyDescent="0.3">
      <c r="A55" s="14" t="s">
        <v>340</v>
      </c>
    </row>
  </sheetData>
  <sheetProtection algorithmName="SHA-512" hashValue="eKFOzo2DeIJeVlTwGyPEU/pBjI5VYl2Bvf9cRLKxgf+Vp3YEGjI+KM2LVFfFHn0rx5cMB9JKbYv+SWFnyCxFCw==" saltValue="ytdnxCSrTz0eS/5ab2+qQA=="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Data'!$B$7:$R$2292,3,0)</f>
        <v>44514</v>
      </c>
      <c r="C8" s="65">
        <f>VLOOKUP($A8,'Return Data'!$B$7:$R$2292,4,0)</f>
        <v>335.9708</v>
      </c>
      <c r="D8" s="65">
        <f>VLOOKUP($A8,'Return Data'!$B$7:$R$2292,5,0)</f>
        <v>3.3138000000000001</v>
      </c>
      <c r="E8" s="66">
        <f t="shared" ref="E8:E44" si="0">RANK(D8,D$8:D$44,0)</f>
        <v>9</v>
      </c>
      <c r="F8" s="65">
        <f>VLOOKUP($A8,'Return Data'!$B$7:$R$2292,6,0)</f>
        <v>3.5065</v>
      </c>
      <c r="G8" s="66">
        <f t="shared" ref="G8:G44" si="1">RANK(F8,F$8:F$44,0)</f>
        <v>16</v>
      </c>
      <c r="H8" s="65">
        <f>VLOOKUP($A8,'Return Data'!$B$7:$R$2292,7,0)</f>
        <v>4.2450999999999999</v>
      </c>
      <c r="I8" s="66">
        <f t="shared" ref="I8:I44" si="2">RANK(H8,H$8:H$44,0)</f>
        <v>9</v>
      </c>
      <c r="J8" s="65">
        <f>VLOOKUP($A8,'Return Data'!$B$7:$R$2292,8,0)</f>
        <v>4.0407000000000002</v>
      </c>
      <c r="K8" s="66">
        <f t="shared" ref="K8:K44" si="3">RANK(J8,J$8:J$44,0)</f>
        <v>7</v>
      </c>
      <c r="L8" s="65">
        <f>VLOOKUP($A8,'Return Data'!$B$7:$R$2292,9,0)</f>
        <v>3.1920999999999999</v>
      </c>
      <c r="M8" s="66">
        <f t="shared" ref="M8:M44" si="4">RANK(L8,L$8:L$44,0)</f>
        <v>26</v>
      </c>
      <c r="N8" s="65">
        <f>VLOOKUP($A8,'Return Data'!$B$7:$R$2292,10,0)</f>
        <v>3.1911</v>
      </c>
      <c r="O8" s="66">
        <f t="shared" ref="O8:O44" si="5">RANK(N8,N$8:N$44,0)</f>
        <v>16</v>
      </c>
      <c r="P8" s="65">
        <f>VLOOKUP($A8,'Return Data'!$B$7:$R$2292,11,0)</f>
        <v>3.2669000000000001</v>
      </c>
      <c r="Q8" s="66">
        <f t="shared" ref="Q8:Q44" si="6">RANK(P8,P$8:P$44,0)</f>
        <v>17</v>
      </c>
      <c r="R8" s="65">
        <f>VLOOKUP($A8,'Return Data'!$B$7:$R$2292,12,0)</f>
        <v>3.2566999999999999</v>
      </c>
      <c r="S8" s="66">
        <f t="shared" ref="S8:S44" si="7">RANK(R8,R$8:R$44,0)</f>
        <v>15</v>
      </c>
      <c r="T8" s="65">
        <f>VLOOKUP($A8,'Return Data'!$B$7:$R$2292,13,0)</f>
        <v>3.1856</v>
      </c>
      <c r="U8" s="66">
        <f t="shared" ref="U8:U44" si="8">RANK(T8,T$8:T$44,0)</f>
        <v>17</v>
      </c>
      <c r="V8" s="65">
        <f>VLOOKUP($A8,'Return Data'!$B$7:$R$2292,17,0)</f>
        <v>3.8856000000000002</v>
      </c>
      <c r="W8" s="66">
        <f t="shared" ref="W8:W44" si="9">RANK(V8,V$8:V$44,0)</f>
        <v>6</v>
      </c>
      <c r="X8" s="65">
        <f>VLOOKUP($A8,'Return Data'!$B$7:$R$2292,14,0)</f>
        <v>4.9149000000000003</v>
      </c>
      <c r="Y8" s="66">
        <f t="shared" ref="Y8:Y23" si="10">RANK(X8,X$8:X$44,0)</f>
        <v>4</v>
      </c>
      <c r="Z8" s="65">
        <f>VLOOKUP($A8,'Return Data'!$B$7:$R$2292,16,0)</f>
        <v>7.1113999999999997</v>
      </c>
      <c r="AA8" s="67">
        <f t="shared" ref="AA8:AA44" si="11">RANK(Z8,Z$8:Z$44,0)</f>
        <v>13</v>
      </c>
    </row>
    <row r="9" spans="1:27" x14ac:dyDescent="0.3">
      <c r="A9" s="63" t="s">
        <v>228</v>
      </c>
      <c r="B9" s="64">
        <f>VLOOKUP($A9,'Return Data'!$B$7:$R$2292,3,0)</f>
        <v>44514</v>
      </c>
      <c r="C9" s="65">
        <f>VLOOKUP($A9,'Return Data'!$B$7:$R$2292,4,0)</f>
        <v>2319.0389</v>
      </c>
      <c r="D9" s="65">
        <f>VLOOKUP($A9,'Return Data'!$B$7:$R$2292,5,0)</f>
        <v>3.2425999999999999</v>
      </c>
      <c r="E9" s="66">
        <f t="shared" si="0"/>
        <v>17</v>
      </c>
      <c r="F9" s="65">
        <f>VLOOKUP($A9,'Return Data'!$B$7:$R$2292,6,0)</f>
        <v>3.6621000000000001</v>
      </c>
      <c r="G9" s="66">
        <f t="shared" si="1"/>
        <v>4</v>
      </c>
      <c r="H9" s="65">
        <f>VLOOKUP($A9,'Return Data'!$B$7:$R$2292,7,0)</f>
        <v>4.2643000000000004</v>
      </c>
      <c r="I9" s="66">
        <f t="shared" si="2"/>
        <v>8</v>
      </c>
      <c r="J9" s="65">
        <f>VLOOKUP($A9,'Return Data'!$B$7:$R$2292,8,0)</f>
        <v>4.0328999999999997</v>
      </c>
      <c r="K9" s="66">
        <f t="shared" si="3"/>
        <v>8</v>
      </c>
      <c r="L9" s="65">
        <f>VLOOKUP($A9,'Return Data'!$B$7:$R$2292,9,0)</f>
        <v>3.3087</v>
      </c>
      <c r="M9" s="66">
        <f t="shared" si="4"/>
        <v>7</v>
      </c>
      <c r="N9" s="65">
        <f>VLOOKUP($A9,'Return Data'!$B$7:$R$2292,10,0)</f>
        <v>3.2143999999999999</v>
      </c>
      <c r="O9" s="66">
        <f t="shared" si="5"/>
        <v>10</v>
      </c>
      <c r="P9" s="65">
        <f>VLOOKUP($A9,'Return Data'!$B$7:$R$2292,11,0)</f>
        <v>3.2907999999999999</v>
      </c>
      <c r="Q9" s="66">
        <f t="shared" si="6"/>
        <v>7</v>
      </c>
      <c r="R9" s="65">
        <f>VLOOKUP($A9,'Return Data'!$B$7:$R$2292,12,0)</f>
        <v>3.2783000000000002</v>
      </c>
      <c r="S9" s="66">
        <f t="shared" si="7"/>
        <v>11</v>
      </c>
      <c r="T9" s="65">
        <f>VLOOKUP($A9,'Return Data'!$B$7:$R$2292,13,0)</f>
        <v>3.2111999999999998</v>
      </c>
      <c r="U9" s="66">
        <f t="shared" si="8"/>
        <v>11</v>
      </c>
      <c r="V9" s="65">
        <f>VLOOKUP($A9,'Return Data'!$B$7:$R$2292,17,0)</f>
        <v>3.8898999999999999</v>
      </c>
      <c r="W9" s="66">
        <f t="shared" si="9"/>
        <v>5</v>
      </c>
      <c r="X9" s="65">
        <f>VLOOKUP($A9,'Return Data'!$B$7:$R$2292,14,0)</f>
        <v>4.9001000000000001</v>
      </c>
      <c r="Y9" s="66">
        <f t="shared" si="10"/>
        <v>5</v>
      </c>
      <c r="Z9" s="65">
        <f>VLOOKUP($A9,'Return Data'!$B$7:$R$2292,16,0)</f>
        <v>7.1947999999999999</v>
      </c>
      <c r="AA9" s="67">
        <f t="shared" si="11"/>
        <v>11</v>
      </c>
    </row>
    <row r="10" spans="1:27" x14ac:dyDescent="0.3">
      <c r="A10" s="63" t="s">
        <v>229</v>
      </c>
      <c r="B10" s="64">
        <f>VLOOKUP($A10,'Return Data'!$B$7:$R$2292,3,0)</f>
        <v>44514</v>
      </c>
      <c r="C10" s="65">
        <f>VLOOKUP($A10,'Return Data'!$B$7:$R$2292,4,0)</f>
        <v>2399.1433999999999</v>
      </c>
      <c r="D10" s="65">
        <f>VLOOKUP($A10,'Return Data'!$B$7:$R$2292,5,0)</f>
        <v>3.2576000000000001</v>
      </c>
      <c r="E10" s="66">
        <f t="shared" si="0"/>
        <v>14</v>
      </c>
      <c r="F10" s="65">
        <f>VLOOKUP($A10,'Return Data'!$B$7:$R$2292,6,0)</f>
        <v>3.2728999999999999</v>
      </c>
      <c r="G10" s="66">
        <f t="shared" si="1"/>
        <v>31</v>
      </c>
      <c r="H10" s="65">
        <f>VLOOKUP($A10,'Return Data'!$B$7:$R$2292,7,0)</f>
        <v>3.8462999999999998</v>
      </c>
      <c r="I10" s="66">
        <f t="shared" si="2"/>
        <v>28</v>
      </c>
      <c r="J10" s="65">
        <f>VLOOKUP($A10,'Return Data'!$B$7:$R$2292,8,0)</f>
        <v>3.7574000000000001</v>
      </c>
      <c r="K10" s="66">
        <f t="shared" si="3"/>
        <v>25</v>
      </c>
      <c r="L10" s="65">
        <f>VLOOKUP($A10,'Return Data'!$B$7:$R$2292,9,0)</f>
        <v>3.2690999999999999</v>
      </c>
      <c r="M10" s="66">
        <f t="shared" si="4"/>
        <v>11</v>
      </c>
      <c r="N10" s="65">
        <f>VLOOKUP($A10,'Return Data'!$B$7:$R$2292,10,0)</f>
        <v>3.2265000000000001</v>
      </c>
      <c r="O10" s="66">
        <f t="shared" si="5"/>
        <v>6</v>
      </c>
      <c r="P10" s="65">
        <f>VLOOKUP($A10,'Return Data'!$B$7:$R$2292,11,0)</f>
        <v>3.3132000000000001</v>
      </c>
      <c r="Q10" s="66">
        <f t="shared" si="6"/>
        <v>4</v>
      </c>
      <c r="R10" s="65">
        <f>VLOOKUP($A10,'Return Data'!$B$7:$R$2292,12,0)</f>
        <v>3.3258000000000001</v>
      </c>
      <c r="S10" s="66">
        <f t="shared" si="7"/>
        <v>4</v>
      </c>
      <c r="T10" s="65">
        <f>VLOOKUP($A10,'Return Data'!$B$7:$R$2292,13,0)</f>
        <v>3.2538999999999998</v>
      </c>
      <c r="U10" s="66">
        <f t="shared" si="8"/>
        <v>5</v>
      </c>
      <c r="V10" s="65">
        <f>VLOOKUP($A10,'Return Data'!$B$7:$R$2292,17,0)</f>
        <v>3.8386</v>
      </c>
      <c r="W10" s="66">
        <f t="shared" si="9"/>
        <v>16</v>
      </c>
      <c r="X10" s="65">
        <f>VLOOKUP($A10,'Return Data'!$B$7:$R$2292,14,0)</f>
        <v>4.8545999999999996</v>
      </c>
      <c r="Y10" s="66">
        <f t="shared" si="10"/>
        <v>13</v>
      </c>
      <c r="Z10" s="65">
        <f>VLOOKUP($A10,'Return Data'!$B$7:$R$2292,16,0)</f>
        <v>7.0869</v>
      </c>
      <c r="AA10" s="67">
        <f t="shared" si="11"/>
        <v>16</v>
      </c>
    </row>
    <row r="11" spans="1:27" x14ac:dyDescent="0.3">
      <c r="A11" s="63" t="s">
        <v>230</v>
      </c>
      <c r="B11" s="64">
        <f>VLOOKUP($A11,'Return Data'!$B$7:$R$2292,3,0)</f>
        <v>44514</v>
      </c>
      <c r="C11" s="65">
        <f>VLOOKUP($A11,'Return Data'!$B$7:$R$2292,4,0)</f>
        <v>3205.3847000000001</v>
      </c>
      <c r="D11" s="65">
        <f>VLOOKUP($A11,'Return Data'!$B$7:$R$2292,5,0)</f>
        <v>3.2879999999999998</v>
      </c>
      <c r="E11" s="66">
        <f t="shared" si="0"/>
        <v>10</v>
      </c>
      <c r="F11" s="65">
        <f>VLOOKUP($A11,'Return Data'!$B$7:$R$2292,6,0)</f>
        <v>3.3996</v>
      </c>
      <c r="G11" s="66">
        <f t="shared" si="1"/>
        <v>24</v>
      </c>
      <c r="H11" s="65">
        <f>VLOOKUP($A11,'Return Data'!$B$7:$R$2292,7,0)</f>
        <v>4.1018999999999997</v>
      </c>
      <c r="I11" s="66">
        <f t="shared" si="2"/>
        <v>15</v>
      </c>
      <c r="J11" s="65">
        <f>VLOOKUP($A11,'Return Data'!$B$7:$R$2292,8,0)</f>
        <v>3.8542999999999998</v>
      </c>
      <c r="K11" s="66">
        <f t="shared" si="3"/>
        <v>18</v>
      </c>
      <c r="L11" s="65">
        <f>VLOOKUP($A11,'Return Data'!$B$7:$R$2292,9,0)</f>
        <v>3.1934999999999998</v>
      </c>
      <c r="M11" s="66">
        <f t="shared" si="4"/>
        <v>23</v>
      </c>
      <c r="N11" s="65">
        <f>VLOOKUP($A11,'Return Data'!$B$7:$R$2292,10,0)</f>
        <v>3.1798999999999999</v>
      </c>
      <c r="O11" s="66">
        <f t="shared" si="5"/>
        <v>22</v>
      </c>
      <c r="P11" s="65">
        <f>VLOOKUP($A11,'Return Data'!$B$7:$R$2292,11,0)</f>
        <v>3.2797999999999998</v>
      </c>
      <c r="Q11" s="66">
        <f t="shared" si="6"/>
        <v>13</v>
      </c>
      <c r="R11" s="65">
        <f>VLOOKUP($A11,'Return Data'!$B$7:$R$2292,12,0)</f>
        <v>3.2869000000000002</v>
      </c>
      <c r="S11" s="66">
        <f t="shared" si="7"/>
        <v>10</v>
      </c>
      <c r="T11" s="65">
        <f>VLOOKUP($A11,'Return Data'!$B$7:$R$2292,13,0)</f>
        <v>3.2557</v>
      </c>
      <c r="U11" s="66">
        <f t="shared" si="8"/>
        <v>4</v>
      </c>
      <c r="V11" s="65">
        <f>VLOOKUP($A11,'Return Data'!$B$7:$R$2292,17,0)</f>
        <v>3.839</v>
      </c>
      <c r="W11" s="66">
        <f t="shared" si="9"/>
        <v>15</v>
      </c>
      <c r="X11" s="65">
        <f>VLOOKUP($A11,'Return Data'!$B$7:$R$2292,14,0)</f>
        <v>4.8708</v>
      </c>
      <c r="Y11" s="66">
        <f t="shared" si="10"/>
        <v>8</v>
      </c>
      <c r="Z11" s="65">
        <f>VLOOKUP($A11,'Return Data'!$B$7:$R$2292,16,0)</f>
        <v>7.0022000000000002</v>
      </c>
      <c r="AA11" s="67">
        <f t="shared" si="11"/>
        <v>18</v>
      </c>
    </row>
    <row r="12" spans="1:27" x14ac:dyDescent="0.3">
      <c r="A12" s="63" t="s">
        <v>231</v>
      </c>
      <c r="B12" s="64">
        <f>VLOOKUP($A12,'Return Data'!$B$7:$R$2292,3,0)</f>
        <v>44514</v>
      </c>
      <c r="C12" s="65">
        <f>VLOOKUP($A12,'Return Data'!$B$7:$R$2292,4,0)</f>
        <v>2396.1682000000001</v>
      </c>
      <c r="D12" s="65">
        <f>VLOOKUP($A12,'Return Data'!$B$7:$R$2292,5,0)</f>
        <v>3.4047999999999998</v>
      </c>
      <c r="E12" s="66">
        <f t="shared" si="0"/>
        <v>5</v>
      </c>
      <c r="F12" s="65">
        <f>VLOOKUP($A12,'Return Data'!$B$7:$R$2292,6,0)</f>
        <v>3.6065999999999998</v>
      </c>
      <c r="G12" s="66">
        <f t="shared" si="1"/>
        <v>7</v>
      </c>
      <c r="H12" s="65">
        <f>VLOOKUP($A12,'Return Data'!$B$7:$R$2292,7,0)</f>
        <v>4.0865999999999998</v>
      </c>
      <c r="I12" s="66">
        <f t="shared" si="2"/>
        <v>16</v>
      </c>
      <c r="J12" s="65">
        <f>VLOOKUP($A12,'Return Data'!$B$7:$R$2292,8,0)</f>
        <v>4.0144000000000002</v>
      </c>
      <c r="K12" s="66">
        <f t="shared" si="3"/>
        <v>10</v>
      </c>
      <c r="L12" s="65">
        <f>VLOOKUP($A12,'Return Data'!$B$7:$R$2292,9,0)</f>
        <v>3.3298999999999999</v>
      </c>
      <c r="M12" s="66">
        <f t="shared" si="4"/>
        <v>5</v>
      </c>
      <c r="N12" s="65">
        <f>VLOOKUP($A12,'Return Data'!$B$7:$R$2292,10,0)</f>
        <v>3.2435999999999998</v>
      </c>
      <c r="O12" s="66">
        <f t="shared" si="5"/>
        <v>5</v>
      </c>
      <c r="P12" s="65">
        <f>VLOOKUP($A12,'Return Data'!$B$7:$R$2292,11,0)</f>
        <v>3.2395</v>
      </c>
      <c r="Q12" s="66">
        <f t="shared" si="6"/>
        <v>22</v>
      </c>
      <c r="R12" s="65">
        <f>VLOOKUP($A12,'Return Data'!$B$7:$R$2292,12,0)</f>
        <v>3.2473000000000001</v>
      </c>
      <c r="S12" s="66">
        <f t="shared" si="7"/>
        <v>18</v>
      </c>
      <c r="T12" s="65">
        <f>VLOOKUP($A12,'Return Data'!$B$7:$R$2292,13,0)</f>
        <v>3.1804999999999999</v>
      </c>
      <c r="U12" s="66">
        <f t="shared" si="8"/>
        <v>22</v>
      </c>
      <c r="V12" s="65">
        <f>VLOOKUP($A12,'Return Data'!$B$7:$R$2292,17,0)</f>
        <v>3.7753999999999999</v>
      </c>
      <c r="W12" s="66">
        <f t="shared" si="9"/>
        <v>22</v>
      </c>
      <c r="X12" s="65">
        <f>VLOOKUP($A12,'Return Data'!$B$7:$R$2292,14,0)</f>
        <v>4.7576999999999998</v>
      </c>
      <c r="Y12" s="66">
        <f t="shared" si="10"/>
        <v>26</v>
      </c>
      <c r="Z12" s="65">
        <f>VLOOKUP($A12,'Return Data'!$B$7:$R$2292,16,0)</f>
        <v>6.7702</v>
      </c>
      <c r="AA12" s="67">
        <f t="shared" si="11"/>
        <v>27</v>
      </c>
    </row>
    <row r="13" spans="1:27" x14ac:dyDescent="0.3">
      <c r="A13" s="63" t="s">
        <v>232</v>
      </c>
      <c r="B13" s="64">
        <f>VLOOKUP($A13,'Return Data'!$B$7:$R$2292,3,0)</f>
        <v>44514</v>
      </c>
      <c r="C13" s="65">
        <f>VLOOKUP($A13,'Return Data'!$B$7:$R$2292,4,0)</f>
        <v>2508.6529999999998</v>
      </c>
      <c r="D13" s="65">
        <f>VLOOKUP($A13,'Return Data'!$B$7:$R$2292,5,0)</f>
        <v>3.2565</v>
      </c>
      <c r="E13" s="66">
        <f t="shared" si="0"/>
        <v>15</v>
      </c>
      <c r="F13" s="65">
        <f>VLOOKUP($A13,'Return Data'!$B$7:$R$2292,6,0)</f>
        <v>3.3532000000000002</v>
      </c>
      <c r="G13" s="66">
        <f t="shared" si="1"/>
        <v>27</v>
      </c>
      <c r="H13" s="65">
        <f>VLOOKUP($A13,'Return Data'!$B$7:$R$2292,7,0)</f>
        <v>3.6890999999999998</v>
      </c>
      <c r="I13" s="66">
        <f t="shared" si="2"/>
        <v>33</v>
      </c>
      <c r="J13" s="65">
        <f>VLOOKUP($A13,'Return Data'!$B$7:$R$2292,8,0)</f>
        <v>3.6156999999999999</v>
      </c>
      <c r="K13" s="66">
        <f t="shared" si="3"/>
        <v>29</v>
      </c>
      <c r="L13" s="65">
        <f>VLOOKUP($A13,'Return Data'!$B$7:$R$2292,9,0)</f>
        <v>3.2605</v>
      </c>
      <c r="M13" s="66">
        <f t="shared" si="4"/>
        <v>12</v>
      </c>
      <c r="N13" s="65">
        <f>VLOOKUP($A13,'Return Data'!$B$7:$R$2292,10,0)</f>
        <v>3.1871</v>
      </c>
      <c r="O13" s="66">
        <f t="shared" si="5"/>
        <v>21</v>
      </c>
      <c r="P13" s="65">
        <f>VLOOKUP($A13,'Return Data'!$B$7:$R$2292,11,0)</f>
        <v>3.2303999999999999</v>
      </c>
      <c r="Q13" s="66">
        <f t="shared" si="6"/>
        <v>24</v>
      </c>
      <c r="R13" s="65">
        <f>VLOOKUP($A13,'Return Data'!$B$7:$R$2292,12,0)</f>
        <v>3.2221000000000002</v>
      </c>
      <c r="S13" s="66">
        <f t="shared" si="7"/>
        <v>25</v>
      </c>
      <c r="T13" s="65">
        <f>VLOOKUP($A13,'Return Data'!$B$7:$R$2292,13,0)</f>
        <v>3.1695000000000002</v>
      </c>
      <c r="U13" s="66">
        <f t="shared" si="8"/>
        <v>24</v>
      </c>
      <c r="V13" s="65">
        <f>VLOOKUP($A13,'Return Data'!$B$7:$R$2292,17,0)</f>
        <v>3.5596999999999999</v>
      </c>
      <c r="W13" s="66">
        <f t="shared" si="9"/>
        <v>31</v>
      </c>
      <c r="X13" s="65">
        <f>VLOOKUP($A13,'Return Data'!$B$7:$R$2292,14,0)</f>
        <v>4.5881999999999996</v>
      </c>
      <c r="Y13" s="66">
        <f t="shared" si="10"/>
        <v>29</v>
      </c>
      <c r="Z13" s="65">
        <f>VLOOKUP($A13,'Return Data'!$B$7:$R$2292,16,0)</f>
        <v>7.1017000000000001</v>
      </c>
      <c r="AA13" s="67">
        <f t="shared" si="11"/>
        <v>15</v>
      </c>
    </row>
    <row r="14" spans="1:27" x14ac:dyDescent="0.3">
      <c r="A14" s="63" t="s">
        <v>233</v>
      </c>
      <c r="B14" s="64">
        <f>VLOOKUP($A14,'Return Data'!$B$7:$R$2292,3,0)</f>
        <v>44514</v>
      </c>
      <c r="C14" s="65">
        <f>VLOOKUP($A14,'Return Data'!$B$7:$R$2292,4,0)</f>
        <v>2978.3946000000001</v>
      </c>
      <c r="D14" s="65">
        <f>VLOOKUP($A14,'Return Data'!$B$7:$R$2292,5,0)</f>
        <v>3.2197</v>
      </c>
      <c r="E14" s="66">
        <f t="shared" si="0"/>
        <v>25</v>
      </c>
      <c r="F14" s="65">
        <f>VLOOKUP($A14,'Return Data'!$B$7:$R$2292,6,0)</f>
        <v>3.3382999999999998</v>
      </c>
      <c r="G14" s="66">
        <f t="shared" si="1"/>
        <v>28</v>
      </c>
      <c r="H14" s="65">
        <f>VLOOKUP($A14,'Return Data'!$B$7:$R$2292,7,0)</f>
        <v>3.9638</v>
      </c>
      <c r="I14" s="66">
        <f t="shared" si="2"/>
        <v>21</v>
      </c>
      <c r="J14" s="65">
        <f>VLOOKUP($A14,'Return Data'!$B$7:$R$2292,8,0)</f>
        <v>3.8292000000000002</v>
      </c>
      <c r="K14" s="66">
        <f t="shared" si="3"/>
        <v>20</v>
      </c>
      <c r="L14" s="65">
        <f>VLOOKUP($A14,'Return Data'!$B$7:$R$2292,9,0)</f>
        <v>3.1726999999999999</v>
      </c>
      <c r="M14" s="66">
        <f t="shared" si="4"/>
        <v>28</v>
      </c>
      <c r="N14" s="65">
        <f>VLOOKUP($A14,'Return Data'!$B$7:$R$2292,10,0)</f>
        <v>3.1644000000000001</v>
      </c>
      <c r="O14" s="66">
        <f t="shared" si="5"/>
        <v>24</v>
      </c>
      <c r="P14" s="65">
        <f>VLOOKUP($A14,'Return Data'!$B$7:$R$2292,11,0)</f>
        <v>3.2294999999999998</v>
      </c>
      <c r="Q14" s="66">
        <f t="shared" si="6"/>
        <v>26</v>
      </c>
      <c r="R14" s="65">
        <f>VLOOKUP($A14,'Return Data'!$B$7:$R$2292,12,0)</f>
        <v>3.238</v>
      </c>
      <c r="S14" s="66">
        <f t="shared" si="7"/>
        <v>21</v>
      </c>
      <c r="T14" s="65">
        <f>VLOOKUP($A14,'Return Data'!$B$7:$R$2292,13,0)</f>
        <v>3.1819000000000002</v>
      </c>
      <c r="U14" s="66">
        <f t="shared" si="8"/>
        <v>21</v>
      </c>
      <c r="V14" s="65">
        <f>VLOOKUP($A14,'Return Data'!$B$7:$R$2292,17,0)</f>
        <v>3.8066</v>
      </c>
      <c r="W14" s="66">
        <f t="shared" si="9"/>
        <v>19</v>
      </c>
      <c r="X14" s="65">
        <f>VLOOKUP($A14,'Return Data'!$B$7:$R$2292,14,0)</f>
        <v>4.8037999999999998</v>
      </c>
      <c r="Y14" s="66">
        <f t="shared" si="10"/>
        <v>21</v>
      </c>
      <c r="Z14" s="65">
        <f>VLOOKUP($A14,'Return Data'!$B$7:$R$2292,16,0)</f>
        <v>7.0641999999999996</v>
      </c>
      <c r="AA14" s="67">
        <f t="shared" si="11"/>
        <v>17</v>
      </c>
    </row>
    <row r="15" spans="1:27" x14ac:dyDescent="0.3">
      <c r="A15" s="63" t="s">
        <v>234</v>
      </c>
      <c r="B15" s="64">
        <f>VLOOKUP($A15,'Return Data'!$B$7:$R$2292,3,0)</f>
        <v>44514</v>
      </c>
      <c r="C15" s="65">
        <f>VLOOKUP($A15,'Return Data'!$B$7:$R$2292,4,0)</f>
        <v>2676.1154000000001</v>
      </c>
      <c r="D15" s="65">
        <f>VLOOKUP($A15,'Return Data'!$B$7:$R$2292,5,0)</f>
        <v>3.1318000000000001</v>
      </c>
      <c r="E15" s="66">
        <f t="shared" si="0"/>
        <v>30</v>
      </c>
      <c r="F15" s="65">
        <f>VLOOKUP($A15,'Return Data'!$B$7:$R$2292,6,0)</f>
        <v>3.4634999999999998</v>
      </c>
      <c r="G15" s="66">
        <f t="shared" si="1"/>
        <v>17</v>
      </c>
      <c r="H15" s="65">
        <f>VLOOKUP($A15,'Return Data'!$B$7:$R$2292,7,0)</f>
        <v>3.7747000000000002</v>
      </c>
      <c r="I15" s="66">
        <f t="shared" si="2"/>
        <v>31</v>
      </c>
      <c r="J15" s="65">
        <f>VLOOKUP($A15,'Return Data'!$B$7:$R$2292,8,0)</f>
        <v>3.8144999999999998</v>
      </c>
      <c r="K15" s="66">
        <f t="shared" si="3"/>
        <v>22</v>
      </c>
      <c r="L15" s="65">
        <f>VLOOKUP($A15,'Return Data'!$B$7:$R$2292,9,0)</f>
        <v>3.1835</v>
      </c>
      <c r="M15" s="66">
        <f t="shared" si="4"/>
        <v>27</v>
      </c>
      <c r="N15" s="65">
        <f>VLOOKUP($A15,'Return Data'!$B$7:$R$2292,10,0)</f>
        <v>3.0958000000000001</v>
      </c>
      <c r="O15" s="66">
        <f t="shared" si="5"/>
        <v>30</v>
      </c>
      <c r="P15" s="65">
        <f>VLOOKUP($A15,'Return Data'!$B$7:$R$2292,11,0)</f>
        <v>3.2214</v>
      </c>
      <c r="Q15" s="66">
        <f t="shared" si="6"/>
        <v>27</v>
      </c>
      <c r="R15" s="65">
        <f>VLOOKUP($A15,'Return Data'!$B$7:$R$2292,12,0)</f>
        <v>3.2235</v>
      </c>
      <c r="S15" s="66">
        <f t="shared" si="7"/>
        <v>24</v>
      </c>
      <c r="T15" s="65">
        <f>VLOOKUP($A15,'Return Data'!$B$7:$R$2292,13,0)</f>
        <v>3.1856</v>
      </c>
      <c r="U15" s="66">
        <f t="shared" si="8"/>
        <v>17</v>
      </c>
      <c r="V15" s="65">
        <f>VLOOKUP($A15,'Return Data'!$B$7:$R$2292,17,0)</f>
        <v>3.7934000000000001</v>
      </c>
      <c r="W15" s="66">
        <f t="shared" si="9"/>
        <v>20</v>
      </c>
      <c r="X15" s="65">
        <f>VLOOKUP($A15,'Return Data'!$B$7:$R$2292,14,0)</f>
        <v>4.8230000000000004</v>
      </c>
      <c r="Y15" s="66">
        <f t="shared" si="10"/>
        <v>17</v>
      </c>
      <c r="Z15" s="65">
        <f>VLOOKUP($A15,'Return Data'!$B$7:$R$2292,16,0)</f>
        <v>7.1062000000000003</v>
      </c>
      <c r="AA15" s="67">
        <f t="shared" si="11"/>
        <v>14</v>
      </c>
    </row>
    <row r="16" spans="1:27" x14ac:dyDescent="0.3">
      <c r="A16" s="63" t="s">
        <v>236</v>
      </c>
      <c r="B16" s="64">
        <f>VLOOKUP($A16,'Return Data'!$B$7:$R$2292,3,0)</f>
        <v>44514</v>
      </c>
      <c r="C16" s="65">
        <f>VLOOKUP($A16,'Return Data'!$B$7:$R$2292,4,0)</f>
        <v>4098.1171999999997</v>
      </c>
      <c r="D16" s="65">
        <f>VLOOKUP($A16,'Return Data'!$B$7:$R$2292,5,0)</f>
        <v>3.2235999999999998</v>
      </c>
      <c r="E16" s="66">
        <f t="shared" si="0"/>
        <v>23</v>
      </c>
      <c r="F16" s="65">
        <f>VLOOKUP($A16,'Return Data'!$B$7:$R$2292,6,0)</f>
        <v>3.5143</v>
      </c>
      <c r="G16" s="66">
        <f t="shared" si="1"/>
        <v>14</v>
      </c>
      <c r="H16" s="65">
        <f>VLOOKUP($A16,'Return Data'!$B$7:$R$2292,7,0)</f>
        <v>4.1898999999999997</v>
      </c>
      <c r="I16" s="66">
        <f t="shared" si="2"/>
        <v>11</v>
      </c>
      <c r="J16" s="65">
        <f>VLOOKUP($A16,'Return Data'!$B$7:$R$2292,8,0)</f>
        <v>4.0092999999999996</v>
      </c>
      <c r="K16" s="66">
        <f t="shared" si="3"/>
        <v>11</v>
      </c>
      <c r="L16" s="65">
        <f>VLOOKUP($A16,'Return Data'!$B$7:$R$2292,9,0)</f>
        <v>3.2593000000000001</v>
      </c>
      <c r="M16" s="66">
        <f t="shared" si="4"/>
        <v>13</v>
      </c>
      <c r="N16" s="65">
        <f>VLOOKUP($A16,'Return Data'!$B$7:$R$2292,10,0)</f>
        <v>3.1768000000000001</v>
      </c>
      <c r="O16" s="66">
        <f t="shared" si="5"/>
        <v>23</v>
      </c>
      <c r="P16" s="65">
        <f>VLOOKUP($A16,'Return Data'!$B$7:$R$2292,11,0)</f>
        <v>3.2462</v>
      </c>
      <c r="Q16" s="66">
        <f t="shared" si="6"/>
        <v>19</v>
      </c>
      <c r="R16" s="65">
        <f>VLOOKUP($A16,'Return Data'!$B$7:$R$2292,12,0)</f>
        <v>3.2113999999999998</v>
      </c>
      <c r="S16" s="66">
        <f t="shared" si="7"/>
        <v>29</v>
      </c>
      <c r="T16" s="65">
        <f>VLOOKUP($A16,'Return Data'!$B$7:$R$2292,13,0)</f>
        <v>3.1328</v>
      </c>
      <c r="U16" s="66">
        <f t="shared" si="8"/>
        <v>29</v>
      </c>
      <c r="V16" s="65">
        <f>VLOOKUP($A16,'Return Data'!$B$7:$R$2292,17,0)</f>
        <v>3.7595999999999998</v>
      </c>
      <c r="W16" s="66">
        <f t="shared" si="9"/>
        <v>24</v>
      </c>
      <c r="X16" s="65">
        <f>VLOOKUP($A16,'Return Data'!$B$7:$R$2292,14,0)</f>
        <v>4.7770999999999999</v>
      </c>
      <c r="Y16" s="66">
        <f t="shared" si="10"/>
        <v>23</v>
      </c>
      <c r="Z16" s="65">
        <f>VLOOKUP($A16,'Return Data'!$B$7:$R$2292,16,0)</f>
        <v>6.9166999999999996</v>
      </c>
      <c r="AA16" s="67">
        <f t="shared" si="11"/>
        <v>23</v>
      </c>
    </row>
    <row r="17" spans="1:27" x14ac:dyDescent="0.3">
      <c r="A17" s="63" t="s">
        <v>237</v>
      </c>
      <c r="B17" s="64">
        <f>VLOOKUP($A17,'Return Data'!$B$7:$R$2292,3,0)</f>
        <v>44514</v>
      </c>
      <c r="C17" s="65">
        <f>VLOOKUP($A17,'Return Data'!$B$7:$R$2292,4,0)</f>
        <v>2079.5944</v>
      </c>
      <c r="D17" s="65">
        <f>VLOOKUP($A17,'Return Data'!$B$7:$R$2292,5,0)</f>
        <v>3.23</v>
      </c>
      <c r="E17" s="66">
        <f t="shared" si="0"/>
        <v>21</v>
      </c>
      <c r="F17" s="65">
        <f>VLOOKUP($A17,'Return Data'!$B$7:$R$2292,6,0)</f>
        <v>3.5270999999999999</v>
      </c>
      <c r="G17" s="66">
        <f t="shared" si="1"/>
        <v>13</v>
      </c>
      <c r="H17" s="65">
        <f>VLOOKUP($A17,'Return Data'!$B$7:$R$2292,7,0)</f>
        <v>4.3125</v>
      </c>
      <c r="I17" s="66">
        <f t="shared" si="2"/>
        <v>6</v>
      </c>
      <c r="J17" s="65">
        <f>VLOOKUP($A17,'Return Data'!$B$7:$R$2292,8,0)</f>
        <v>3.9045000000000001</v>
      </c>
      <c r="K17" s="66">
        <f t="shared" si="3"/>
        <v>16</v>
      </c>
      <c r="L17" s="65">
        <f>VLOOKUP($A17,'Return Data'!$B$7:$R$2292,9,0)</f>
        <v>3.1945999999999999</v>
      </c>
      <c r="M17" s="66">
        <f t="shared" si="4"/>
        <v>22</v>
      </c>
      <c r="N17" s="65">
        <f>VLOOKUP($A17,'Return Data'!$B$7:$R$2292,10,0)</f>
        <v>3.2031999999999998</v>
      </c>
      <c r="O17" s="66">
        <f t="shared" si="5"/>
        <v>13</v>
      </c>
      <c r="P17" s="65">
        <f>VLOOKUP($A17,'Return Data'!$B$7:$R$2292,11,0)</f>
        <v>3.2614999999999998</v>
      </c>
      <c r="Q17" s="66">
        <f t="shared" si="6"/>
        <v>18</v>
      </c>
      <c r="R17" s="65">
        <f>VLOOKUP($A17,'Return Data'!$B$7:$R$2292,12,0)</f>
        <v>3.2422</v>
      </c>
      <c r="S17" s="66">
        <f t="shared" si="7"/>
        <v>20</v>
      </c>
      <c r="T17" s="65">
        <f>VLOOKUP($A17,'Return Data'!$B$7:$R$2292,13,0)</f>
        <v>3.1768999999999998</v>
      </c>
      <c r="U17" s="66">
        <f t="shared" si="8"/>
        <v>23</v>
      </c>
      <c r="V17" s="65">
        <f>VLOOKUP($A17,'Return Data'!$B$7:$R$2292,17,0)</f>
        <v>3.7469000000000001</v>
      </c>
      <c r="W17" s="66">
        <f t="shared" si="9"/>
        <v>25</v>
      </c>
      <c r="X17" s="65">
        <f>VLOOKUP($A17,'Return Data'!$B$7:$R$2292,14,0)</f>
        <v>4.8056999999999999</v>
      </c>
      <c r="Y17" s="66">
        <f t="shared" si="10"/>
        <v>19</v>
      </c>
      <c r="Z17" s="65">
        <f>VLOOKUP($A17,'Return Data'!$B$7:$R$2292,16,0)</f>
        <v>4.2812000000000001</v>
      </c>
      <c r="AA17" s="67">
        <f t="shared" si="11"/>
        <v>35</v>
      </c>
    </row>
    <row r="18" spans="1:27" x14ac:dyDescent="0.3">
      <c r="A18" s="63" t="s">
        <v>238</v>
      </c>
      <c r="B18" s="64">
        <f>VLOOKUP($A18,'Return Data'!$B$7:$R$2292,3,0)</f>
        <v>44514</v>
      </c>
      <c r="C18" s="65">
        <f>VLOOKUP($A18,'Return Data'!$B$7:$R$2292,4,0)</f>
        <v>309.1003</v>
      </c>
      <c r="D18" s="65">
        <f>VLOOKUP($A18,'Return Data'!$B$7:$R$2292,5,0)</f>
        <v>3.1059000000000001</v>
      </c>
      <c r="E18" s="66">
        <f t="shared" si="0"/>
        <v>31</v>
      </c>
      <c r="F18" s="65">
        <f>VLOOKUP($A18,'Return Data'!$B$7:$R$2292,6,0)</f>
        <v>3.2324000000000002</v>
      </c>
      <c r="G18" s="66">
        <f t="shared" si="1"/>
        <v>34</v>
      </c>
      <c r="H18" s="65">
        <f>VLOOKUP($A18,'Return Data'!$B$7:$R$2292,7,0)</f>
        <v>3.8134999999999999</v>
      </c>
      <c r="I18" s="66">
        <f t="shared" si="2"/>
        <v>29</v>
      </c>
      <c r="J18" s="65">
        <f>VLOOKUP($A18,'Return Data'!$B$7:$R$2292,8,0)</f>
        <v>3.7884000000000002</v>
      </c>
      <c r="K18" s="66">
        <f t="shared" si="3"/>
        <v>23</v>
      </c>
      <c r="L18" s="65">
        <f>VLOOKUP($A18,'Return Data'!$B$7:$R$2292,9,0)</f>
        <v>3.1989000000000001</v>
      </c>
      <c r="M18" s="66">
        <f t="shared" si="4"/>
        <v>20</v>
      </c>
      <c r="N18" s="65">
        <f>VLOOKUP($A18,'Return Data'!$B$7:$R$2292,10,0)</f>
        <v>3.1497000000000002</v>
      </c>
      <c r="O18" s="66">
        <f t="shared" si="5"/>
        <v>26</v>
      </c>
      <c r="P18" s="65">
        <f>VLOOKUP($A18,'Return Data'!$B$7:$R$2292,11,0)</f>
        <v>3.2299000000000002</v>
      </c>
      <c r="Q18" s="66">
        <f t="shared" si="6"/>
        <v>25</v>
      </c>
      <c r="R18" s="65">
        <f>VLOOKUP($A18,'Return Data'!$B$7:$R$2292,12,0)</f>
        <v>3.2168000000000001</v>
      </c>
      <c r="S18" s="66">
        <f t="shared" si="7"/>
        <v>27</v>
      </c>
      <c r="T18" s="65">
        <f>VLOOKUP($A18,'Return Data'!$B$7:$R$2292,13,0)</f>
        <v>3.1638000000000002</v>
      </c>
      <c r="U18" s="66">
        <f t="shared" si="8"/>
        <v>25</v>
      </c>
      <c r="V18" s="65">
        <f>VLOOKUP($A18,'Return Data'!$B$7:$R$2292,17,0)</f>
        <v>3.8622999999999998</v>
      </c>
      <c r="W18" s="66">
        <f t="shared" si="9"/>
        <v>9</v>
      </c>
      <c r="X18" s="65">
        <f>VLOOKUP($A18,'Return Data'!$B$7:$R$2292,14,0)</f>
        <v>4.8701999999999996</v>
      </c>
      <c r="Y18" s="66">
        <f t="shared" si="10"/>
        <v>9</v>
      </c>
      <c r="Z18" s="65">
        <f>VLOOKUP($A18,'Return Data'!$B$7:$R$2292,16,0)</f>
        <v>7.3064999999999998</v>
      </c>
      <c r="AA18" s="67">
        <f t="shared" si="11"/>
        <v>4</v>
      </c>
    </row>
    <row r="19" spans="1:27" x14ac:dyDescent="0.3">
      <c r="A19" s="63" t="s">
        <v>239</v>
      </c>
      <c r="B19" s="64">
        <f>VLOOKUP($A19,'Return Data'!$B$7:$R$2292,3,0)</f>
        <v>44514</v>
      </c>
      <c r="C19" s="65">
        <f>VLOOKUP($A19,'Return Data'!$B$7:$R$2292,4,0)</f>
        <v>2242.5311000000002</v>
      </c>
      <c r="D19" s="65">
        <f>VLOOKUP($A19,'Return Data'!$B$7:$R$2292,5,0)</f>
        <v>3.3532000000000002</v>
      </c>
      <c r="E19" s="66">
        <f t="shared" si="0"/>
        <v>6</v>
      </c>
      <c r="F19" s="65">
        <f>VLOOKUP($A19,'Return Data'!$B$7:$R$2292,6,0)</f>
        <v>3.7534000000000001</v>
      </c>
      <c r="G19" s="66">
        <f t="shared" si="1"/>
        <v>3</v>
      </c>
      <c r="H19" s="65">
        <f>VLOOKUP($A19,'Return Data'!$B$7:$R$2292,7,0)</f>
        <v>4.7138999999999998</v>
      </c>
      <c r="I19" s="66">
        <f t="shared" si="2"/>
        <v>2</v>
      </c>
      <c r="J19" s="65">
        <f>VLOOKUP($A19,'Return Data'!$B$7:$R$2292,8,0)</f>
        <v>4.1677</v>
      </c>
      <c r="K19" s="66">
        <f t="shared" si="3"/>
        <v>3</v>
      </c>
      <c r="L19" s="65">
        <f>VLOOKUP($A19,'Return Data'!$B$7:$R$2292,9,0)</f>
        <v>3.3041999999999998</v>
      </c>
      <c r="M19" s="66">
        <f t="shared" si="4"/>
        <v>8</v>
      </c>
      <c r="N19" s="65">
        <f>VLOOKUP($A19,'Return Data'!$B$7:$R$2292,10,0)</f>
        <v>3.2864</v>
      </c>
      <c r="O19" s="66">
        <f t="shared" si="5"/>
        <v>3</v>
      </c>
      <c r="P19" s="65">
        <f>VLOOKUP($A19,'Return Data'!$B$7:$R$2292,11,0)</f>
        <v>3.3908999999999998</v>
      </c>
      <c r="Q19" s="66">
        <f t="shared" si="6"/>
        <v>3</v>
      </c>
      <c r="R19" s="65">
        <f>VLOOKUP($A19,'Return Data'!$B$7:$R$2292,12,0)</f>
        <v>3.3874</v>
      </c>
      <c r="S19" s="66">
        <f t="shared" si="7"/>
        <v>2</v>
      </c>
      <c r="T19" s="65">
        <f>VLOOKUP($A19,'Return Data'!$B$7:$R$2292,13,0)</f>
        <v>3.3433000000000002</v>
      </c>
      <c r="U19" s="66">
        <f t="shared" si="8"/>
        <v>2</v>
      </c>
      <c r="V19" s="65">
        <f>VLOOKUP($A19,'Return Data'!$B$7:$R$2292,17,0)</f>
        <v>4.0709999999999997</v>
      </c>
      <c r="W19" s="66">
        <f t="shared" si="9"/>
        <v>2</v>
      </c>
      <c r="X19" s="65">
        <f>VLOOKUP($A19,'Return Data'!$B$7:$R$2292,14,0)</f>
        <v>5.0227000000000004</v>
      </c>
      <c r="Y19" s="66">
        <f t="shared" si="10"/>
        <v>2</v>
      </c>
      <c r="Z19" s="65">
        <f>VLOOKUP($A19,'Return Data'!$B$7:$R$2292,16,0)</f>
        <v>7.3686999999999996</v>
      </c>
      <c r="AA19" s="67">
        <f t="shared" si="11"/>
        <v>3</v>
      </c>
    </row>
    <row r="20" spans="1:27" x14ac:dyDescent="0.3">
      <c r="A20" s="63" t="s">
        <v>240</v>
      </c>
      <c r="B20" s="64">
        <f>VLOOKUP($A20,'Return Data'!$B$7:$R$2292,3,0)</f>
        <v>44514</v>
      </c>
      <c r="C20" s="65">
        <f>VLOOKUP($A20,'Return Data'!$B$7:$R$2292,4,0)</f>
        <v>2523.5951</v>
      </c>
      <c r="D20" s="65">
        <f>VLOOKUP($A20,'Return Data'!$B$7:$R$2292,5,0)</f>
        <v>3.2097000000000002</v>
      </c>
      <c r="E20" s="66">
        <f t="shared" si="0"/>
        <v>26</v>
      </c>
      <c r="F20" s="65">
        <f>VLOOKUP($A20,'Return Data'!$B$7:$R$2292,6,0)</f>
        <v>3.4394</v>
      </c>
      <c r="G20" s="66">
        <f t="shared" si="1"/>
        <v>21</v>
      </c>
      <c r="H20" s="65">
        <f>VLOOKUP($A20,'Return Data'!$B$7:$R$2292,7,0)</f>
        <v>3.9626999999999999</v>
      </c>
      <c r="I20" s="66">
        <f t="shared" si="2"/>
        <v>22</v>
      </c>
      <c r="J20" s="65">
        <f>VLOOKUP($A20,'Return Data'!$B$7:$R$2292,8,0)</f>
        <v>3.7669000000000001</v>
      </c>
      <c r="K20" s="66">
        <f t="shared" si="3"/>
        <v>24</v>
      </c>
      <c r="L20" s="65">
        <f>VLOOKUP($A20,'Return Data'!$B$7:$R$2292,9,0)</f>
        <v>3.2584</v>
      </c>
      <c r="M20" s="66">
        <f t="shared" si="4"/>
        <v>14</v>
      </c>
      <c r="N20" s="65">
        <f>VLOOKUP($A20,'Return Data'!$B$7:$R$2292,10,0)</f>
        <v>3.2075</v>
      </c>
      <c r="O20" s="66">
        <f t="shared" si="5"/>
        <v>11</v>
      </c>
      <c r="P20" s="65">
        <f>VLOOKUP($A20,'Return Data'!$B$7:$R$2292,11,0)</f>
        <v>3.2690999999999999</v>
      </c>
      <c r="Q20" s="66">
        <f t="shared" si="6"/>
        <v>16</v>
      </c>
      <c r="R20" s="65">
        <f>VLOOKUP($A20,'Return Data'!$B$7:$R$2292,12,0)</f>
        <v>3.2523</v>
      </c>
      <c r="S20" s="66">
        <f t="shared" si="7"/>
        <v>16</v>
      </c>
      <c r="T20" s="65">
        <f>VLOOKUP($A20,'Return Data'!$B$7:$R$2292,13,0)</f>
        <v>3.1825999999999999</v>
      </c>
      <c r="U20" s="66">
        <f t="shared" si="8"/>
        <v>19</v>
      </c>
      <c r="V20" s="65">
        <f>VLOOKUP($A20,'Return Data'!$B$7:$R$2292,17,0)</f>
        <v>3.7414999999999998</v>
      </c>
      <c r="W20" s="66">
        <f t="shared" si="9"/>
        <v>26</v>
      </c>
      <c r="X20" s="65">
        <f>VLOOKUP($A20,'Return Data'!$B$7:$R$2292,14,0)</f>
        <v>4.6954000000000002</v>
      </c>
      <c r="Y20" s="66">
        <f t="shared" si="10"/>
        <v>27</v>
      </c>
      <c r="Z20" s="65">
        <f>VLOOKUP($A20,'Return Data'!$B$7:$R$2292,16,0)</f>
        <v>5.3901000000000003</v>
      </c>
      <c r="AA20" s="67">
        <f t="shared" si="11"/>
        <v>32</v>
      </c>
    </row>
    <row r="21" spans="1:27" x14ac:dyDescent="0.3">
      <c r="A21" s="63" t="s">
        <v>241</v>
      </c>
      <c r="B21" s="64">
        <f>VLOOKUP($A21,'Return Data'!$B$7:$R$2292,3,0)</f>
        <v>44514</v>
      </c>
      <c r="C21" s="65">
        <f>VLOOKUP($A21,'Return Data'!$B$7:$R$2292,4,0)</f>
        <v>1613.8715</v>
      </c>
      <c r="D21" s="65">
        <f>VLOOKUP($A21,'Return Data'!$B$7:$R$2292,5,0)</f>
        <v>3.0480999999999998</v>
      </c>
      <c r="E21" s="66">
        <f t="shared" si="0"/>
        <v>34</v>
      </c>
      <c r="F21" s="65">
        <f>VLOOKUP($A21,'Return Data'!$B$7:$R$2292,6,0)</f>
        <v>3.3187000000000002</v>
      </c>
      <c r="G21" s="66">
        <f t="shared" si="1"/>
        <v>29</v>
      </c>
      <c r="H21" s="65">
        <f>VLOOKUP($A21,'Return Data'!$B$7:$R$2292,7,0)</f>
        <v>3.4163000000000001</v>
      </c>
      <c r="I21" s="66">
        <f t="shared" si="2"/>
        <v>36</v>
      </c>
      <c r="J21" s="65">
        <f>VLOOKUP($A21,'Return Data'!$B$7:$R$2292,8,0)</f>
        <v>3.3329</v>
      </c>
      <c r="K21" s="66">
        <f t="shared" si="3"/>
        <v>35</v>
      </c>
      <c r="L21" s="65">
        <f>VLOOKUP($A21,'Return Data'!$B$7:$R$2292,9,0)</f>
        <v>3.0327999999999999</v>
      </c>
      <c r="M21" s="66">
        <f t="shared" si="4"/>
        <v>34</v>
      </c>
      <c r="N21" s="65">
        <f>VLOOKUP($A21,'Return Data'!$B$7:$R$2292,10,0)</f>
        <v>3.0804</v>
      </c>
      <c r="O21" s="66">
        <f t="shared" si="5"/>
        <v>33</v>
      </c>
      <c r="P21" s="65">
        <f>VLOOKUP($A21,'Return Data'!$B$7:$R$2292,11,0)</f>
        <v>3.0394000000000001</v>
      </c>
      <c r="Q21" s="66">
        <f t="shared" si="6"/>
        <v>33</v>
      </c>
      <c r="R21" s="65">
        <f>VLOOKUP($A21,'Return Data'!$B$7:$R$2292,12,0)</f>
        <v>2.9767999999999999</v>
      </c>
      <c r="S21" s="66">
        <f t="shared" si="7"/>
        <v>34</v>
      </c>
      <c r="T21" s="65">
        <f>VLOOKUP($A21,'Return Data'!$B$7:$R$2292,13,0)</f>
        <v>2.9016000000000002</v>
      </c>
      <c r="U21" s="66">
        <f t="shared" si="8"/>
        <v>35</v>
      </c>
      <c r="V21" s="65">
        <f>VLOOKUP($A21,'Return Data'!$B$7:$R$2292,17,0)</f>
        <v>3.3052000000000001</v>
      </c>
      <c r="W21" s="66">
        <f t="shared" si="9"/>
        <v>35</v>
      </c>
      <c r="X21" s="65">
        <f>VLOOKUP($A21,'Return Data'!$B$7:$R$2292,14,0)</f>
        <v>4.2458999999999998</v>
      </c>
      <c r="Y21" s="66">
        <f t="shared" si="10"/>
        <v>34</v>
      </c>
      <c r="Z21" s="65">
        <f>VLOOKUP($A21,'Return Data'!$B$7:$R$2292,16,0)</f>
        <v>6.1559999999999997</v>
      </c>
      <c r="AA21" s="67">
        <f t="shared" si="11"/>
        <v>30</v>
      </c>
    </row>
    <row r="22" spans="1:27" x14ac:dyDescent="0.3">
      <c r="A22" s="63" t="s">
        <v>242</v>
      </c>
      <c r="B22" s="64">
        <f>VLOOKUP($A22,'Return Data'!$B$7:$R$2292,3,0)</f>
        <v>44514</v>
      </c>
      <c r="C22" s="65">
        <f>VLOOKUP($A22,'Return Data'!$B$7:$R$2292,4,0)</f>
        <v>2026.4739</v>
      </c>
      <c r="D22" s="65">
        <f>VLOOKUP($A22,'Return Data'!$B$7:$R$2292,5,0)</f>
        <v>3.1972999999999998</v>
      </c>
      <c r="E22" s="66">
        <f t="shared" si="0"/>
        <v>27</v>
      </c>
      <c r="F22" s="65">
        <f>VLOOKUP($A22,'Return Data'!$B$7:$R$2292,6,0)</f>
        <v>3.0297000000000001</v>
      </c>
      <c r="G22" s="66">
        <f t="shared" si="1"/>
        <v>36</v>
      </c>
      <c r="H22" s="65">
        <f>VLOOKUP($A22,'Return Data'!$B$7:$R$2292,7,0)</f>
        <v>3.5234000000000001</v>
      </c>
      <c r="I22" s="66">
        <f t="shared" si="2"/>
        <v>34</v>
      </c>
      <c r="J22" s="65">
        <f>VLOOKUP($A22,'Return Data'!$B$7:$R$2292,8,0)</f>
        <v>3.2837999999999998</v>
      </c>
      <c r="K22" s="66">
        <f t="shared" si="3"/>
        <v>36</v>
      </c>
      <c r="L22" s="65">
        <f>VLOOKUP($A22,'Return Data'!$B$7:$R$2292,9,0)</f>
        <v>2.9331999999999998</v>
      </c>
      <c r="M22" s="66">
        <f t="shared" si="4"/>
        <v>36</v>
      </c>
      <c r="N22" s="65">
        <f>VLOOKUP($A22,'Return Data'!$B$7:$R$2292,10,0)</f>
        <v>2.9403000000000001</v>
      </c>
      <c r="O22" s="66">
        <f t="shared" si="5"/>
        <v>35</v>
      </c>
      <c r="P22" s="65">
        <f>VLOOKUP($A22,'Return Data'!$B$7:$R$2292,11,0)</f>
        <v>2.9533</v>
      </c>
      <c r="Q22" s="66">
        <f t="shared" si="6"/>
        <v>36</v>
      </c>
      <c r="R22" s="65">
        <f>VLOOKUP($A22,'Return Data'!$B$7:$R$2292,12,0)</f>
        <v>2.9386999999999999</v>
      </c>
      <c r="S22" s="66">
        <f t="shared" si="7"/>
        <v>35</v>
      </c>
      <c r="T22" s="65">
        <f>VLOOKUP($A22,'Return Data'!$B$7:$R$2292,13,0)</f>
        <v>3.0884</v>
      </c>
      <c r="U22" s="66">
        <f t="shared" si="8"/>
        <v>31</v>
      </c>
      <c r="V22" s="65">
        <f>VLOOKUP($A22,'Return Data'!$B$7:$R$2292,17,0)</f>
        <v>3.6288</v>
      </c>
      <c r="W22" s="66">
        <f t="shared" si="9"/>
        <v>28</v>
      </c>
      <c r="X22" s="65">
        <f>VLOOKUP($A22,'Return Data'!$B$7:$R$2292,14,0)</f>
        <v>4.6894</v>
      </c>
      <c r="Y22" s="66">
        <f t="shared" si="10"/>
        <v>28</v>
      </c>
      <c r="Z22" s="65">
        <f>VLOOKUP($A22,'Return Data'!$B$7:$R$2292,16,0)</f>
        <v>7.2709000000000001</v>
      </c>
      <c r="AA22" s="67">
        <f t="shared" si="11"/>
        <v>8</v>
      </c>
    </row>
    <row r="23" spans="1:27" x14ac:dyDescent="0.3">
      <c r="A23" s="63" t="s">
        <v>243</v>
      </c>
      <c r="B23" s="64">
        <f>VLOOKUP($A23,'Return Data'!$B$7:$R$2292,3,0)</f>
        <v>44514</v>
      </c>
      <c r="C23" s="65">
        <f>VLOOKUP($A23,'Return Data'!$B$7:$R$2292,4,0)</f>
        <v>2867.2375000000002</v>
      </c>
      <c r="D23" s="65">
        <f>VLOOKUP($A23,'Return Data'!$B$7:$R$2292,5,0)</f>
        <v>3.2694000000000001</v>
      </c>
      <c r="E23" s="66">
        <f t="shared" si="0"/>
        <v>12</v>
      </c>
      <c r="F23" s="65">
        <f>VLOOKUP($A23,'Return Data'!$B$7:$R$2292,6,0)</f>
        <v>3.4491000000000001</v>
      </c>
      <c r="G23" s="66">
        <f t="shared" si="1"/>
        <v>19</v>
      </c>
      <c r="H23" s="65">
        <f>VLOOKUP($A23,'Return Data'!$B$7:$R$2292,7,0)</f>
        <v>4.3605999999999998</v>
      </c>
      <c r="I23" s="66">
        <f t="shared" si="2"/>
        <v>5</v>
      </c>
      <c r="J23" s="65">
        <f>VLOOKUP($A23,'Return Data'!$B$7:$R$2292,8,0)</f>
        <v>4.0449999999999999</v>
      </c>
      <c r="K23" s="66">
        <f t="shared" si="3"/>
        <v>6</v>
      </c>
      <c r="L23" s="65">
        <f>VLOOKUP($A23,'Return Data'!$B$7:$R$2292,9,0)</f>
        <v>3.2938999999999998</v>
      </c>
      <c r="M23" s="66">
        <f t="shared" si="4"/>
        <v>9</v>
      </c>
      <c r="N23" s="65">
        <f>VLOOKUP($A23,'Return Data'!$B$7:$R$2292,10,0)</f>
        <v>3.2250000000000001</v>
      </c>
      <c r="O23" s="66">
        <f t="shared" si="5"/>
        <v>7</v>
      </c>
      <c r="P23" s="65">
        <f>VLOOKUP($A23,'Return Data'!$B$7:$R$2292,11,0)</f>
        <v>3.2848000000000002</v>
      </c>
      <c r="Q23" s="66">
        <f t="shared" si="6"/>
        <v>8</v>
      </c>
      <c r="R23" s="65">
        <f>VLOOKUP($A23,'Return Data'!$B$7:$R$2292,12,0)</f>
        <v>3.2509000000000001</v>
      </c>
      <c r="S23" s="66">
        <f t="shared" si="7"/>
        <v>17</v>
      </c>
      <c r="T23" s="65">
        <f>VLOOKUP($A23,'Return Data'!$B$7:$R$2292,13,0)</f>
        <v>3.1972999999999998</v>
      </c>
      <c r="U23" s="66">
        <f t="shared" si="8"/>
        <v>15</v>
      </c>
      <c r="V23" s="65">
        <f>VLOOKUP($A23,'Return Data'!$B$7:$R$2292,17,0)</f>
        <v>3.7746</v>
      </c>
      <c r="W23" s="66">
        <f t="shared" si="9"/>
        <v>23</v>
      </c>
      <c r="X23" s="65">
        <f>VLOOKUP($A23,'Return Data'!$B$7:$R$2292,14,0)</f>
        <v>4.7702999999999998</v>
      </c>
      <c r="Y23" s="66">
        <f t="shared" si="10"/>
        <v>25</v>
      </c>
      <c r="Z23" s="65">
        <f>VLOOKUP($A23,'Return Data'!$B$7:$R$2292,16,0)</f>
        <v>7.2733999999999996</v>
      </c>
      <c r="AA23" s="67">
        <f t="shared" si="11"/>
        <v>6</v>
      </c>
    </row>
    <row r="24" spans="1:27" x14ac:dyDescent="0.3">
      <c r="A24" s="63" t="s">
        <v>244</v>
      </c>
      <c r="B24" s="64">
        <f>VLOOKUP($A24,'Return Data'!$B$7:$R$2292,3,0)</f>
        <v>44514</v>
      </c>
      <c r="C24" s="65">
        <f>VLOOKUP($A24,'Return Data'!$B$7:$R$2292,4,0)</f>
        <v>1098.01</v>
      </c>
      <c r="D24" s="65">
        <f>VLOOKUP($A24,'Return Data'!$B$7:$R$2292,5,0)</f>
        <v>3.0718000000000001</v>
      </c>
      <c r="E24" s="66">
        <f t="shared" si="0"/>
        <v>33</v>
      </c>
      <c r="F24" s="65">
        <f>VLOOKUP($A24,'Return Data'!$B$7:$R$2292,6,0)</f>
        <v>3.2675000000000001</v>
      </c>
      <c r="G24" s="66">
        <f t="shared" si="1"/>
        <v>32</v>
      </c>
      <c r="H24" s="65">
        <f>VLOOKUP($A24,'Return Data'!$B$7:$R$2292,7,0)</f>
        <v>3.4775</v>
      </c>
      <c r="I24" s="66">
        <f t="shared" si="2"/>
        <v>35</v>
      </c>
      <c r="J24" s="65">
        <f>VLOOKUP($A24,'Return Data'!$B$7:$R$2292,8,0)</f>
        <v>3.3708</v>
      </c>
      <c r="K24" s="66">
        <f t="shared" si="3"/>
        <v>34</v>
      </c>
      <c r="L24" s="65">
        <f>VLOOKUP($A24,'Return Data'!$B$7:$R$2292,9,0)</f>
        <v>3.0802999999999998</v>
      </c>
      <c r="M24" s="66">
        <f t="shared" si="4"/>
        <v>33</v>
      </c>
      <c r="N24" s="65">
        <f>VLOOKUP($A24,'Return Data'!$B$7:$R$2292,10,0)</f>
        <v>3.0009000000000001</v>
      </c>
      <c r="O24" s="66">
        <f t="shared" si="5"/>
        <v>34</v>
      </c>
      <c r="P24" s="65">
        <f>VLOOKUP($A24,'Return Data'!$B$7:$R$2292,11,0)</f>
        <v>3.0329999999999999</v>
      </c>
      <c r="Q24" s="66">
        <f t="shared" si="6"/>
        <v>34</v>
      </c>
      <c r="R24" s="65">
        <f>VLOOKUP($A24,'Return Data'!$B$7:$R$2292,12,0)</f>
        <v>2.9962</v>
      </c>
      <c r="S24" s="66">
        <f t="shared" si="7"/>
        <v>33</v>
      </c>
      <c r="T24" s="65">
        <f>VLOOKUP($A24,'Return Data'!$B$7:$R$2292,13,0)</f>
        <v>2.9594</v>
      </c>
      <c r="U24" s="66">
        <f t="shared" si="8"/>
        <v>34</v>
      </c>
      <c r="V24" s="65">
        <f>VLOOKUP($A24,'Return Data'!$B$7:$R$2292,17,0)</f>
        <v>3.2057000000000002</v>
      </c>
      <c r="W24" s="66">
        <f t="shared" si="9"/>
        <v>37</v>
      </c>
      <c r="X24" s="65"/>
      <c r="Y24" s="66"/>
      <c r="Z24" s="65">
        <f>VLOOKUP($A24,'Return Data'!$B$7:$R$2292,16,0)</f>
        <v>3.714</v>
      </c>
      <c r="AA24" s="67">
        <f t="shared" si="11"/>
        <v>37</v>
      </c>
    </row>
    <row r="25" spans="1:27" x14ac:dyDescent="0.3">
      <c r="A25" s="63" t="s">
        <v>245</v>
      </c>
      <c r="B25" s="64">
        <f>VLOOKUP($A25,'Return Data'!$B$7:$R$2292,3,0)</f>
        <v>44514</v>
      </c>
      <c r="C25" s="65">
        <f>VLOOKUP($A25,'Return Data'!$B$7:$R$2292,4,0)</f>
        <v>57.025500000000001</v>
      </c>
      <c r="D25" s="65">
        <f>VLOOKUP($A25,'Return Data'!$B$7:$R$2292,5,0)</f>
        <v>3.3285999999999998</v>
      </c>
      <c r="E25" s="66">
        <f t="shared" si="0"/>
        <v>7</v>
      </c>
      <c r="F25" s="65">
        <f>VLOOKUP($A25,'Return Data'!$B$7:$R$2292,6,0)</f>
        <v>3.5427</v>
      </c>
      <c r="G25" s="66">
        <f t="shared" si="1"/>
        <v>11</v>
      </c>
      <c r="H25" s="65">
        <f>VLOOKUP($A25,'Return Data'!$B$7:$R$2292,7,0)</f>
        <v>4.0263999999999998</v>
      </c>
      <c r="I25" s="66">
        <f t="shared" si="2"/>
        <v>19</v>
      </c>
      <c r="J25" s="65">
        <f>VLOOKUP($A25,'Return Data'!$B$7:$R$2292,8,0)</f>
        <v>3.9699</v>
      </c>
      <c r="K25" s="66">
        <f t="shared" si="3"/>
        <v>13</v>
      </c>
      <c r="L25" s="65">
        <f>VLOOKUP($A25,'Return Data'!$B$7:$R$2292,9,0)</f>
        <v>3.3252999999999999</v>
      </c>
      <c r="M25" s="66">
        <f t="shared" si="4"/>
        <v>6</v>
      </c>
      <c r="N25" s="65">
        <f>VLOOKUP($A25,'Return Data'!$B$7:$R$2292,10,0)</f>
        <v>3.2446999999999999</v>
      </c>
      <c r="O25" s="66">
        <f t="shared" si="5"/>
        <v>4</v>
      </c>
      <c r="P25" s="65">
        <f>VLOOKUP($A25,'Return Data'!$B$7:$R$2292,11,0)</f>
        <v>3.3028</v>
      </c>
      <c r="Q25" s="66">
        <f t="shared" si="6"/>
        <v>5</v>
      </c>
      <c r="R25" s="65">
        <f>VLOOKUP($A25,'Return Data'!$B$7:$R$2292,12,0)</f>
        <v>3.2965</v>
      </c>
      <c r="S25" s="66">
        <f t="shared" si="7"/>
        <v>6</v>
      </c>
      <c r="T25" s="65">
        <f>VLOOKUP($A25,'Return Data'!$B$7:$R$2292,13,0)</f>
        <v>3.2366000000000001</v>
      </c>
      <c r="U25" s="66">
        <f t="shared" si="8"/>
        <v>8</v>
      </c>
      <c r="V25" s="65">
        <f>VLOOKUP($A25,'Return Data'!$B$7:$R$2292,17,0)</f>
        <v>3.7395</v>
      </c>
      <c r="W25" s="66">
        <f t="shared" si="9"/>
        <v>27</v>
      </c>
      <c r="X25" s="65">
        <f>VLOOKUP($A25,'Return Data'!$B$7:$R$2292,14,0)</f>
        <v>4.7880000000000003</v>
      </c>
      <c r="Y25" s="66">
        <f t="shared" ref="Y25:Y30" si="12">RANK(X25,X$8:X$44,0)</f>
        <v>22</v>
      </c>
      <c r="Z25" s="65">
        <f>VLOOKUP($A25,'Return Data'!$B$7:$R$2292,16,0)</f>
        <v>7.5601000000000003</v>
      </c>
      <c r="AA25" s="67">
        <f t="shared" si="11"/>
        <v>2</v>
      </c>
    </row>
    <row r="26" spans="1:27" x14ac:dyDescent="0.3">
      <c r="A26" s="63" t="s">
        <v>246</v>
      </c>
      <c r="B26" s="64">
        <f>VLOOKUP($A26,'Return Data'!$B$7:$R$2292,3,0)</f>
        <v>44514</v>
      </c>
      <c r="C26" s="65">
        <f>VLOOKUP($A26,'Return Data'!$B$7:$R$2292,4,0)</f>
        <v>4223.8375999999998</v>
      </c>
      <c r="D26" s="65">
        <f>VLOOKUP($A26,'Return Data'!$B$7:$R$2292,5,0)</f>
        <v>3.2488999999999999</v>
      </c>
      <c r="E26" s="66">
        <f t="shared" si="0"/>
        <v>16</v>
      </c>
      <c r="F26" s="65">
        <f>VLOOKUP($A26,'Return Data'!$B$7:$R$2292,6,0)</f>
        <v>3.5962000000000001</v>
      </c>
      <c r="G26" s="66">
        <f t="shared" si="1"/>
        <v>8</v>
      </c>
      <c r="H26" s="65">
        <f>VLOOKUP($A26,'Return Data'!$B$7:$R$2292,7,0)</f>
        <v>4.1590999999999996</v>
      </c>
      <c r="I26" s="66">
        <f t="shared" si="2"/>
        <v>13</v>
      </c>
      <c r="J26" s="65">
        <f>VLOOKUP($A26,'Return Data'!$B$7:$R$2292,8,0)</f>
        <v>4.0209000000000001</v>
      </c>
      <c r="K26" s="66">
        <f t="shared" si="3"/>
        <v>9</v>
      </c>
      <c r="L26" s="65">
        <f>VLOOKUP($A26,'Return Data'!$B$7:$R$2292,9,0)</f>
        <v>3.2290999999999999</v>
      </c>
      <c r="M26" s="66">
        <f t="shared" si="4"/>
        <v>17</v>
      </c>
      <c r="N26" s="65">
        <f>VLOOKUP($A26,'Return Data'!$B$7:$R$2292,10,0)</f>
        <v>3.1556999999999999</v>
      </c>
      <c r="O26" s="66">
        <f t="shared" si="5"/>
        <v>25</v>
      </c>
      <c r="P26" s="65">
        <f>VLOOKUP($A26,'Return Data'!$B$7:$R$2292,11,0)</f>
        <v>3.2351000000000001</v>
      </c>
      <c r="Q26" s="66">
        <f t="shared" si="6"/>
        <v>23</v>
      </c>
      <c r="R26" s="65">
        <f>VLOOKUP($A26,'Return Data'!$B$7:$R$2292,12,0)</f>
        <v>3.2284000000000002</v>
      </c>
      <c r="S26" s="66">
        <f t="shared" si="7"/>
        <v>23</v>
      </c>
      <c r="T26" s="65">
        <f>VLOOKUP($A26,'Return Data'!$B$7:$R$2292,13,0)</f>
        <v>3.1526999999999998</v>
      </c>
      <c r="U26" s="66">
        <f t="shared" si="8"/>
        <v>26</v>
      </c>
      <c r="V26" s="65">
        <f>VLOOKUP($A26,'Return Data'!$B$7:$R$2292,17,0)</f>
        <v>3.7810999999999999</v>
      </c>
      <c r="W26" s="66">
        <f t="shared" si="9"/>
        <v>21</v>
      </c>
      <c r="X26" s="65">
        <f>VLOOKUP($A26,'Return Data'!$B$7:$R$2292,14,0)</f>
        <v>4.7754000000000003</v>
      </c>
      <c r="Y26" s="66">
        <f t="shared" si="12"/>
        <v>24</v>
      </c>
      <c r="Z26" s="65">
        <f>VLOOKUP($A26,'Return Data'!$B$7:$R$2292,16,0)</f>
        <v>6.9922000000000004</v>
      </c>
      <c r="AA26" s="67">
        <f t="shared" si="11"/>
        <v>19</v>
      </c>
    </row>
    <row r="27" spans="1:27" x14ac:dyDescent="0.3">
      <c r="A27" s="63" t="s">
        <v>247</v>
      </c>
      <c r="B27" s="64">
        <f>VLOOKUP($A27,'Return Data'!$B$7:$R$2292,3,0)</f>
        <v>44514</v>
      </c>
      <c r="C27" s="65">
        <f>VLOOKUP($A27,'Return Data'!$B$7:$R$2292,4,0)</f>
        <v>2862.6370000000002</v>
      </c>
      <c r="D27" s="65">
        <f>VLOOKUP($A27,'Return Data'!$B$7:$R$2292,5,0)</f>
        <v>3.4251</v>
      </c>
      <c r="E27" s="66">
        <f t="shared" si="0"/>
        <v>4</v>
      </c>
      <c r="F27" s="65">
        <f>VLOOKUP($A27,'Return Data'!$B$7:$R$2292,6,0)</f>
        <v>3.4474</v>
      </c>
      <c r="G27" s="66">
        <f t="shared" si="1"/>
        <v>20</v>
      </c>
      <c r="H27" s="65">
        <f>VLOOKUP($A27,'Return Data'!$B$7:$R$2292,7,0)</f>
        <v>4.0385</v>
      </c>
      <c r="I27" s="66">
        <f t="shared" si="2"/>
        <v>18</v>
      </c>
      <c r="J27" s="65">
        <f>VLOOKUP($A27,'Return Data'!$B$7:$R$2292,8,0)</f>
        <v>3.8410000000000002</v>
      </c>
      <c r="K27" s="66">
        <f t="shared" si="3"/>
        <v>19</v>
      </c>
      <c r="L27" s="65">
        <f>VLOOKUP($A27,'Return Data'!$B$7:$R$2292,9,0)</f>
        <v>3.2715000000000001</v>
      </c>
      <c r="M27" s="66">
        <f t="shared" si="4"/>
        <v>10</v>
      </c>
      <c r="N27" s="65">
        <f>VLOOKUP($A27,'Return Data'!$B$7:$R$2292,10,0)</f>
        <v>3.1899000000000002</v>
      </c>
      <c r="O27" s="66">
        <f t="shared" si="5"/>
        <v>18</v>
      </c>
      <c r="P27" s="65">
        <f>VLOOKUP($A27,'Return Data'!$B$7:$R$2292,11,0)</f>
        <v>3.2450000000000001</v>
      </c>
      <c r="Q27" s="66">
        <f t="shared" si="6"/>
        <v>20</v>
      </c>
      <c r="R27" s="65">
        <f>VLOOKUP($A27,'Return Data'!$B$7:$R$2292,12,0)</f>
        <v>3.2334999999999998</v>
      </c>
      <c r="S27" s="66">
        <f t="shared" si="7"/>
        <v>22</v>
      </c>
      <c r="T27" s="65">
        <f>VLOOKUP($A27,'Return Data'!$B$7:$R$2292,13,0)</f>
        <v>3.1825000000000001</v>
      </c>
      <c r="U27" s="66">
        <f t="shared" si="8"/>
        <v>20</v>
      </c>
      <c r="V27" s="65">
        <f>VLOOKUP($A27,'Return Data'!$B$7:$R$2292,17,0)</f>
        <v>3.8401999999999998</v>
      </c>
      <c r="W27" s="66">
        <f t="shared" si="9"/>
        <v>14</v>
      </c>
      <c r="X27" s="65">
        <f>VLOOKUP($A27,'Return Data'!$B$7:$R$2292,14,0)</f>
        <v>4.8308999999999997</v>
      </c>
      <c r="Y27" s="66">
        <f t="shared" si="12"/>
        <v>16</v>
      </c>
      <c r="Z27" s="65">
        <f>VLOOKUP($A27,'Return Data'!$B$7:$R$2292,16,0)</f>
        <v>7.2005999999999997</v>
      </c>
      <c r="AA27" s="67">
        <f t="shared" si="11"/>
        <v>10</v>
      </c>
    </row>
    <row r="28" spans="1:27" x14ac:dyDescent="0.3">
      <c r="A28" s="63" t="s">
        <v>2030</v>
      </c>
      <c r="B28" s="64">
        <f>VLOOKUP($A28,'Return Data'!$B$7:$R$2292,3,0)</f>
        <v>44514</v>
      </c>
      <c r="C28" s="65">
        <f>VLOOKUP($A28,'Return Data'!$B$7:$R$2292,4,0)</f>
        <v>3777.4276</v>
      </c>
      <c r="D28" s="65">
        <f>VLOOKUP($A28,'Return Data'!$B$7:$R$2292,5,0)</f>
        <v>3.2633999999999999</v>
      </c>
      <c r="E28" s="66">
        <f t="shared" si="0"/>
        <v>13</v>
      </c>
      <c r="F28" s="65">
        <f>VLOOKUP($A28,'Return Data'!$B$7:$R$2292,6,0)</f>
        <v>3.6307</v>
      </c>
      <c r="G28" s="66">
        <f t="shared" si="1"/>
        <v>5</v>
      </c>
      <c r="H28" s="65">
        <f>VLOOKUP($A28,'Return Data'!$B$7:$R$2292,7,0)</f>
        <v>4.0586000000000002</v>
      </c>
      <c r="I28" s="66">
        <f t="shared" si="2"/>
        <v>17</v>
      </c>
      <c r="J28" s="65">
        <f>VLOOKUP($A28,'Return Data'!$B$7:$R$2292,8,0)</f>
        <v>3.9727999999999999</v>
      </c>
      <c r="K28" s="66">
        <f t="shared" si="3"/>
        <v>12</v>
      </c>
      <c r="L28" s="65">
        <f>VLOOKUP($A28,'Return Data'!$B$7:$R$2292,9,0)</f>
        <v>3.2187999999999999</v>
      </c>
      <c r="M28" s="66">
        <f t="shared" si="4"/>
        <v>18</v>
      </c>
      <c r="N28" s="65">
        <f>VLOOKUP($A28,'Return Data'!$B$7:$R$2292,10,0)</f>
        <v>3.1922999999999999</v>
      </c>
      <c r="O28" s="66">
        <f t="shared" si="5"/>
        <v>15</v>
      </c>
      <c r="P28" s="65">
        <f>VLOOKUP($A28,'Return Data'!$B$7:$R$2292,11,0)</f>
        <v>3.2435</v>
      </c>
      <c r="Q28" s="66">
        <f t="shared" si="6"/>
        <v>21</v>
      </c>
      <c r="R28" s="65">
        <f>VLOOKUP($A28,'Return Data'!$B$7:$R$2292,12,0)</f>
        <v>3.2437999999999998</v>
      </c>
      <c r="S28" s="66">
        <f t="shared" si="7"/>
        <v>19</v>
      </c>
      <c r="T28" s="65">
        <f>VLOOKUP($A28,'Return Data'!$B$7:$R$2292,13,0)</f>
        <v>3.1953999999999998</v>
      </c>
      <c r="U28" s="66">
        <f t="shared" si="8"/>
        <v>16</v>
      </c>
      <c r="V28" s="65">
        <f>VLOOKUP($A28,'Return Data'!$B$7:$R$2292,17,0)</f>
        <v>3.8792</v>
      </c>
      <c r="W28" s="66">
        <f t="shared" si="9"/>
        <v>7</v>
      </c>
      <c r="X28" s="65">
        <f>VLOOKUP($A28,'Return Data'!$B$7:$R$2292,14,0)</f>
        <v>4.8460000000000001</v>
      </c>
      <c r="Y28" s="66">
        <f t="shared" si="12"/>
        <v>15</v>
      </c>
      <c r="Z28" s="65">
        <f>VLOOKUP($A28,'Return Data'!$B$7:$R$2292,16,0)</f>
        <v>6.9836999999999998</v>
      </c>
      <c r="AA28" s="67">
        <f t="shared" si="11"/>
        <v>20</v>
      </c>
    </row>
    <row r="29" spans="1:27" x14ac:dyDescent="0.3">
      <c r="A29" s="63" t="s">
        <v>437</v>
      </c>
      <c r="B29" s="64">
        <f>VLOOKUP($A29,'Return Data'!$B$7:$R$2292,3,0)</f>
        <v>44514</v>
      </c>
      <c r="C29" s="65">
        <f>VLOOKUP($A29,'Return Data'!$B$7:$R$2292,4,0)</f>
        <v>1356.4713999999999</v>
      </c>
      <c r="D29" s="65">
        <f>VLOOKUP($A29,'Return Data'!$B$7:$R$2292,5,0)</f>
        <v>3.24</v>
      </c>
      <c r="E29" s="66">
        <f t="shared" si="0"/>
        <v>18</v>
      </c>
      <c r="F29" s="65">
        <f>VLOOKUP($A29,'Return Data'!$B$7:$R$2292,6,0)</f>
        <v>3.3824000000000001</v>
      </c>
      <c r="G29" s="66">
        <f t="shared" si="1"/>
        <v>25</v>
      </c>
      <c r="H29" s="65">
        <f>VLOOKUP($A29,'Return Data'!$B$7:$R$2292,7,0)</f>
        <v>4.2222</v>
      </c>
      <c r="I29" s="66">
        <f t="shared" si="2"/>
        <v>10</v>
      </c>
      <c r="J29" s="65">
        <f>VLOOKUP($A29,'Return Data'!$B$7:$R$2292,8,0)</f>
        <v>3.9085000000000001</v>
      </c>
      <c r="K29" s="66">
        <f t="shared" si="3"/>
        <v>15</v>
      </c>
      <c r="L29" s="65">
        <f>VLOOKUP($A29,'Return Data'!$B$7:$R$2292,9,0)</f>
        <v>3.1307999999999998</v>
      </c>
      <c r="M29" s="66">
        <f t="shared" si="4"/>
        <v>29</v>
      </c>
      <c r="N29" s="65">
        <f>VLOOKUP($A29,'Return Data'!$B$7:$R$2292,10,0)</f>
        <v>3.1880000000000002</v>
      </c>
      <c r="O29" s="66">
        <f t="shared" si="5"/>
        <v>20</v>
      </c>
      <c r="P29" s="65">
        <f>VLOOKUP($A29,'Return Data'!$B$7:$R$2292,11,0)</f>
        <v>3.2921999999999998</v>
      </c>
      <c r="Q29" s="66">
        <f t="shared" si="6"/>
        <v>6</v>
      </c>
      <c r="R29" s="65">
        <f>VLOOKUP($A29,'Return Data'!$B$7:$R$2292,12,0)</f>
        <v>3.3010000000000002</v>
      </c>
      <c r="S29" s="66">
        <f t="shared" si="7"/>
        <v>5</v>
      </c>
      <c r="T29" s="65">
        <f>VLOOKUP($A29,'Return Data'!$B$7:$R$2292,13,0)</f>
        <v>3.2446999999999999</v>
      </c>
      <c r="U29" s="66">
        <f t="shared" si="8"/>
        <v>6</v>
      </c>
      <c r="V29" s="65">
        <f>VLOOKUP($A29,'Return Data'!$B$7:$R$2292,17,0)</f>
        <v>3.9119000000000002</v>
      </c>
      <c r="W29" s="66">
        <f t="shared" si="9"/>
        <v>3</v>
      </c>
      <c r="X29" s="65">
        <f>VLOOKUP($A29,'Return Data'!$B$7:$R$2292,14,0)</f>
        <v>4.9409000000000001</v>
      </c>
      <c r="Y29" s="66">
        <f t="shared" si="12"/>
        <v>3</v>
      </c>
      <c r="Z29" s="65">
        <f>VLOOKUP($A29,'Return Data'!$B$7:$R$2292,16,0)</f>
        <v>5.8418999999999999</v>
      </c>
      <c r="AA29" s="67">
        <f t="shared" si="11"/>
        <v>31</v>
      </c>
    </row>
    <row r="30" spans="1:27" x14ac:dyDescent="0.3">
      <c r="A30" s="63" t="s">
        <v>250</v>
      </c>
      <c r="B30" s="64">
        <f>VLOOKUP($A30,'Return Data'!$B$7:$R$2292,3,0)</f>
        <v>44514</v>
      </c>
      <c r="C30" s="65">
        <f>VLOOKUP($A30,'Return Data'!$B$7:$R$2292,4,0)</f>
        <v>2187.6532999999999</v>
      </c>
      <c r="D30" s="65">
        <f>VLOOKUP($A30,'Return Data'!$B$7:$R$2292,5,0)</f>
        <v>3.234</v>
      </c>
      <c r="E30" s="66">
        <f t="shared" si="0"/>
        <v>20</v>
      </c>
      <c r="F30" s="65">
        <f>VLOOKUP($A30,'Return Data'!$B$7:$R$2292,6,0)</f>
        <v>3.5348000000000002</v>
      </c>
      <c r="G30" s="66">
        <f t="shared" si="1"/>
        <v>12</v>
      </c>
      <c r="H30" s="65">
        <f>VLOOKUP($A30,'Return Data'!$B$7:$R$2292,7,0)</f>
        <v>3.9209999999999998</v>
      </c>
      <c r="I30" s="66">
        <f t="shared" si="2"/>
        <v>25</v>
      </c>
      <c r="J30" s="65">
        <f>VLOOKUP($A30,'Return Data'!$B$7:$R$2292,8,0)</f>
        <v>3.7393999999999998</v>
      </c>
      <c r="K30" s="66">
        <f t="shared" si="3"/>
        <v>27</v>
      </c>
      <c r="L30" s="65">
        <f>VLOOKUP($A30,'Return Data'!$B$7:$R$2292,9,0)</f>
        <v>3.2566999999999999</v>
      </c>
      <c r="M30" s="66">
        <f t="shared" si="4"/>
        <v>15</v>
      </c>
      <c r="N30" s="65">
        <f>VLOOKUP($A30,'Return Data'!$B$7:$R$2292,10,0)</f>
        <v>3.1886000000000001</v>
      </c>
      <c r="O30" s="66">
        <f t="shared" si="5"/>
        <v>19</v>
      </c>
      <c r="P30" s="65">
        <f>VLOOKUP($A30,'Return Data'!$B$7:$R$2292,11,0)</f>
        <v>3.2831000000000001</v>
      </c>
      <c r="Q30" s="66">
        <f t="shared" si="6"/>
        <v>9</v>
      </c>
      <c r="R30" s="65">
        <f>VLOOKUP($A30,'Return Data'!$B$7:$R$2292,12,0)</f>
        <v>3.2902999999999998</v>
      </c>
      <c r="S30" s="66">
        <f t="shared" si="7"/>
        <v>8</v>
      </c>
      <c r="T30" s="65">
        <f>VLOOKUP($A30,'Return Data'!$B$7:$R$2292,13,0)</f>
        <v>3.2665999999999999</v>
      </c>
      <c r="U30" s="66">
        <f t="shared" si="8"/>
        <v>3</v>
      </c>
      <c r="V30" s="65">
        <f>VLOOKUP($A30,'Return Data'!$B$7:$R$2292,17,0)</f>
        <v>3.8573</v>
      </c>
      <c r="W30" s="66">
        <f t="shared" si="9"/>
        <v>10</v>
      </c>
      <c r="X30" s="65">
        <f>VLOOKUP($A30,'Return Data'!$B$7:$R$2292,14,0)</f>
        <v>4.8506999999999998</v>
      </c>
      <c r="Y30" s="66">
        <f t="shared" si="12"/>
        <v>14</v>
      </c>
      <c r="Z30" s="65">
        <f>VLOOKUP($A30,'Return Data'!$B$7:$R$2292,16,0)</f>
        <v>6.2831999999999999</v>
      </c>
      <c r="AA30" s="67">
        <f t="shared" si="11"/>
        <v>29</v>
      </c>
    </row>
    <row r="31" spans="1:27" x14ac:dyDescent="0.3">
      <c r="A31" s="63" t="s">
        <v>251</v>
      </c>
      <c r="B31" s="64">
        <f>VLOOKUP($A31,'Return Data'!$B$7:$R$2292,3,0)</f>
        <v>44514</v>
      </c>
      <c r="C31" s="65">
        <f>VLOOKUP($A31,'Return Data'!$B$7:$R$2292,4,0)</f>
        <v>11.2005</v>
      </c>
      <c r="D31" s="65">
        <f>VLOOKUP($A31,'Return Data'!$B$7:$R$2292,5,0)</f>
        <v>2.9333999999999998</v>
      </c>
      <c r="E31" s="66">
        <f t="shared" si="0"/>
        <v>36</v>
      </c>
      <c r="F31" s="65">
        <f>VLOOKUP($A31,'Return Data'!$B$7:$R$2292,6,0)</f>
        <v>3.5857000000000001</v>
      </c>
      <c r="G31" s="66">
        <f t="shared" si="1"/>
        <v>9</v>
      </c>
      <c r="H31" s="65">
        <f>VLOOKUP($A31,'Return Data'!$B$7:$R$2292,7,0)</f>
        <v>4.3798000000000004</v>
      </c>
      <c r="I31" s="66">
        <f t="shared" si="2"/>
        <v>4</v>
      </c>
      <c r="J31" s="65">
        <f>VLOOKUP($A31,'Return Data'!$B$7:$R$2292,8,0)</f>
        <v>3.5428999999999999</v>
      </c>
      <c r="K31" s="66">
        <f t="shared" si="3"/>
        <v>31</v>
      </c>
      <c r="L31" s="65">
        <f>VLOOKUP($A31,'Return Data'!$B$7:$R$2292,9,0)</f>
        <v>2.9931000000000001</v>
      </c>
      <c r="M31" s="66">
        <f t="shared" si="4"/>
        <v>35</v>
      </c>
      <c r="N31" s="65">
        <f>VLOOKUP($A31,'Return Data'!$B$7:$R$2292,10,0)</f>
        <v>2.9264999999999999</v>
      </c>
      <c r="O31" s="66">
        <f t="shared" si="5"/>
        <v>36</v>
      </c>
      <c r="P31" s="65">
        <f>VLOOKUP($A31,'Return Data'!$B$7:$R$2292,11,0)</f>
        <v>2.9622999999999999</v>
      </c>
      <c r="Q31" s="66">
        <f t="shared" si="6"/>
        <v>35</v>
      </c>
      <c r="R31" s="65">
        <f>VLOOKUP($A31,'Return Data'!$B$7:$R$2292,12,0)</f>
        <v>2.9376000000000002</v>
      </c>
      <c r="S31" s="66">
        <f t="shared" si="7"/>
        <v>36</v>
      </c>
      <c r="T31" s="65">
        <f>VLOOKUP($A31,'Return Data'!$B$7:$R$2292,13,0)</f>
        <v>2.8755000000000002</v>
      </c>
      <c r="U31" s="66">
        <f t="shared" si="8"/>
        <v>37</v>
      </c>
      <c r="V31" s="65">
        <f>VLOOKUP($A31,'Return Data'!$B$7:$R$2292,17,0)</f>
        <v>3.2410000000000001</v>
      </c>
      <c r="W31" s="66">
        <f t="shared" si="9"/>
        <v>36</v>
      </c>
      <c r="X31" s="65"/>
      <c r="Y31" s="66"/>
      <c r="Z31" s="65">
        <f>VLOOKUP($A31,'Return Data'!$B$7:$R$2292,16,0)</f>
        <v>3.9773000000000001</v>
      </c>
      <c r="AA31" s="67">
        <f t="shared" si="11"/>
        <v>36</v>
      </c>
    </row>
    <row r="32" spans="1:27" x14ac:dyDescent="0.3">
      <c r="A32" s="63" t="s">
        <v>2018</v>
      </c>
      <c r="B32" s="64">
        <f>VLOOKUP($A32,'Return Data'!$B$7:$R$2292,3,0)</f>
        <v>44514</v>
      </c>
      <c r="C32" s="65">
        <f>VLOOKUP($A32,'Return Data'!$B$7:$R$2292,4,0)</f>
        <v>2280.1288</v>
      </c>
      <c r="D32" s="65">
        <f>VLOOKUP($A32,'Return Data'!$B$7:$R$2292,5,0)</f>
        <v>3.9243999999999999</v>
      </c>
      <c r="E32" s="66">
        <f t="shared" si="0"/>
        <v>1</v>
      </c>
      <c r="F32" s="65">
        <f>VLOOKUP($A32,'Return Data'!$B$7:$R$2292,6,0)</f>
        <v>3.9146000000000001</v>
      </c>
      <c r="G32" s="66">
        <f t="shared" si="1"/>
        <v>2</v>
      </c>
      <c r="H32" s="65">
        <f>VLOOKUP($A32,'Return Data'!$B$7:$R$2292,7,0)</f>
        <v>5.2450999999999999</v>
      </c>
      <c r="I32" s="66">
        <f t="shared" si="2"/>
        <v>1</v>
      </c>
      <c r="J32" s="65">
        <f>VLOOKUP($A32,'Return Data'!$B$7:$R$2292,8,0)</f>
        <v>4.5704000000000002</v>
      </c>
      <c r="K32" s="66">
        <f t="shared" si="3"/>
        <v>1</v>
      </c>
      <c r="L32" s="65">
        <f>VLOOKUP($A32,'Return Data'!$B$7:$R$2292,9,0)</f>
        <v>3.7894000000000001</v>
      </c>
      <c r="M32" s="66">
        <f t="shared" si="4"/>
        <v>2</v>
      </c>
      <c r="N32" s="65">
        <f>VLOOKUP($A32,'Return Data'!$B$7:$R$2292,10,0)</f>
        <v>3.6354000000000002</v>
      </c>
      <c r="O32" s="66">
        <f t="shared" si="5"/>
        <v>2</v>
      </c>
      <c r="P32" s="65">
        <f>VLOOKUP($A32,'Return Data'!$B$7:$R$2292,11,0)</f>
        <v>3.4165999999999999</v>
      </c>
      <c r="Q32" s="66">
        <f t="shared" si="6"/>
        <v>2</v>
      </c>
      <c r="R32" s="65">
        <f>VLOOKUP($A32,'Return Data'!$B$7:$R$2292,12,0)</f>
        <v>3.3557999999999999</v>
      </c>
      <c r="S32" s="66">
        <f t="shared" si="7"/>
        <v>3</v>
      </c>
      <c r="T32" s="65">
        <f>VLOOKUP($A32,'Return Data'!$B$7:$R$2292,13,0)</f>
        <v>3.2425000000000002</v>
      </c>
      <c r="U32" s="66">
        <f t="shared" si="8"/>
        <v>7</v>
      </c>
      <c r="V32" s="65">
        <f>VLOOKUP($A32,'Return Data'!$B$7:$R$2292,17,0)</f>
        <v>3.5745</v>
      </c>
      <c r="W32" s="66">
        <f t="shared" si="9"/>
        <v>30</v>
      </c>
      <c r="X32" s="65">
        <f>VLOOKUP($A32,'Return Data'!$B$7:$R$2292,14,0)</f>
        <v>4.5758000000000001</v>
      </c>
      <c r="Y32" s="66">
        <f t="shared" ref="Y32:Y43" si="13">RANK(X32,X$8:X$44,0)</f>
        <v>30</v>
      </c>
      <c r="Z32" s="65">
        <f>VLOOKUP($A32,'Return Data'!$B$7:$R$2292,16,0)</f>
        <v>7.2714999999999996</v>
      </c>
      <c r="AA32" s="67">
        <f t="shared" si="11"/>
        <v>7</v>
      </c>
    </row>
    <row r="33" spans="1:27" x14ac:dyDescent="0.3">
      <c r="A33" s="63" t="s">
        <v>252</v>
      </c>
      <c r="B33" s="64">
        <f>VLOOKUP($A33,'Return Data'!$B$7:$R$2292,3,0)</f>
        <v>44514</v>
      </c>
      <c r="C33" s="65">
        <f>VLOOKUP($A33,'Return Data'!$B$7:$R$2292,4,0)</f>
        <v>5097.0989</v>
      </c>
      <c r="D33" s="65">
        <f>VLOOKUP($A33,'Return Data'!$B$7:$R$2292,5,0)</f>
        <v>3.2212999999999998</v>
      </c>
      <c r="E33" s="66">
        <f t="shared" si="0"/>
        <v>24</v>
      </c>
      <c r="F33" s="65">
        <f>VLOOKUP($A33,'Return Data'!$B$7:$R$2292,6,0)</f>
        <v>3.5488</v>
      </c>
      <c r="G33" s="66">
        <f t="shared" si="1"/>
        <v>10</v>
      </c>
      <c r="H33" s="65">
        <f>VLOOKUP($A33,'Return Data'!$B$7:$R$2292,7,0)</f>
        <v>4.3090000000000002</v>
      </c>
      <c r="I33" s="66">
        <f t="shared" si="2"/>
        <v>7</v>
      </c>
      <c r="J33" s="65">
        <f>VLOOKUP($A33,'Return Data'!$B$7:$R$2292,8,0)</f>
        <v>4.0910000000000002</v>
      </c>
      <c r="K33" s="66">
        <f t="shared" si="3"/>
        <v>4</v>
      </c>
      <c r="L33" s="65">
        <f>VLOOKUP($A33,'Return Data'!$B$7:$R$2292,9,0)</f>
        <v>3.2372000000000001</v>
      </c>
      <c r="M33" s="66">
        <f t="shared" si="4"/>
        <v>16</v>
      </c>
      <c r="N33" s="65">
        <f>VLOOKUP($A33,'Return Data'!$B$7:$R$2292,10,0)</f>
        <v>3.1423999999999999</v>
      </c>
      <c r="O33" s="66">
        <f t="shared" si="5"/>
        <v>27</v>
      </c>
      <c r="P33" s="65">
        <f>VLOOKUP($A33,'Return Data'!$B$7:$R$2292,11,0)</f>
        <v>3.2208999999999999</v>
      </c>
      <c r="Q33" s="66">
        <f t="shared" si="6"/>
        <v>28</v>
      </c>
      <c r="R33" s="65">
        <f>VLOOKUP($A33,'Return Data'!$B$7:$R$2292,12,0)</f>
        <v>3.2176999999999998</v>
      </c>
      <c r="S33" s="66">
        <f t="shared" si="7"/>
        <v>26</v>
      </c>
      <c r="T33" s="65">
        <f>VLOOKUP($A33,'Return Data'!$B$7:$R$2292,13,0)</f>
        <v>3.1501000000000001</v>
      </c>
      <c r="U33" s="66">
        <f t="shared" si="8"/>
        <v>27</v>
      </c>
      <c r="V33" s="65">
        <f>VLOOKUP($A33,'Return Data'!$B$7:$R$2292,17,0)</f>
        <v>3.8488000000000002</v>
      </c>
      <c r="W33" s="66">
        <f t="shared" si="9"/>
        <v>11</v>
      </c>
      <c r="X33" s="65">
        <f>VLOOKUP($A33,'Return Data'!$B$7:$R$2292,14,0)</f>
        <v>4.8993000000000002</v>
      </c>
      <c r="Y33" s="66">
        <f t="shared" si="13"/>
        <v>6</v>
      </c>
      <c r="Z33" s="65">
        <f>VLOOKUP($A33,'Return Data'!$B$7:$R$2292,16,0)</f>
        <v>6.9733999999999998</v>
      </c>
      <c r="AA33" s="67">
        <f t="shared" si="11"/>
        <v>21</v>
      </c>
    </row>
    <row r="34" spans="1:27" x14ac:dyDescent="0.3">
      <c r="A34" s="63" t="s">
        <v>253</v>
      </c>
      <c r="B34" s="64">
        <f>VLOOKUP($A34,'Return Data'!$B$7:$R$2292,3,0)</f>
        <v>44514</v>
      </c>
      <c r="C34" s="65">
        <f>VLOOKUP($A34,'Return Data'!$B$7:$R$2292,4,0)</f>
        <v>1171.9504999999999</v>
      </c>
      <c r="D34" s="65">
        <f>VLOOKUP($A34,'Return Data'!$B$7:$R$2292,5,0)</f>
        <v>3.0947</v>
      </c>
      <c r="E34" s="66">
        <f t="shared" si="0"/>
        <v>32</v>
      </c>
      <c r="F34" s="65">
        <f>VLOOKUP($A34,'Return Data'!$B$7:$R$2292,6,0)</f>
        <v>3.3178000000000001</v>
      </c>
      <c r="G34" s="66">
        <f t="shared" si="1"/>
        <v>30</v>
      </c>
      <c r="H34" s="65">
        <f>VLOOKUP($A34,'Return Data'!$B$7:$R$2292,7,0)</f>
        <v>3.9619</v>
      </c>
      <c r="I34" s="66">
        <f t="shared" si="2"/>
        <v>23</v>
      </c>
      <c r="J34" s="65">
        <f>VLOOKUP($A34,'Return Data'!$B$7:$R$2292,8,0)</f>
        <v>3.5404</v>
      </c>
      <c r="K34" s="66">
        <f t="shared" si="3"/>
        <v>32</v>
      </c>
      <c r="L34" s="65">
        <f>VLOOKUP($A34,'Return Data'!$B$7:$R$2292,9,0)</f>
        <v>3.0899000000000001</v>
      </c>
      <c r="M34" s="66">
        <f t="shared" si="4"/>
        <v>31</v>
      </c>
      <c r="N34" s="65">
        <f>VLOOKUP($A34,'Return Data'!$B$7:$R$2292,10,0)</f>
        <v>3.0884</v>
      </c>
      <c r="O34" s="66">
        <f t="shared" si="5"/>
        <v>32</v>
      </c>
      <c r="P34" s="65">
        <f>VLOOKUP($A34,'Return Data'!$B$7:$R$2292,11,0)</f>
        <v>3.1335000000000002</v>
      </c>
      <c r="Q34" s="66">
        <f t="shared" si="6"/>
        <v>31</v>
      </c>
      <c r="R34" s="65">
        <f>VLOOKUP($A34,'Return Data'!$B$7:$R$2292,12,0)</f>
        <v>3.1141000000000001</v>
      </c>
      <c r="S34" s="66">
        <f t="shared" si="7"/>
        <v>31</v>
      </c>
      <c r="T34" s="65">
        <f>VLOOKUP($A34,'Return Data'!$B$7:$R$2292,13,0)</f>
        <v>3.044</v>
      </c>
      <c r="U34" s="66">
        <f t="shared" si="8"/>
        <v>33</v>
      </c>
      <c r="V34" s="65">
        <f>VLOOKUP($A34,'Return Data'!$B$7:$R$2292,17,0)</f>
        <v>3.4660000000000002</v>
      </c>
      <c r="W34" s="66">
        <f t="shared" si="9"/>
        <v>32</v>
      </c>
      <c r="X34" s="65">
        <f>VLOOKUP($A34,'Return Data'!$B$7:$R$2292,14,0)</f>
        <v>4.3163999999999998</v>
      </c>
      <c r="Y34" s="66">
        <f t="shared" si="13"/>
        <v>33</v>
      </c>
      <c r="Z34" s="65">
        <f>VLOOKUP($A34,'Return Data'!$B$7:$R$2292,16,0)</f>
        <v>4.6173999999999999</v>
      </c>
      <c r="AA34" s="67">
        <f t="shared" si="11"/>
        <v>33</v>
      </c>
    </row>
    <row r="35" spans="1:27" x14ac:dyDescent="0.3">
      <c r="A35" s="63" t="s">
        <v>254</v>
      </c>
      <c r="B35" s="64">
        <f>VLOOKUP($A35,'Return Data'!$B$7:$R$2292,3,0)</f>
        <v>44514</v>
      </c>
      <c r="C35" s="65">
        <f>VLOOKUP($A35,'Return Data'!$B$7:$R$2292,4,0)</f>
        <v>271.6841</v>
      </c>
      <c r="D35" s="65">
        <f>VLOOKUP($A35,'Return Data'!$B$7:$R$2292,5,0)</f>
        <v>3.4799000000000002</v>
      </c>
      <c r="E35" s="66">
        <f t="shared" si="0"/>
        <v>3</v>
      </c>
      <c r="F35" s="65">
        <f>VLOOKUP($A35,'Return Data'!$B$7:$R$2292,6,0)</f>
        <v>3.2385999999999999</v>
      </c>
      <c r="G35" s="66">
        <f t="shared" si="1"/>
        <v>33</v>
      </c>
      <c r="H35" s="65">
        <f>VLOOKUP($A35,'Return Data'!$B$7:$R$2292,7,0)</f>
        <v>3.8797999999999999</v>
      </c>
      <c r="I35" s="66">
        <f t="shared" si="2"/>
        <v>26</v>
      </c>
      <c r="J35" s="65">
        <f>VLOOKUP($A35,'Return Data'!$B$7:$R$2292,8,0)</f>
        <v>3.8721000000000001</v>
      </c>
      <c r="K35" s="66">
        <f t="shared" si="3"/>
        <v>17</v>
      </c>
      <c r="L35" s="65">
        <f>VLOOKUP($A35,'Return Data'!$B$7:$R$2292,9,0)</f>
        <v>3.1934999999999998</v>
      </c>
      <c r="M35" s="66">
        <f t="shared" si="4"/>
        <v>23</v>
      </c>
      <c r="N35" s="65">
        <f>VLOOKUP($A35,'Return Data'!$B$7:$R$2292,10,0)</f>
        <v>3.2019000000000002</v>
      </c>
      <c r="O35" s="66">
        <f t="shared" si="5"/>
        <v>14</v>
      </c>
      <c r="P35" s="65">
        <f>VLOOKUP($A35,'Return Data'!$B$7:$R$2292,11,0)</f>
        <v>3.2721</v>
      </c>
      <c r="Q35" s="66">
        <f t="shared" si="6"/>
        <v>15</v>
      </c>
      <c r="R35" s="65">
        <f>VLOOKUP($A35,'Return Data'!$B$7:$R$2292,12,0)</f>
        <v>3.2749000000000001</v>
      </c>
      <c r="S35" s="66">
        <f t="shared" si="7"/>
        <v>13</v>
      </c>
      <c r="T35" s="65">
        <f>VLOOKUP($A35,'Return Data'!$B$7:$R$2292,13,0)</f>
        <v>3.2031999999999998</v>
      </c>
      <c r="U35" s="66">
        <f t="shared" si="8"/>
        <v>13</v>
      </c>
      <c r="V35" s="65">
        <f>VLOOKUP($A35,'Return Data'!$B$7:$R$2292,17,0)</f>
        <v>3.8407</v>
      </c>
      <c r="W35" s="66">
        <f t="shared" si="9"/>
        <v>13</v>
      </c>
      <c r="X35" s="65">
        <f>VLOOKUP($A35,'Return Data'!$B$7:$R$2292,14,0)</f>
        <v>4.8971999999999998</v>
      </c>
      <c r="Y35" s="66">
        <f t="shared" si="13"/>
        <v>7</v>
      </c>
      <c r="Z35" s="65">
        <f>VLOOKUP($A35,'Return Data'!$B$7:$R$2292,16,0)</f>
        <v>7.2892000000000001</v>
      </c>
      <c r="AA35" s="67">
        <f t="shared" si="11"/>
        <v>5</v>
      </c>
    </row>
    <row r="36" spans="1:27" x14ac:dyDescent="0.3">
      <c r="A36" s="63" t="s">
        <v>255</v>
      </c>
      <c r="B36" s="64">
        <f>VLOOKUP($A36,'Return Data'!$B$7:$R$2292,3,0)</f>
        <v>44514</v>
      </c>
      <c r="C36" s="65">
        <f>VLOOKUP($A36,'Return Data'!$B$7:$R$2292,4,0)</f>
        <v>2947.6959999999999</v>
      </c>
      <c r="D36" s="65">
        <f>VLOOKUP($A36,'Return Data'!$B$7:$R$2292,5,0)</f>
        <v>3.1583000000000001</v>
      </c>
      <c r="E36" s="66">
        <f t="shared" si="0"/>
        <v>29</v>
      </c>
      <c r="F36" s="65">
        <f>VLOOKUP($A36,'Return Data'!$B$7:$R$2292,6,0)</f>
        <v>3.2124000000000001</v>
      </c>
      <c r="G36" s="66">
        <f t="shared" si="1"/>
        <v>35</v>
      </c>
      <c r="H36" s="65">
        <f>VLOOKUP($A36,'Return Data'!$B$7:$R$2292,7,0)</f>
        <v>3.7132000000000001</v>
      </c>
      <c r="I36" s="66">
        <f t="shared" si="2"/>
        <v>32</v>
      </c>
      <c r="J36" s="65">
        <f>VLOOKUP($A36,'Return Data'!$B$7:$R$2292,8,0)</f>
        <v>3.5977000000000001</v>
      </c>
      <c r="K36" s="66">
        <f t="shared" si="3"/>
        <v>30</v>
      </c>
      <c r="L36" s="65">
        <f>VLOOKUP($A36,'Return Data'!$B$7:$R$2292,9,0)</f>
        <v>3.1934</v>
      </c>
      <c r="M36" s="66">
        <f t="shared" si="4"/>
        <v>25</v>
      </c>
      <c r="N36" s="65">
        <f>VLOOKUP($A36,'Return Data'!$B$7:$R$2292,10,0)</f>
        <v>3.1423000000000001</v>
      </c>
      <c r="O36" s="66">
        <f t="shared" si="5"/>
        <v>28</v>
      </c>
      <c r="P36" s="65">
        <f>VLOOKUP($A36,'Return Data'!$B$7:$R$2292,11,0)</f>
        <v>3.1856</v>
      </c>
      <c r="Q36" s="66">
        <f t="shared" si="6"/>
        <v>30</v>
      </c>
      <c r="R36" s="65">
        <f>VLOOKUP($A36,'Return Data'!$B$7:$R$2292,12,0)</f>
        <v>3.1793</v>
      </c>
      <c r="S36" s="66">
        <f t="shared" si="7"/>
        <v>30</v>
      </c>
      <c r="T36" s="65">
        <f>VLOOKUP($A36,'Return Data'!$B$7:$R$2292,13,0)</f>
        <v>3.1233</v>
      </c>
      <c r="U36" s="66">
        <f t="shared" si="8"/>
        <v>30</v>
      </c>
      <c r="V36" s="65">
        <f>VLOOKUP($A36,'Return Data'!$B$7:$R$2292,17,0)</f>
        <v>3.5811999999999999</v>
      </c>
      <c r="W36" s="66">
        <f t="shared" si="9"/>
        <v>29</v>
      </c>
      <c r="X36" s="65">
        <f>VLOOKUP($A36,'Return Data'!$B$7:$R$2292,14,0)</f>
        <v>4.5132000000000003</v>
      </c>
      <c r="Y36" s="66">
        <f t="shared" si="13"/>
        <v>31</v>
      </c>
      <c r="Z36" s="65">
        <f>VLOOKUP($A36,'Return Data'!$B$7:$R$2292,16,0)</f>
        <v>6.4793000000000003</v>
      </c>
      <c r="AA36" s="67">
        <f t="shared" si="11"/>
        <v>28</v>
      </c>
    </row>
    <row r="37" spans="1:27" x14ac:dyDescent="0.3">
      <c r="A37" s="63" t="s">
        <v>256</v>
      </c>
      <c r="B37" s="64">
        <f>VLOOKUP($A37,'Return Data'!$B$7:$R$2292,3,0)</f>
        <v>44514</v>
      </c>
      <c r="C37" s="65">
        <f>VLOOKUP($A37,'Return Data'!$B$7:$R$2292,4,0)</f>
        <v>33.211500000000001</v>
      </c>
      <c r="D37" s="65">
        <f>VLOOKUP($A37,'Return Data'!$B$7:$R$2292,5,0)</f>
        <v>3.6823999999999999</v>
      </c>
      <c r="E37" s="66">
        <f t="shared" si="0"/>
        <v>2</v>
      </c>
      <c r="F37" s="65">
        <f>VLOOKUP($A37,'Return Data'!$B$7:$R$2292,6,0)</f>
        <v>4.0677000000000003</v>
      </c>
      <c r="G37" s="66">
        <f t="shared" si="1"/>
        <v>1</v>
      </c>
      <c r="H37" s="65">
        <f>VLOOKUP($A37,'Return Data'!$B$7:$R$2292,7,0)</f>
        <v>4.5570000000000004</v>
      </c>
      <c r="I37" s="66">
        <f t="shared" si="2"/>
        <v>3</v>
      </c>
      <c r="J37" s="65">
        <f>VLOOKUP($A37,'Return Data'!$B$7:$R$2292,8,0)</f>
        <v>4.3719999999999999</v>
      </c>
      <c r="K37" s="66">
        <f t="shared" si="3"/>
        <v>2</v>
      </c>
      <c r="L37" s="65">
        <f>VLOOKUP($A37,'Return Data'!$B$7:$R$2292,9,0)</f>
        <v>3.8271000000000002</v>
      </c>
      <c r="M37" s="66">
        <f t="shared" si="4"/>
        <v>1</v>
      </c>
      <c r="N37" s="65">
        <f>VLOOKUP($A37,'Return Data'!$B$7:$R$2292,10,0)</f>
        <v>3.6473</v>
      </c>
      <c r="O37" s="66">
        <f t="shared" si="5"/>
        <v>1</v>
      </c>
      <c r="P37" s="65">
        <f>VLOOKUP($A37,'Return Data'!$B$7:$R$2292,11,0)</f>
        <v>3.6528</v>
      </c>
      <c r="Q37" s="66">
        <f t="shared" si="6"/>
        <v>1</v>
      </c>
      <c r="R37" s="65">
        <f>VLOOKUP($A37,'Return Data'!$B$7:$R$2292,12,0)</f>
        <v>3.8965000000000001</v>
      </c>
      <c r="S37" s="66">
        <f t="shared" si="7"/>
        <v>1</v>
      </c>
      <c r="T37" s="65">
        <f>VLOOKUP($A37,'Return Data'!$B$7:$R$2292,13,0)</f>
        <v>3.9681000000000002</v>
      </c>
      <c r="U37" s="66">
        <f t="shared" si="8"/>
        <v>1</v>
      </c>
      <c r="V37" s="65">
        <f>VLOOKUP($A37,'Return Data'!$B$7:$R$2292,17,0)</f>
        <v>4.5804</v>
      </c>
      <c r="W37" s="66">
        <f t="shared" si="9"/>
        <v>1</v>
      </c>
      <c r="X37" s="65">
        <f>VLOOKUP($A37,'Return Data'!$B$7:$R$2292,14,0)</f>
        <v>5.4779999999999998</v>
      </c>
      <c r="Y37" s="66">
        <f t="shared" si="13"/>
        <v>1</v>
      </c>
      <c r="Z37" s="65">
        <f>VLOOKUP($A37,'Return Data'!$B$7:$R$2292,16,0)</f>
        <v>7.7218999999999998</v>
      </c>
      <c r="AA37" s="67">
        <f t="shared" si="11"/>
        <v>1</v>
      </c>
    </row>
    <row r="38" spans="1:27" x14ac:dyDescent="0.3">
      <c r="A38" s="63" t="s">
        <v>257</v>
      </c>
      <c r="B38" s="64">
        <f>VLOOKUP($A38,'Return Data'!$B$7:$R$2292,3,0)</f>
        <v>44514</v>
      </c>
      <c r="C38" s="65">
        <f>VLOOKUP($A38,'Return Data'!$B$7:$R$2292,4,0)</f>
        <v>28.246200000000002</v>
      </c>
      <c r="D38" s="65">
        <f>VLOOKUP($A38,'Return Data'!$B$7:$R$2292,5,0)</f>
        <v>2.9723000000000002</v>
      </c>
      <c r="E38" s="66">
        <f t="shared" si="0"/>
        <v>35</v>
      </c>
      <c r="F38" s="65">
        <f>VLOOKUP($A38,'Return Data'!$B$7:$R$2292,6,0)</f>
        <v>3.4037999999999999</v>
      </c>
      <c r="G38" s="66">
        <f t="shared" si="1"/>
        <v>23</v>
      </c>
      <c r="H38" s="65">
        <f>VLOOKUP($A38,'Return Data'!$B$7:$R$2292,7,0)</f>
        <v>3.9904000000000002</v>
      </c>
      <c r="I38" s="66">
        <f t="shared" si="2"/>
        <v>20</v>
      </c>
      <c r="J38" s="65">
        <f>VLOOKUP($A38,'Return Data'!$B$7:$R$2292,8,0)</f>
        <v>3.5306999999999999</v>
      </c>
      <c r="K38" s="66">
        <f t="shared" si="3"/>
        <v>33</v>
      </c>
      <c r="L38" s="65">
        <f>VLOOKUP($A38,'Return Data'!$B$7:$R$2292,9,0)</f>
        <v>3.0844</v>
      </c>
      <c r="M38" s="66">
        <f t="shared" si="4"/>
        <v>32</v>
      </c>
      <c r="N38" s="65">
        <f>VLOOKUP($A38,'Return Data'!$B$7:$R$2292,10,0)</f>
        <v>3.0886</v>
      </c>
      <c r="O38" s="66">
        <f t="shared" si="5"/>
        <v>31</v>
      </c>
      <c r="P38" s="65">
        <f>VLOOKUP($A38,'Return Data'!$B$7:$R$2292,11,0)</f>
        <v>3.1252</v>
      </c>
      <c r="Q38" s="66">
        <f t="shared" si="6"/>
        <v>32</v>
      </c>
      <c r="R38" s="65">
        <f>VLOOKUP($A38,'Return Data'!$B$7:$R$2292,12,0)</f>
        <v>3.1000999999999999</v>
      </c>
      <c r="S38" s="66">
        <f t="shared" si="7"/>
        <v>32</v>
      </c>
      <c r="T38" s="65">
        <f>VLOOKUP($A38,'Return Data'!$B$7:$R$2292,13,0)</f>
        <v>3.0457999999999998</v>
      </c>
      <c r="U38" s="66">
        <f t="shared" si="8"/>
        <v>32</v>
      </c>
      <c r="V38" s="65">
        <f>VLOOKUP($A38,'Return Data'!$B$7:$R$2292,17,0)</f>
        <v>3.4390000000000001</v>
      </c>
      <c r="W38" s="66">
        <f t="shared" si="9"/>
        <v>33</v>
      </c>
      <c r="X38" s="65">
        <f>VLOOKUP($A38,'Return Data'!$B$7:$R$2292,14,0)</f>
        <v>4.3819999999999997</v>
      </c>
      <c r="Y38" s="66">
        <f t="shared" si="13"/>
        <v>32</v>
      </c>
      <c r="Z38" s="65">
        <f>VLOOKUP($A38,'Return Data'!$B$7:$R$2292,16,0)</f>
        <v>6.8376999999999999</v>
      </c>
      <c r="AA38" s="67">
        <f t="shared" si="11"/>
        <v>25</v>
      </c>
    </row>
    <row r="39" spans="1:27" x14ac:dyDescent="0.3">
      <c r="A39" s="63" t="s">
        <v>260</v>
      </c>
      <c r="B39" s="64">
        <f>VLOOKUP($A39,'Return Data'!$B$7:$R$2292,3,0)</f>
        <v>44514</v>
      </c>
      <c r="C39" s="65">
        <f>VLOOKUP($A39,'Return Data'!$B$7:$R$2292,4,0)</f>
        <v>3268.0351000000001</v>
      </c>
      <c r="D39" s="65">
        <f>VLOOKUP($A39,'Return Data'!$B$7:$R$2292,5,0)</f>
        <v>3.2850000000000001</v>
      </c>
      <c r="E39" s="66">
        <f t="shared" si="0"/>
        <v>11</v>
      </c>
      <c r="F39" s="65">
        <f>VLOOKUP($A39,'Return Data'!$B$7:$R$2292,6,0)</f>
        <v>3.6257000000000001</v>
      </c>
      <c r="G39" s="66">
        <f t="shared" si="1"/>
        <v>6</v>
      </c>
      <c r="H39" s="65">
        <f>VLOOKUP($A39,'Return Data'!$B$7:$R$2292,7,0)</f>
        <v>4.1844999999999999</v>
      </c>
      <c r="I39" s="66">
        <f t="shared" si="2"/>
        <v>12</v>
      </c>
      <c r="J39" s="65">
        <f>VLOOKUP($A39,'Return Data'!$B$7:$R$2292,8,0)</f>
        <v>4.0510000000000002</v>
      </c>
      <c r="K39" s="66">
        <f t="shared" si="3"/>
        <v>5</v>
      </c>
      <c r="L39" s="65">
        <f>VLOOKUP($A39,'Return Data'!$B$7:$R$2292,9,0)</f>
        <v>3.3576999999999999</v>
      </c>
      <c r="M39" s="66">
        <f t="shared" si="4"/>
        <v>3</v>
      </c>
      <c r="N39" s="65">
        <f>VLOOKUP($A39,'Return Data'!$B$7:$R$2292,10,0)</f>
        <v>3.2155999999999998</v>
      </c>
      <c r="O39" s="66">
        <f t="shared" si="5"/>
        <v>9</v>
      </c>
      <c r="P39" s="65">
        <f>VLOOKUP($A39,'Return Data'!$B$7:$R$2292,11,0)</f>
        <v>3.2789000000000001</v>
      </c>
      <c r="Q39" s="66">
        <f t="shared" si="6"/>
        <v>14</v>
      </c>
      <c r="R39" s="65">
        <f>VLOOKUP($A39,'Return Data'!$B$7:$R$2292,12,0)</f>
        <v>3.2707000000000002</v>
      </c>
      <c r="S39" s="66">
        <f t="shared" si="7"/>
        <v>14</v>
      </c>
      <c r="T39" s="65">
        <f>VLOOKUP($A39,'Return Data'!$B$7:$R$2292,13,0)</f>
        <v>3.1977000000000002</v>
      </c>
      <c r="U39" s="66">
        <f t="shared" si="8"/>
        <v>14</v>
      </c>
      <c r="V39" s="65">
        <f>VLOOKUP($A39,'Return Data'!$B$7:$R$2292,17,0)</f>
        <v>3.83</v>
      </c>
      <c r="W39" s="66">
        <f t="shared" si="9"/>
        <v>18</v>
      </c>
      <c r="X39" s="65">
        <f>VLOOKUP($A39,'Return Data'!$B$7:$R$2292,14,0)</f>
        <v>4.8097000000000003</v>
      </c>
      <c r="Y39" s="66">
        <f t="shared" si="13"/>
        <v>18</v>
      </c>
      <c r="Z39" s="65">
        <f>VLOOKUP($A39,'Return Data'!$B$7:$R$2292,16,0)</f>
        <v>6.8144</v>
      </c>
      <c r="AA39" s="67">
        <f t="shared" si="11"/>
        <v>26</v>
      </c>
    </row>
    <row r="40" spans="1:27" x14ac:dyDescent="0.3">
      <c r="A40" s="63" t="s">
        <v>261</v>
      </c>
      <c r="B40" s="64">
        <f>VLOOKUP($A40,'Return Data'!$B$7:$R$2292,3,0)</f>
        <v>44514</v>
      </c>
      <c r="C40" s="65">
        <f>VLOOKUP($A40,'Return Data'!$B$7:$R$2292,4,0)</f>
        <v>43.998399999999997</v>
      </c>
      <c r="D40" s="65">
        <f>VLOOKUP($A40,'Return Data'!$B$7:$R$2292,5,0)</f>
        <v>3.3186</v>
      </c>
      <c r="E40" s="66">
        <f t="shared" si="0"/>
        <v>8</v>
      </c>
      <c r="F40" s="65">
        <f>VLOOKUP($A40,'Return Data'!$B$7:$R$2292,6,0)</f>
        <v>3.5129000000000001</v>
      </c>
      <c r="G40" s="66">
        <f t="shared" si="1"/>
        <v>15</v>
      </c>
      <c r="H40" s="65">
        <f>VLOOKUP($A40,'Return Data'!$B$7:$R$2292,7,0)</f>
        <v>3.8782000000000001</v>
      </c>
      <c r="I40" s="66">
        <f t="shared" si="2"/>
        <v>27</v>
      </c>
      <c r="J40" s="65">
        <f>VLOOKUP($A40,'Return Data'!$B$7:$R$2292,8,0)</f>
        <v>3.7503000000000002</v>
      </c>
      <c r="K40" s="66">
        <f t="shared" si="3"/>
        <v>26</v>
      </c>
      <c r="L40" s="65">
        <f>VLOOKUP($A40,'Return Data'!$B$7:$R$2292,9,0)</f>
        <v>3.1985000000000001</v>
      </c>
      <c r="M40" s="66">
        <f t="shared" si="4"/>
        <v>21</v>
      </c>
      <c r="N40" s="65">
        <f>VLOOKUP($A40,'Return Data'!$B$7:$R$2292,10,0)</f>
        <v>3.1905000000000001</v>
      </c>
      <c r="O40" s="66">
        <f t="shared" si="5"/>
        <v>17</v>
      </c>
      <c r="P40" s="65">
        <f>VLOOKUP($A40,'Return Data'!$B$7:$R$2292,11,0)</f>
        <v>3.2814999999999999</v>
      </c>
      <c r="Q40" s="66">
        <f t="shared" si="6"/>
        <v>11</v>
      </c>
      <c r="R40" s="65">
        <f>VLOOKUP($A40,'Return Data'!$B$7:$R$2292,12,0)</f>
        <v>3.2890999999999999</v>
      </c>
      <c r="S40" s="66">
        <f t="shared" si="7"/>
        <v>9</v>
      </c>
      <c r="T40" s="65">
        <f>VLOOKUP($A40,'Return Data'!$B$7:$R$2292,13,0)</f>
        <v>3.2349000000000001</v>
      </c>
      <c r="U40" s="66">
        <f t="shared" si="8"/>
        <v>9</v>
      </c>
      <c r="V40" s="65">
        <f>VLOOKUP($A40,'Return Data'!$B$7:$R$2292,17,0)</f>
        <v>3.8449</v>
      </c>
      <c r="W40" s="66">
        <f t="shared" si="9"/>
        <v>12</v>
      </c>
      <c r="X40" s="65">
        <f>VLOOKUP($A40,'Return Data'!$B$7:$R$2292,14,0)</f>
        <v>4.8612000000000002</v>
      </c>
      <c r="Y40" s="66">
        <f t="shared" si="13"/>
        <v>11</v>
      </c>
      <c r="Z40" s="65">
        <f>VLOOKUP($A40,'Return Data'!$B$7:$R$2292,16,0)</f>
        <v>7.2178000000000004</v>
      </c>
      <c r="AA40" s="67">
        <f t="shared" si="11"/>
        <v>9</v>
      </c>
    </row>
    <row r="41" spans="1:27" x14ac:dyDescent="0.3">
      <c r="A41" s="63" t="s">
        <v>262</v>
      </c>
      <c r="B41" s="64">
        <f>VLOOKUP($A41,'Return Data'!$B$7:$R$2292,3,0)</f>
        <v>44514</v>
      </c>
      <c r="C41" s="65">
        <f>VLOOKUP($A41,'Return Data'!$B$7:$R$2292,4,0)</f>
        <v>3289.2462999999998</v>
      </c>
      <c r="D41" s="65">
        <f>VLOOKUP($A41,'Return Data'!$B$7:$R$2292,5,0)</f>
        <v>3.2393999999999998</v>
      </c>
      <c r="E41" s="66">
        <f t="shared" si="0"/>
        <v>19</v>
      </c>
      <c r="F41" s="65">
        <f>VLOOKUP($A41,'Return Data'!$B$7:$R$2292,6,0)</f>
        <v>3.4621</v>
      </c>
      <c r="G41" s="66">
        <f t="shared" si="1"/>
        <v>18</v>
      </c>
      <c r="H41" s="65">
        <f>VLOOKUP($A41,'Return Data'!$B$7:$R$2292,7,0)</f>
        <v>4.1055000000000001</v>
      </c>
      <c r="I41" s="66">
        <f t="shared" si="2"/>
        <v>14</v>
      </c>
      <c r="J41" s="65">
        <f>VLOOKUP($A41,'Return Data'!$B$7:$R$2292,8,0)</f>
        <v>3.9211</v>
      </c>
      <c r="K41" s="66">
        <f t="shared" si="3"/>
        <v>14</v>
      </c>
      <c r="L41" s="65">
        <f>VLOOKUP($A41,'Return Data'!$B$7:$R$2292,9,0)</f>
        <v>3.1154000000000002</v>
      </c>
      <c r="M41" s="66">
        <f t="shared" si="4"/>
        <v>30</v>
      </c>
      <c r="N41" s="65">
        <f>VLOOKUP($A41,'Return Data'!$B$7:$R$2292,10,0)</f>
        <v>3.1278999999999999</v>
      </c>
      <c r="O41" s="66">
        <f t="shared" si="5"/>
        <v>29</v>
      </c>
      <c r="P41" s="65">
        <f>VLOOKUP($A41,'Return Data'!$B$7:$R$2292,11,0)</f>
        <v>3.2185000000000001</v>
      </c>
      <c r="Q41" s="66">
        <f t="shared" si="6"/>
        <v>29</v>
      </c>
      <c r="R41" s="65">
        <f>VLOOKUP($A41,'Return Data'!$B$7:$R$2292,12,0)</f>
        <v>3.2119</v>
      </c>
      <c r="S41" s="66">
        <f t="shared" si="7"/>
        <v>28</v>
      </c>
      <c r="T41" s="65">
        <f>VLOOKUP($A41,'Return Data'!$B$7:$R$2292,13,0)</f>
        <v>3.1429999999999998</v>
      </c>
      <c r="U41" s="66">
        <f t="shared" si="8"/>
        <v>28</v>
      </c>
      <c r="V41" s="65">
        <f>VLOOKUP($A41,'Return Data'!$B$7:$R$2292,17,0)</f>
        <v>3.8681000000000001</v>
      </c>
      <c r="W41" s="66">
        <f t="shared" si="9"/>
        <v>8</v>
      </c>
      <c r="X41" s="65">
        <f>VLOOKUP($A41,'Return Data'!$B$7:$R$2292,14,0)</f>
        <v>4.8673999999999999</v>
      </c>
      <c r="Y41" s="66">
        <f t="shared" si="13"/>
        <v>10</v>
      </c>
      <c r="Z41" s="65">
        <f>VLOOKUP($A41,'Return Data'!$B$7:$R$2292,16,0)</f>
        <v>7.1618000000000004</v>
      </c>
      <c r="AA41" s="67">
        <f t="shared" si="11"/>
        <v>12</v>
      </c>
    </row>
    <row r="42" spans="1:27" x14ac:dyDescent="0.3">
      <c r="A42" s="63" t="s">
        <v>263</v>
      </c>
      <c r="B42" s="64">
        <f>VLOOKUP($A42,'Return Data'!$B$7:$R$2292,3,0)</f>
        <v>44514</v>
      </c>
      <c r="C42" s="65">
        <f>VLOOKUP($A42,'Return Data'!$B$7:$R$2292,4,0)</f>
        <v>2006.2472</v>
      </c>
      <c r="D42" s="65">
        <f>VLOOKUP($A42,'Return Data'!$B$7:$R$2292,5,0)</f>
        <v>3.1823000000000001</v>
      </c>
      <c r="E42" s="66">
        <f t="shared" si="0"/>
        <v>28</v>
      </c>
      <c r="F42" s="65">
        <f>VLOOKUP($A42,'Return Data'!$B$7:$R$2292,6,0)</f>
        <v>3.3624000000000001</v>
      </c>
      <c r="G42" s="66">
        <f t="shared" si="1"/>
        <v>26</v>
      </c>
      <c r="H42" s="65">
        <f>VLOOKUP($A42,'Return Data'!$B$7:$R$2292,7,0)</f>
        <v>3.7778</v>
      </c>
      <c r="I42" s="66">
        <f t="shared" si="2"/>
        <v>30</v>
      </c>
      <c r="J42" s="65">
        <f>VLOOKUP($A42,'Return Data'!$B$7:$R$2292,8,0)</f>
        <v>3.7111999999999998</v>
      </c>
      <c r="K42" s="66">
        <f t="shared" si="3"/>
        <v>28</v>
      </c>
      <c r="L42" s="65">
        <f>VLOOKUP($A42,'Return Data'!$B$7:$R$2292,9,0)</f>
        <v>3.3370000000000002</v>
      </c>
      <c r="M42" s="66">
        <f t="shared" si="4"/>
        <v>4</v>
      </c>
      <c r="N42" s="65">
        <f>VLOOKUP($A42,'Return Data'!$B$7:$R$2292,10,0)</f>
        <v>3.2166000000000001</v>
      </c>
      <c r="O42" s="66">
        <f t="shared" si="5"/>
        <v>8</v>
      </c>
      <c r="P42" s="65">
        <f>VLOOKUP($A42,'Return Data'!$B$7:$R$2292,11,0)</f>
        <v>3.2805</v>
      </c>
      <c r="Q42" s="66">
        <f t="shared" si="6"/>
        <v>12</v>
      </c>
      <c r="R42" s="65">
        <f>VLOOKUP($A42,'Return Data'!$B$7:$R$2292,12,0)</f>
        <v>3.2942</v>
      </c>
      <c r="S42" s="66">
        <f t="shared" si="7"/>
        <v>7</v>
      </c>
      <c r="T42" s="65">
        <f>VLOOKUP($A42,'Return Data'!$B$7:$R$2292,13,0)</f>
        <v>3.2275999999999998</v>
      </c>
      <c r="U42" s="66">
        <f t="shared" si="8"/>
        <v>10</v>
      </c>
      <c r="V42" s="65">
        <f>VLOOKUP($A42,'Return Data'!$B$7:$R$2292,17,0)</f>
        <v>3.9087000000000001</v>
      </c>
      <c r="W42" s="66">
        <f t="shared" si="9"/>
        <v>4</v>
      </c>
      <c r="X42" s="65">
        <f>VLOOKUP($A42,'Return Data'!$B$7:$R$2292,14,0)</f>
        <v>4.8044000000000002</v>
      </c>
      <c r="Y42" s="66">
        <f t="shared" si="13"/>
        <v>20</v>
      </c>
      <c r="Z42" s="65">
        <f>VLOOKUP($A42,'Return Data'!$B$7:$R$2292,16,0)</f>
        <v>6.9053000000000004</v>
      </c>
      <c r="AA42" s="67">
        <f t="shared" si="11"/>
        <v>24</v>
      </c>
    </row>
    <row r="43" spans="1:27" x14ac:dyDescent="0.3">
      <c r="A43" s="63" t="s">
        <v>264</v>
      </c>
      <c r="B43" s="64">
        <f>VLOOKUP($A43,'Return Data'!$B$7:$R$2292,3,0)</f>
        <v>44514</v>
      </c>
      <c r="C43" s="65">
        <f>VLOOKUP($A43,'Return Data'!$B$7:$R$2292,4,0)</f>
        <v>3421.3443000000002</v>
      </c>
      <c r="D43" s="65">
        <f>VLOOKUP($A43,'Return Data'!$B$7:$R$2292,5,0)</f>
        <v>3.2296</v>
      </c>
      <c r="E43" s="66">
        <f t="shared" si="0"/>
        <v>22</v>
      </c>
      <c r="F43" s="65">
        <f>VLOOKUP($A43,'Return Data'!$B$7:$R$2292,6,0)</f>
        <v>3.4216000000000002</v>
      </c>
      <c r="G43" s="66">
        <f t="shared" si="1"/>
        <v>22</v>
      </c>
      <c r="H43" s="65">
        <f>VLOOKUP($A43,'Return Data'!$B$7:$R$2292,7,0)</f>
        <v>3.9216000000000002</v>
      </c>
      <c r="I43" s="66">
        <f t="shared" si="2"/>
        <v>24</v>
      </c>
      <c r="J43" s="65">
        <f>VLOOKUP($A43,'Return Data'!$B$7:$R$2292,8,0)</f>
        <v>3.8231000000000002</v>
      </c>
      <c r="K43" s="66">
        <f t="shared" si="3"/>
        <v>21</v>
      </c>
      <c r="L43" s="65">
        <f>VLOOKUP($A43,'Return Data'!$B$7:$R$2292,9,0)</f>
        <v>3.2176999999999998</v>
      </c>
      <c r="M43" s="66">
        <f t="shared" si="4"/>
        <v>19</v>
      </c>
      <c r="N43" s="65">
        <f>VLOOKUP($A43,'Return Data'!$B$7:$R$2292,10,0)</f>
        <v>3.2050000000000001</v>
      </c>
      <c r="O43" s="66">
        <f t="shared" si="5"/>
        <v>12</v>
      </c>
      <c r="P43" s="65">
        <f>VLOOKUP($A43,'Return Data'!$B$7:$R$2292,11,0)</f>
        <v>3.2820999999999998</v>
      </c>
      <c r="Q43" s="66">
        <f t="shared" si="6"/>
        <v>10</v>
      </c>
      <c r="R43" s="65">
        <f>VLOOKUP($A43,'Return Data'!$B$7:$R$2292,12,0)</f>
        <v>3.2757999999999998</v>
      </c>
      <c r="S43" s="66">
        <f t="shared" si="7"/>
        <v>12</v>
      </c>
      <c r="T43" s="65">
        <f>VLOOKUP($A43,'Return Data'!$B$7:$R$2292,13,0)</f>
        <v>3.2096</v>
      </c>
      <c r="U43" s="66">
        <f t="shared" si="8"/>
        <v>12</v>
      </c>
      <c r="V43" s="65">
        <f>VLOOKUP($A43,'Return Data'!$B$7:$R$2292,17,0)</f>
        <v>3.8351000000000002</v>
      </c>
      <c r="W43" s="66">
        <f t="shared" si="9"/>
        <v>17</v>
      </c>
      <c r="X43" s="65">
        <f>VLOOKUP($A43,'Return Data'!$B$7:$R$2292,14,0)</f>
        <v>4.8604000000000003</v>
      </c>
      <c r="Y43" s="66">
        <f t="shared" si="13"/>
        <v>12</v>
      </c>
      <c r="Z43" s="65">
        <f>VLOOKUP($A43,'Return Data'!$B$7:$R$2292,16,0)</f>
        <v>6.9637000000000002</v>
      </c>
      <c r="AA43" s="67">
        <f t="shared" si="11"/>
        <v>22</v>
      </c>
    </row>
    <row r="44" spans="1:27" x14ac:dyDescent="0.3">
      <c r="A44" s="63" t="s">
        <v>265</v>
      </c>
      <c r="B44" s="64">
        <f>VLOOKUP($A44,'Return Data'!$B$7:$R$2292,3,0)</f>
        <v>44514</v>
      </c>
      <c r="C44" s="65">
        <f>VLOOKUP($A44,'Return Data'!$B$7:$R$2292,4,0)</f>
        <v>1130.0909999999999</v>
      </c>
      <c r="D44" s="65">
        <f>VLOOKUP($A44,'Return Data'!$B$7:$R$2292,5,0)</f>
        <v>2.8605</v>
      </c>
      <c r="E44" s="66">
        <f t="shared" si="0"/>
        <v>37</v>
      </c>
      <c r="F44" s="65">
        <f>VLOOKUP($A44,'Return Data'!$B$7:$R$2292,6,0)</f>
        <v>2.8612000000000002</v>
      </c>
      <c r="G44" s="66">
        <f t="shared" si="1"/>
        <v>37</v>
      </c>
      <c r="H44" s="65">
        <f>VLOOKUP($A44,'Return Data'!$B$7:$R$2292,7,0)</f>
        <v>3.3570000000000002</v>
      </c>
      <c r="I44" s="66">
        <f t="shared" si="2"/>
        <v>37</v>
      </c>
      <c r="J44" s="65">
        <f>VLOOKUP($A44,'Return Data'!$B$7:$R$2292,8,0)</f>
        <v>3.1781000000000001</v>
      </c>
      <c r="K44" s="66">
        <f t="shared" si="3"/>
        <v>37</v>
      </c>
      <c r="L44" s="65">
        <f>VLOOKUP($A44,'Return Data'!$B$7:$R$2292,9,0)</f>
        <v>2.8</v>
      </c>
      <c r="M44" s="66">
        <f t="shared" si="4"/>
        <v>37</v>
      </c>
      <c r="N44" s="65">
        <f>VLOOKUP($A44,'Return Data'!$B$7:$R$2292,10,0)</f>
        <v>2.8287</v>
      </c>
      <c r="O44" s="66">
        <f t="shared" si="5"/>
        <v>37</v>
      </c>
      <c r="P44" s="65">
        <f>VLOOKUP($A44,'Return Data'!$B$7:$R$2292,11,0)</f>
        <v>2.8561999999999999</v>
      </c>
      <c r="Q44" s="66">
        <f t="shared" si="6"/>
        <v>37</v>
      </c>
      <c r="R44" s="65">
        <f>VLOOKUP($A44,'Return Data'!$B$7:$R$2292,12,0)</f>
        <v>2.9106999999999998</v>
      </c>
      <c r="S44" s="66">
        <f t="shared" si="7"/>
        <v>37</v>
      </c>
      <c r="T44" s="65">
        <f>VLOOKUP($A44,'Return Data'!$B$7:$R$2292,13,0)</f>
        <v>2.8919999999999999</v>
      </c>
      <c r="U44" s="66">
        <f t="shared" si="8"/>
        <v>36</v>
      </c>
      <c r="V44" s="65">
        <f>VLOOKUP($A44,'Return Data'!$B$7:$R$2292,17,0)</f>
        <v>3.4053</v>
      </c>
      <c r="W44" s="66">
        <f t="shared" si="9"/>
        <v>34</v>
      </c>
      <c r="X44" s="65"/>
      <c r="Y44" s="66"/>
      <c r="Z44" s="65">
        <f>VLOOKUP($A44,'Return Data'!$B$7:$R$2292,16,0)</f>
        <v>4.4070999999999998</v>
      </c>
      <c r="AA44" s="67">
        <f t="shared" si="11"/>
        <v>34</v>
      </c>
    </row>
    <row r="45" spans="1:27" x14ac:dyDescent="0.3">
      <c r="A45" s="69"/>
      <c r="B45" s="70"/>
      <c r="C45" s="70"/>
      <c r="D45" s="70"/>
      <c r="E45" s="70"/>
      <c r="F45" s="70"/>
      <c r="G45" s="70"/>
      <c r="H45" s="70"/>
      <c r="I45" s="70"/>
      <c r="J45" s="70"/>
      <c r="K45" s="70"/>
      <c r="L45" s="70"/>
      <c r="M45" s="70"/>
      <c r="N45" s="70"/>
      <c r="O45" s="70"/>
      <c r="P45" s="70"/>
      <c r="Q45" s="70"/>
      <c r="R45" s="70"/>
      <c r="S45" s="70"/>
      <c r="T45" s="70"/>
      <c r="U45" s="70"/>
      <c r="V45" s="70"/>
      <c r="W45" s="70"/>
      <c r="X45" s="70"/>
      <c r="Y45" s="70"/>
      <c r="Z45" s="70"/>
      <c r="AA45" s="72"/>
    </row>
    <row r="46" spans="1:27" x14ac:dyDescent="0.3">
      <c r="A46" s="73" t="s">
        <v>27</v>
      </c>
      <c r="B46" s="74"/>
      <c r="C46" s="74"/>
      <c r="D46" s="75">
        <f>AVERAGE(D8:D44)</f>
        <v>3.2471864864864868</v>
      </c>
      <c r="E46" s="65"/>
      <c r="F46" s="75">
        <f>AVERAGE(F8:F44)</f>
        <v>3.454156756756757</v>
      </c>
      <c r="G46" s="65"/>
      <c r="H46" s="75">
        <f>AVERAGE(H8:H44)</f>
        <v>4.0386135135135142</v>
      </c>
      <c r="I46" s="65"/>
      <c r="J46" s="75">
        <f>AVERAGE(J8:J44)</f>
        <v>3.827916216216217</v>
      </c>
      <c r="K46" s="65"/>
      <c r="L46" s="75">
        <f>AVERAGE(L8:L44)</f>
        <v>3.2251918918918911</v>
      </c>
      <c r="M46" s="65"/>
      <c r="N46" s="75">
        <f>AVERAGE(N8:N44)</f>
        <v>3.1780891891891896</v>
      </c>
      <c r="O46" s="65"/>
      <c r="P46" s="75">
        <f>AVERAGE(P8:P44)</f>
        <v>3.2310270270270269</v>
      </c>
      <c r="Q46" s="65"/>
      <c r="R46" s="75">
        <f>AVERAGE(R8:R44)</f>
        <v>3.229005405405406</v>
      </c>
      <c r="S46" s="65"/>
      <c r="T46" s="75">
        <f>AVERAGE(T8:T44)</f>
        <v>3.1785351351351347</v>
      </c>
      <c r="U46" s="65"/>
      <c r="V46" s="75">
        <f>AVERAGE(V8:V44)</f>
        <v>3.7501810810810801</v>
      </c>
      <c r="W46" s="65"/>
      <c r="X46" s="75">
        <f>AVERAGE(X8:X44)</f>
        <v>4.7849029411764707</v>
      </c>
      <c r="Y46" s="65"/>
      <c r="Z46" s="75">
        <f>AVERAGE(Z8:Z44)</f>
        <v>6.5841783783783798</v>
      </c>
      <c r="AA46" s="76"/>
    </row>
    <row r="47" spans="1:27" x14ac:dyDescent="0.3">
      <c r="A47" s="73" t="s">
        <v>28</v>
      </c>
      <c r="B47" s="74"/>
      <c r="C47" s="74"/>
      <c r="D47" s="75">
        <f>MIN(D8:D44)</f>
        <v>2.8605</v>
      </c>
      <c r="E47" s="65"/>
      <c r="F47" s="75">
        <f>MIN(F8:F44)</f>
        <v>2.8612000000000002</v>
      </c>
      <c r="G47" s="65"/>
      <c r="H47" s="75">
        <f>MIN(H8:H44)</f>
        <v>3.3570000000000002</v>
      </c>
      <c r="I47" s="65"/>
      <c r="J47" s="75">
        <f>MIN(J8:J44)</f>
        <v>3.1781000000000001</v>
      </c>
      <c r="K47" s="65"/>
      <c r="L47" s="75">
        <f>MIN(L8:L44)</f>
        <v>2.8</v>
      </c>
      <c r="M47" s="65"/>
      <c r="N47" s="75">
        <f>MIN(N8:N44)</f>
        <v>2.8287</v>
      </c>
      <c r="O47" s="65"/>
      <c r="P47" s="75">
        <f>MIN(P8:P44)</f>
        <v>2.8561999999999999</v>
      </c>
      <c r="Q47" s="65"/>
      <c r="R47" s="75">
        <f>MIN(R8:R44)</f>
        <v>2.9106999999999998</v>
      </c>
      <c r="S47" s="65"/>
      <c r="T47" s="75">
        <f>MIN(T8:T44)</f>
        <v>2.8755000000000002</v>
      </c>
      <c r="U47" s="65"/>
      <c r="V47" s="75">
        <f>MIN(V8:V44)</f>
        <v>3.2057000000000002</v>
      </c>
      <c r="W47" s="65"/>
      <c r="X47" s="75">
        <f>MIN(X8:X44)</f>
        <v>4.2458999999999998</v>
      </c>
      <c r="Y47" s="65"/>
      <c r="Z47" s="75">
        <f>MIN(Z8:Z44)</f>
        <v>3.714</v>
      </c>
      <c r="AA47" s="76"/>
    </row>
    <row r="48" spans="1:27" ht="15" thickBot="1" x14ac:dyDescent="0.35">
      <c r="A48" s="77" t="s">
        <v>29</v>
      </c>
      <c r="B48" s="78"/>
      <c r="C48" s="78"/>
      <c r="D48" s="79">
        <f>MAX(D8:D44)</f>
        <v>3.9243999999999999</v>
      </c>
      <c r="E48" s="95"/>
      <c r="F48" s="79">
        <f>MAX(F8:F44)</f>
        <v>4.0677000000000003</v>
      </c>
      <c r="G48" s="95"/>
      <c r="H48" s="79">
        <f>MAX(H8:H44)</f>
        <v>5.2450999999999999</v>
      </c>
      <c r="I48" s="95"/>
      <c r="J48" s="79">
        <f>MAX(J8:J44)</f>
        <v>4.5704000000000002</v>
      </c>
      <c r="K48" s="95"/>
      <c r="L48" s="79">
        <f>MAX(L8:L44)</f>
        <v>3.8271000000000002</v>
      </c>
      <c r="M48" s="95"/>
      <c r="N48" s="79">
        <f>MAX(N8:N44)</f>
        <v>3.6473</v>
      </c>
      <c r="O48" s="95"/>
      <c r="P48" s="79">
        <f>MAX(P8:P44)</f>
        <v>3.6528</v>
      </c>
      <c r="Q48" s="95"/>
      <c r="R48" s="79">
        <f>MAX(R8:R44)</f>
        <v>3.8965000000000001</v>
      </c>
      <c r="S48" s="95"/>
      <c r="T48" s="79">
        <f>MAX(T8:T44)</f>
        <v>3.9681000000000002</v>
      </c>
      <c r="U48" s="95"/>
      <c r="V48" s="79">
        <f>MAX(V8:V44)</f>
        <v>4.5804</v>
      </c>
      <c r="W48" s="95"/>
      <c r="X48" s="79">
        <f>MAX(X8:X44)</f>
        <v>5.4779999999999998</v>
      </c>
      <c r="Y48" s="95"/>
      <c r="Z48" s="79">
        <f>MAX(Z8:Z44)</f>
        <v>7.7218999999999998</v>
      </c>
      <c r="AA48" s="80"/>
    </row>
    <row r="49" spans="1:1" x14ac:dyDescent="0.3">
      <c r="A49" s="112" t="s">
        <v>433</v>
      </c>
    </row>
    <row r="50" spans="1:1" x14ac:dyDescent="0.3">
      <c r="A50" s="14" t="s">
        <v>340</v>
      </c>
    </row>
  </sheetData>
  <sheetProtection algorithmName="SHA-512" hashValue="H2EzVcS20stBjd7bRQk1hKEsB43Jn8cF4bfKmTJgOFtptmbTZK2ig+qrK8/DFQfg/fN6OFxrmoUurGzSjqeg6A==" saltValue="OHNUBLRbRMEL7D7NGvH40Q=="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4"/>
  <sheetViews>
    <sheetView workbookViewId="0">
      <pane xSplit="2" ySplit="5" topLeftCell="C1892"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1994</v>
      </c>
      <c r="T5" s="121" t="s">
        <v>1995</v>
      </c>
      <c r="U5" s="121" t="s">
        <v>1996</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44512</v>
      </c>
      <c r="E7" s="184">
        <v>1104.06</v>
      </c>
      <c r="F7" s="184">
        <v>0.78049999999999997</v>
      </c>
      <c r="G7" s="184">
        <v>0.16059999999999999</v>
      </c>
      <c r="H7" s="184">
        <v>1.5087999999999999</v>
      </c>
      <c r="I7" s="184">
        <v>1.8844000000000001</v>
      </c>
      <c r="J7" s="184">
        <v>0.4138</v>
      </c>
      <c r="K7" s="184">
        <v>7.5934999999999997</v>
      </c>
      <c r="L7" s="184">
        <v>19.445599999999999</v>
      </c>
      <c r="M7" s="184">
        <v>20.870999999999999</v>
      </c>
      <c r="N7" s="184">
        <v>40.939</v>
      </c>
      <c r="O7" s="184">
        <v>15.6183</v>
      </c>
      <c r="P7" s="184">
        <v>11.863799999999999</v>
      </c>
      <c r="Q7" s="184">
        <v>19.209</v>
      </c>
      <c r="R7" s="184">
        <v>20.453499999999998</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44512</v>
      </c>
      <c r="E8" s="184">
        <v>1201.51</v>
      </c>
      <c r="F8" s="184">
        <v>0.78339999999999999</v>
      </c>
      <c r="G8" s="184">
        <v>0.1676</v>
      </c>
      <c r="H8" s="184">
        <v>1.5295000000000001</v>
      </c>
      <c r="I8" s="184">
        <v>1.9161999999999999</v>
      </c>
      <c r="J8" s="184">
        <v>0.48249999999999998</v>
      </c>
      <c r="K8" s="184">
        <v>7.8139000000000003</v>
      </c>
      <c r="L8" s="184">
        <v>19.9495</v>
      </c>
      <c r="M8" s="184">
        <v>21.5623</v>
      </c>
      <c r="N8" s="184">
        <v>42.029200000000003</v>
      </c>
      <c r="O8" s="184">
        <v>16.518899999999999</v>
      </c>
      <c r="P8" s="184">
        <v>12.9483</v>
      </c>
      <c r="Q8" s="184">
        <v>14.9613</v>
      </c>
      <c r="R8" s="184">
        <v>21.4069</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44512</v>
      </c>
      <c r="E9" s="184">
        <v>17.170000000000002</v>
      </c>
      <c r="F9" s="184">
        <v>1.1786000000000001</v>
      </c>
      <c r="G9" s="184">
        <v>1.8387</v>
      </c>
      <c r="H9" s="184">
        <v>2.8759999999999999</v>
      </c>
      <c r="I9" s="184">
        <v>3.2471000000000001</v>
      </c>
      <c r="J9" s="184">
        <v>1.718</v>
      </c>
      <c r="K9" s="184">
        <v>11.0608</v>
      </c>
      <c r="L9" s="184">
        <v>25.787500000000001</v>
      </c>
      <c r="M9" s="184">
        <v>23.1707</v>
      </c>
      <c r="N9" s="184">
        <v>39.366900000000001</v>
      </c>
      <c r="O9" s="184">
        <v>21.745200000000001</v>
      </c>
      <c r="P9" s="184"/>
      <c r="Q9" s="184">
        <v>18.0182</v>
      </c>
      <c r="R9" s="184">
        <v>22.871400000000001</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44512</v>
      </c>
      <c r="E10" s="184">
        <v>16.36</v>
      </c>
      <c r="F10" s="184">
        <v>1.175</v>
      </c>
      <c r="G10" s="184">
        <v>1.8680000000000001</v>
      </c>
      <c r="H10" s="184">
        <v>2.8283999999999998</v>
      </c>
      <c r="I10" s="184">
        <v>3.2176999999999998</v>
      </c>
      <c r="J10" s="184">
        <v>1.6149</v>
      </c>
      <c r="K10" s="184">
        <v>10.690099999999999</v>
      </c>
      <c r="L10" s="184">
        <v>24.8855</v>
      </c>
      <c r="M10" s="184">
        <v>21.907599999999999</v>
      </c>
      <c r="N10" s="184">
        <v>37.363599999999998</v>
      </c>
      <c r="O10" s="184">
        <v>20.0121</v>
      </c>
      <c r="P10" s="184"/>
      <c r="Q10" s="184">
        <v>16.283200000000001</v>
      </c>
      <c r="R10" s="184">
        <v>21.23</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44512</v>
      </c>
      <c r="E11" s="184">
        <v>86.49</v>
      </c>
      <c r="F11" s="184">
        <v>1.0161</v>
      </c>
      <c r="G11" s="184">
        <v>0.32479999999999998</v>
      </c>
      <c r="H11" s="184">
        <v>1.5975999999999999</v>
      </c>
      <c r="I11" s="184">
        <v>2.5735000000000001</v>
      </c>
      <c r="J11" s="184">
        <v>1.4783999999999999</v>
      </c>
      <c r="K11" s="184">
        <v>11.384399999999999</v>
      </c>
      <c r="L11" s="184">
        <v>24.679300000000001</v>
      </c>
      <c r="M11" s="184">
        <v>24.446000000000002</v>
      </c>
      <c r="N11" s="184">
        <v>43.934100000000001</v>
      </c>
      <c r="O11" s="184">
        <v>18.1097</v>
      </c>
      <c r="P11" s="184">
        <v>13.287000000000001</v>
      </c>
      <c r="Q11" s="184">
        <v>12.599399999999999</v>
      </c>
      <c r="R11" s="184">
        <v>24.669799999999999</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44512</v>
      </c>
      <c r="E12" s="184">
        <v>94.77</v>
      </c>
      <c r="F12" s="184">
        <v>1.0233000000000001</v>
      </c>
      <c r="G12" s="184">
        <v>0.32819999999999999</v>
      </c>
      <c r="H12" s="184">
        <v>1.6191</v>
      </c>
      <c r="I12" s="184">
        <v>2.6093999999999999</v>
      </c>
      <c r="J12" s="184">
        <v>1.5428999999999999</v>
      </c>
      <c r="K12" s="184">
        <v>11.5992</v>
      </c>
      <c r="L12" s="184">
        <v>25.125399999999999</v>
      </c>
      <c r="M12" s="184">
        <v>25.092400000000001</v>
      </c>
      <c r="N12" s="184">
        <v>44.930399999999999</v>
      </c>
      <c r="O12" s="184">
        <v>18.9938</v>
      </c>
      <c r="P12" s="184">
        <v>14.4855</v>
      </c>
      <c r="Q12" s="184">
        <v>13.7593</v>
      </c>
      <c r="R12" s="184">
        <v>25.4955</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1773</v>
      </c>
      <c r="C13" s="180">
        <v>141006</v>
      </c>
      <c r="D13" s="183">
        <v>44512</v>
      </c>
      <c r="E13" s="184">
        <v>20.445499999999999</v>
      </c>
      <c r="F13" s="184">
        <v>0.49199999999999999</v>
      </c>
      <c r="G13" s="184">
        <v>-0.38009999999999999</v>
      </c>
      <c r="H13" s="184">
        <v>0.82250000000000001</v>
      </c>
      <c r="I13" s="184">
        <v>2.0076999999999998</v>
      </c>
      <c r="J13" s="184">
        <v>0.76790000000000003</v>
      </c>
      <c r="K13" s="184">
        <v>7.1201999999999996</v>
      </c>
      <c r="L13" s="184">
        <v>18.265499999999999</v>
      </c>
      <c r="M13" s="184">
        <v>19.187899999999999</v>
      </c>
      <c r="N13" s="184">
        <v>39.959099999999999</v>
      </c>
      <c r="O13" s="184">
        <v>22.895600000000002</v>
      </c>
      <c r="P13" s="184"/>
      <c r="Q13" s="184">
        <v>16.810300000000002</v>
      </c>
      <c r="R13" s="184">
        <v>23.6632</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1774</v>
      </c>
      <c r="C14" s="180">
        <v>141004</v>
      </c>
      <c r="D14" s="183">
        <v>44512</v>
      </c>
      <c r="E14" s="184">
        <v>19</v>
      </c>
      <c r="F14" s="184">
        <v>0.48709999999999998</v>
      </c>
      <c r="G14" s="184">
        <v>-0.39369999999999999</v>
      </c>
      <c r="H14" s="184">
        <v>0.78029999999999999</v>
      </c>
      <c r="I14" s="184">
        <v>1.9412</v>
      </c>
      <c r="J14" s="184">
        <v>0.62280000000000002</v>
      </c>
      <c r="K14" s="184">
        <v>6.6624999999999996</v>
      </c>
      <c r="L14" s="184">
        <v>17.231100000000001</v>
      </c>
      <c r="M14" s="184">
        <v>17.6325</v>
      </c>
      <c r="N14" s="184">
        <v>37.593400000000003</v>
      </c>
      <c r="O14" s="184">
        <v>20.956800000000001</v>
      </c>
      <c r="P14" s="184"/>
      <c r="Q14" s="184">
        <v>14.9642</v>
      </c>
      <c r="R14" s="184">
        <v>21.618200000000002</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44512</v>
      </c>
      <c r="E15" s="184">
        <v>24.66</v>
      </c>
      <c r="F15" s="184">
        <v>0.81769999999999998</v>
      </c>
      <c r="G15" s="184">
        <v>0.61199999999999999</v>
      </c>
      <c r="H15" s="184">
        <v>2.9645000000000001</v>
      </c>
      <c r="I15" s="184">
        <v>4.0506000000000002</v>
      </c>
      <c r="J15" s="184">
        <v>-0.28310000000000002</v>
      </c>
      <c r="K15" s="184">
        <v>9.6486999999999998</v>
      </c>
      <c r="L15" s="184">
        <v>29.448799999999999</v>
      </c>
      <c r="M15" s="184">
        <v>43.622599999999998</v>
      </c>
      <c r="N15" s="184">
        <v>65.725800000000007</v>
      </c>
      <c r="O15" s="184">
        <v>24.961099999999998</v>
      </c>
      <c r="P15" s="184">
        <v>19.194199999999999</v>
      </c>
      <c r="Q15" s="184">
        <v>18.4986</v>
      </c>
      <c r="R15" s="184">
        <v>41.978200000000001</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44512</v>
      </c>
      <c r="E16" s="184">
        <v>23.56</v>
      </c>
      <c r="F16" s="184">
        <v>0.81299999999999994</v>
      </c>
      <c r="G16" s="184">
        <v>0.64080000000000004</v>
      </c>
      <c r="H16" s="184">
        <v>2.972</v>
      </c>
      <c r="I16" s="184">
        <v>4.0176999999999996</v>
      </c>
      <c r="J16" s="184">
        <v>-0.33839999999999998</v>
      </c>
      <c r="K16" s="184">
        <v>9.4795999999999996</v>
      </c>
      <c r="L16" s="184">
        <v>28.954599999999999</v>
      </c>
      <c r="M16" s="184">
        <v>42.7879</v>
      </c>
      <c r="N16" s="184">
        <v>64.410300000000007</v>
      </c>
      <c r="O16" s="184">
        <v>23.898599999999998</v>
      </c>
      <c r="P16" s="184">
        <v>18.181699999999999</v>
      </c>
      <c r="Q16" s="184">
        <v>17.4861</v>
      </c>
      <c r="R16" s="184">
        <v>40.811500000000002</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44512</v>
      </c>
      <c r="E17" s="184">
        <v>273.26</v>
      </c>
      <c r="F17" s="184">
        <v>0.90100000000000002</v>
      </c>
      <c r="G17" s="184">
        <v>0.26050000000000001</v>
      </c>
      <c r="H17" s="184">
        <v>1.3049999999999999</v>
      </c>
      <c r="I17" s="184">
        <v>2.3138999999999998</v>
      </c>
      <c r="J17" s="184">
        <v>0.81530000000000002</v>
      </c>
      <c r="K17" s="184">
        <v>7.3712999999999997</v>
      </c>
      <c r="L17" s="184">
        <v>19.552</v>
      </c>
      <c r="M17" s="184">
        <v>18.4328</v>
      </c>
      <c r="N17" s="184">
        <v>36.214500000000001</v>
      </c>
      <c r="O17" s="184">
        <v>21.312000000000001</v>
      </c>
      <c r="P17" s="184">
        <v>16.969899999999999</v>
      </c>
      <c r="Q17" s="184">
        <v>16.289300000000001</v>
      </c>
      <c r="R17" s="184">
        <v>24.791</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44512</v>
      </c>
      <c r="E18" s="184">
        <v>252.13</v>
      </c>
      <c r="F18" s="184">
        <v>0.89639999999999997</v>
      </c>
      <c r="G18" s="184">
        <v>0.2505</v>
      </c>
      <c r="H18" s="184">
        <v>1.2733000000000001</v>
      </c>
      <c r="I18" s="184">
        <v>2.2673999999999999</v>
      </c>
      <c r="J18" s="184">
        <v>0.71099999999999997</v>
      </c>
      <c r="K18" s="184">
        <v>7.0388000000000002</v>
      </c>
      <c r="L18" s="184">
        <v>18.806000000000001</v>
      </c>
      <c r="M18" s="184">
        <v>17.357099999999999</v>
      </c>
      <c r="N18" s="184">
        <v>34.605699999999999</v>
      </c>
      <c r="O18" s="184">
        <v>19.897600000000001</v>
      </c>
      <c r="P18" s="184">
        <v>15.544600000000001</v>
      </c>
      <c r="Q18" s="184">
        <v>11.859299999999999</v>
      </c>
      <c r="R18" s="184">
        <v>23.3383</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44512</v>
      </c>
      <c r="E19" s="184">
        <v>264.45400000000001</v>
      </c>
      <c r="F19" s="184">
        <v>0.76170000000000004</v>
      </c>
      <c r="G19" s="184">
        <v>4.4299999999999999E-2</v>
      </c>
      <c r="H19" s="184">
        <v>1.5463</v>
      </c>
      <c r="I19" s="184">
        <v>2.4340999999999999</v>
      </c>
      <c r="J19" s="184">
        <v>0.50739999999999996</v>
      </c>
      <c r="K19" s="184">
        <v>7.2474999999999996</v>
      </c>
      <c r="L19" s="184">
        <v>19.611000000000001</v>
      </c>
      <c r="M19" s="184">
        <v>19.910900000000002</v>
      </c>
      <c r="N19" s="184">
        <v>40.604900000000001</v>
      </c>
      <c r="O19" s="184">
        <v>22.0121</v>
      </c>
      <c r="P19" s="184">
        <v>15.940300000000001</v>
      </c>
      <c r="Q19" s="184">
        <v>15.7477</v>
      </c>
      <c r="R19" s="184">
        <v>23.948899999999998</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44512</v>
      </c>
      <c r="E20" s="184">
        <v>244.37200000000001</v>
      </c>
      <c r="F20" s="184">
        <v>0.75870000000000004</v>
      </c>
      <c r="G20" s="184">
        <v>3.5999999999999997E-2</v>
      </c>
      <c r="H20" s="184">
        <v>1.5213000000000001</v>
      </c>
      <c r="I20" s="184">
        <v>2.3942000000000001</v>
      </c>
      <c r="J20" s="184">
        <v>0.4204</v>
      </c>
      <c r="K20" s="184">
        <v>6.9756999999999998</v>
      </c>
      <c r="L20" s="184">
        <v>19.000900000000001</v>
      </c>
      <c r="M20" s="184">
        <v>19.004999999999999</v>
      </c>
      <c r="N20" s="184">
        <v>39.187800000000003</v>
      </c>
      <c r="O20" s="184">
        <v>20.799499999999998</v>
      </c>
      <c r="P20" s="184">
        <v>14.7218</v>
      </c>
      <c r="Q20" s="184">
        <v>15.2783</v>
      </c>
      <c r="R20" s="184">
        <v>22.729299999999999</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44512</v>
      </c>
      <c r="E21" s="184">
        <v>42.07</v>
      </c>
      <c r="F21" s="184">
        <v>0.93569999999999998</v>
      </c>
      <c r="G21" s="184">
        <v>1.3003</v>
      </c>
      <c r="H21" s="184">
        <v>2.3849999999999998</v>
      </c>
      <c r="I21" s="184">
        <v>3.4422999999999999</v>
      </c>
      <c r="J21" s="184">
        <v>1.7412000000000001</v>
      </c>
      <c r="K21" s="184">
        <v>9.1027000000000005</v>
      </c>
      <c r="L21" s="184">
        <v>21.309100000000001</v>
      </c>
      <c r="M21" s="184">
        <v>21.414100000000001</v>
      </c>
      <c r="N21" s="184">
        <v>42.706899999999997</v>
      </c>
      <c r="O21" s="184">
        <v>19.842600000000001</v>
      </c>
      <c r="P21" s="184">
        <v>15.456300000000001</v>
      </c>
      <c r="Q21" s="184">
        <v>14.316800000000001</v>
      </c>
      <c r="R21" s="184">
        <v>23.636399999999998</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44512</v>
      </c>
      <c r="E22" s="184">
        <v>39.01</v>
      </c>
      <c r="F22" s="184">
        <v>0.93140000000000001</v>
      </c>
      <c r="G22" s="184">
        <v>1.2721</v>
      </c>
      <c r="H22" s="184">
        <v>2.3347000000000002</v>
      </c>
      <c r="I22" s="184">
        <v>3.3651</v>
      </c>
      <c r="J22" s="184">
        <v>1.5885</v>
      </c>
      <c r="K22" s="184">
        <v>8.6023999999999994</v>
      </c>
      <c r="L22" s="184">
        <v>20.178699999999999</v>
      </c>
      <c r="M22" s="184">
        <v>19.7728</v>
      </c>
      <c r="N22" s="184">
        <v>40.122100000000003</v>
      </c>
      <c r="O22" s="184">
        <v>17.937000000000001</v>
      </c>
      <c r="P22" s="184">
        <v>14.0406</v>
      </c>
      <c r="Q22" s="184">
        <v>11.739800000000001</v>
      </c>
      <c r="R22" s="184">
        <v>21.5398</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44512</v>
      </c>
      <c r="E23" s="184">
        <v>181.68520000000001</v>
      </c>
      <c r="F23" s="184">
        <v>0.45660000000000001</v>
      </c>
      <c r="G23" s="184">
        <v>-0.374</v>
      </c>
      <c r="H23" s="184">
        <v>0.96860000000000002</v>
      </c>
      <c r="I23" s="184">
        <v>1.9461999999999999</v>
      </c>
      <c r="J23" s="184">
        <v>0.6996</v>
      </c>
      <c r="K23" s="184">
        <v>6.4657999999999998</v>
      </c>
      <c r="L23" s="184">
        <v>16.8812</v>
      </c>
      <c r="M23" s="184">
        <v>17.8764</v>
      </c>
      <c r="N23" s="184">
        <v>38.161499999999997</v>
      </c>
      <c r="O23" s="184">
        <v>17.387799999999999</v>
      </c>
      <c r="P23" s="184">
        <v>12.866400000000001</v>
      </c>
      <c r="Q23" s="184">
        <v>14.129799999999999</v>
      </c>
      <c r="R23" s="184">
        <v>21.704799999999999</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44512</v>
      </c>
      <c r="E24" s="184">
        <v>199.78460000000001</v>
      </c>
      <c r="F24" s="184">
        <v>0.45929999999999999</v>
      </c>
      <c r="G24" s="184">
        <v>-0.36580000000000001</v>
      </c>
      <c r="H24" s="184">
        <v>0.99339999999999995</v>
      </c>
      <c r="I24" s="184">
        <v>1.9852000000000001</v>
      </c>
      <c r="J24" s="184">
        <v>0.78549999999999998</v>
      </c>
      <c r="K24" s="184">
        <v>6.7403000000000004</v>
      </c>
      <c r="L24" s="184">
        <v>17.478899999999999</v>
      </c>
      <c r="M24" s="184">
        <v>18.769300000000001</v>
      </c>
      <c r="N24" s="184">
        <v>39.558700000000002</v>
      </c>
      <c r="O24" s="184">
        <v>18.611599999999999</v>
      </c>
      <c r="P24" s="184">
        <v>14.2066</v>
      </c>
      <c r="Q24" s="184">
        <v>15.6195</v>
      </c>
      <c r="R24" s="184">
        <v>22.933299999999999</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44512</v>
      </c>
      <c r="E25" s="184">
        <v>81.491</v>
      </c>
      <c r="F25" s="184">
        <v>0.5726</v>
      </c>
      <c r="G25" s="184">
        <v>0.2238</v>
      </c>
      <c r="H25" s="184">
        <v>1.6641999999999999</v>
      </c>
      <c r="I25" s="184">
        <v>2.2831000000000001</v>
      </c>
      <c r="J25" s="184">
        <v>1.7201</v>
      </c>
      <c r="K25" s="184">
        <v>7.9880000000000004</v>
      </c>
      <c r="L25" s="184">
        <v>18.855699999999999</v>
      </c>
      <c r="M25" s="184">
        <v>18.644500000000001</v>
      </c>
      <c r="N25" s="184">
        <v>40.941600000000001</v>
      </c>
      <c r="O25" s="184">
        <v>17.750900000000001</v>
      </c>
      <c r="P25" s="184">
        <v>12.809200000000001</v>
      </c>
      <c r="Q25" s="184">
        <v>13.4595</v>
      </c>
      <c r="R25" s="184">
        <v>22.355399999999999</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1827</v>
      </c>
      <c r="C26" s="180"/>
      <c r="D26" s="183">
        <v>44512</v>
      </c>
      <c r="E26" s="184">
        <v>81.491</v>
      </c>
      <c r="F26" s="184">
        <v>0.5726</v>
      </c>
      <c r="G26" s="184">
        <v>0.2238</v>
      </c>
      <c r="H26" s="184">
        <v>1.6641999999999999</v>
      </c>
      <c r="I26" s="184">
        <v>2.2831000000000001</v>
      </c>
      <c r="J26" s="184">
        <v>1.7201</v>
      </c>
      <c r="K26" s="184">
        <v>7.9880000000000004</v>
      </c>
      <c r="L26" s="184">
        <v>18.855699999999999</v>
      </c>
      <c r="M26" s="184">
        <v>18.644500000000001</v>
      </c>
      <c r="N26" s="184">
        <v>40.941600000000001</v>
      </c>
      <c r="O26" s="184">
        <v>17.750900000000001</v>
      </c>
      <c r="P26" s="184">
        <v>14.0549</v>
      </c>
      <c r="Q26" s="184">
        <v>16.0444</v>
      </c>
      <c r="R26" s="184">
        <v>22.355399999999999</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1828</v>
      </c>
      <c r="C27" s="180">
        <v>119062</v>
      </c>
      <c r="D27" s="183">
        <v>44512</v>
      </c>
      <c r="E27" s="184">
        <v>86.269000000000005</v>
      </c>
      <c r="F27" s="184">
        <v>0.57479999999999998</v>
      </c>
      <c r="G27" s="184">
        <v>0.22770000000000001</v>
      </c>
      <c r="H27" s="184">
        <v>1.6796</v>
      </c>
      <c r="I27" s="184">
        <v>2.3077999999999999</v>
      </c>
      <c r="J27" s="184">
        <v>1.7743</v>
      </c>
      <c r="K27" s="184">
        <v>8.1607000000000003</v>
      </c>
      <c r="L27" s="184">
        <v>19.236799999999999</v>
      </c>
      <c r="M27" s="184">
        <v>19.207100000000001</v>
      </c>
      <c r="N27" s="184">
        <v>41.822200000000002</v>
      </c>
      <c r="O27" s="184">
        <v>18.5198</v>
      </c>
      <c r="P27" s="184">
        <v>13.595000000000001</v>
      </c>
      <c r="Q27" s="184">
        <v>13.2441</v>
      </c>
      <c r="R27" s="184">
        <v>23.1312</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44512</v>
      </c>
      <c r="E28" s="184">
        <v>86.269000000000005</v>
      </c>
      <c r="F28" s="184">
        <v>0.57479999999999998</v>
      </c>
      <c r="G28" s="184">
        <v>0.22770000000000001</v>
      </c>
      <c r="H28" s="184">
        <v>1.6796</v>
      </c>
      <c r="I28" s="184">
        <v>2.3077999999999999</v>
      </c>
      <c r="J28" s="184">
        <v>1.7743</v>
      </c>
      <c r="K28" s="184">
        <v>8.1607000000000003</v>
      </c>
      <c r="L28" s="184">
        <v>19.236799999999999</v>
      </c>
      <c r="M28" s="184">
        <v>19.207100000000001</v>
      </c>
      <c r="N28" s="184">
        <v>41.822200000000002</v>
      </c>
      <c r="O28" s="184">
        <v>18.5198</v>
      </c>
      <c r="P28" s="184">
        <v>15.0341</v>
      </c>
      <c r="Q28" s="184">
        <v>16.625299999999999</v>
      </c>
      <c r="R28" s="184">
        <v>23.1312</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44512</v>
      </c>
      <c r="E29" s="184">
        <v>16.983899999999998</v>
      </c>
      <c r="F29" s="184">
        <v>0.63400000000000001</v>
      </c>
      <c r="G29" s="184">
        <v>-0.41570000000000001</v>
      </c>
      <c r="H29" s="184">
        <v>0.76300000000000001</v>
      </c>
      <c r="I29" s="184">
        <v>1.891</v>
      </c>
      <c r="J29" s="184">
        <v>0.44409999999999999</v>
      </c>
      <c r="K29" s="184">
        <v>7.8273999999999999</v>
      </c>
      <c r="L29" s="184">
        <v>18.974900000000002</v>
      </c>
      <c r="M29" s="184">
        <v>16.634799999999998</v>
      </c>
      <c r="N29" s="184">
        <v>34.024900000000002</v>
      </c>
      <c r="O29" s="184">
        <v>18.705300000000001</v>
      </c>
      <c r="P29" s="184"/>
      <c r="Q29" s="184">
        <v>18.8965</v>
      </c>
      <c r="R29" s="184">
        <v>22.232399999999998</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44512</v>
      </c>
      <c r="E30" s="184">
        <v>16.258900000000001</v>
      </c>
      <c r="F30" s="184">
        <v>0.63009999999999999</v>
      </c>
      <c r="G30" s="184">
        <v>-0.42749999999999999</v>
      </c>
      <c r="H30" s="184">
        <v>0.72670000000000001</v>
      </c>
      <c r="I30" s="184">
        <v>1.8339000000000001</v>
      </c>
      <c r="J30" s="184">
        <v>0.31900000000000001</v>
      </c>
      <c r="K30" s="184">
        <v>7.4287000000000001</v>
      </c>
      <c r="L30" s="184">
        <v>18.0945</v>
      </c>
      <c r="M30" s="184">
        <v>15.3523</v>
      </c>
      <c r="N30" s="184">
        <v>32.055199999999999</v>
      </c>
      <c r="O30" s="184">
        <v>17.0227</v>
      </c>
      <c r="P30" s="184"/>
      <c r="Q30" s="184">
        <v>17.2136</v>
      </c>
      <c r="R30" s="184">
        <v>20.450900000000001</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44512</v>
      </c>
      <c r="E31" s="184">
        <v>224.35</v>
      </c>
      <c r="F31" s="184">
        <v>0.81330000000000002</v>
      </c>
      <c r="G31" s="184">
        <v>0.16070000000000001</v>
      </c>
      <c r="H31" s="184">
        <v>1.6215999999999999</v>
      </c>
      <c r="I31" s="184">
        <v>3.1019999999999999</v>
      </c>
      <c r="J31" s="184">
        <v>2.5834000000000001</v>
      </c>
      <c r="K31" s="184">
        <v>13.2395</v>
      </c>
      <c r="L31" s="184">
        <v>24.438400000000001</v>
      </c>
      <c r="M31" s="184">
        <v>33.232399999999998</v>
      </c>
      <c r="N31" s="184">
        <v>66.2714</v>
      </c>
      <c r="O31" s="184">
        <v>21.087199999999999</v>
      </c>
      <c r="P31" s="184">
        <v>16.5839</v>
      </c>
      <c r="Q31" s="184">
        <v>15.1572</v>
      </c>
      <c r="R31" s="184">
        <v>28.040800000000001</v>
      </c>
      <c r="S31" s="120" t="s">
        <v>1997</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44512</v>
      </c>
      <c r="E32" s="184">
        <v>243.68</v>
      </c>
      <c r="F32" s="184">
        <v>0.81089999999999995</v>
      </c>
      <c r="G32" s="184">
        <v>0.1603</v>
      </c>
      <c r="H32" s="184">
        <v>1.635</v>
      </c>
      <c r="I32" s="184">
        <v>3.1231</v>
      </c>
      <c r="J32" s="184">
        <v>2.6280000000000001</v>
      </c>
      <c r="K32" s="184">
        <v>13.3817</v>
      </c>
      <c r="L32" s="184">
        <v>24.740200000000002</v>
      </c>
      <c r="M32" s="184">
        <v>33.713799999999999</v>
      </c>
      <c r="N32" s="184">
        <v>67.064300000000003</v>
      </c>
      <c r="O32" s="184">
        <v>21.7776</v>
      </c>
      <c r="P32" s="184">
        <v>17.613600000000002</v>
      </c>
      <c r="Q32" s="184">
        <v>17.994800000000001</v>
      </c>
      <c r="R32" s="184">
        <v>28.6798</v>
      </c>
      <c r="S32" s="120" t="s">
        <v>1997</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44512</v>
      </c>
      <c r="E33" s="184">
        <v>16.575299999999999</v>
      </c>
      <c r="F33" s="184">
        <v>0.63629999999999998</v>
      </c>
      <c r="G33" s="184">
        <v>9.4799999999999995E-2</v>
      </c>
      <c r="H33" s="184">
        <v>1.1127</v>
      </c>
      <c r="I33" s="184">
        <v>2.0539999999999998</v>
      </c>
      <c r="J33" s="184">
        <v>0.37609999999999999</v>
      </c>
      <c r="K33" s="184">
        <v>10.760400000000001</v>
      </c>
      <c r="L33" s="184">
        <v>19.134499999999999</v>
      </c>
      <c r="M33" s="184">
        <v>18.444900000000001</v>
      </c>
      <c r="N33" s="184">
        <v>33.658799999999999</v>
      </c>
      <c r="O33" s="184">
        <v>14.3269</v>
      </c>
      <c r="P33" s="184">
        <v>10.5799</v>
      </c>
      <c r="Q33" s="184">
        <v>10.5138</v>
      </c>
      <c r="R33" s="184">
        <v>20.836200000000002</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44512</v>
      </c>
      <c r="E34" s="184">
        <v>17.799900000000001</v>
      </c>
      <c r="F34" s="184">
        <v>0.63890000000000002</v>
      </c>
      <c r="G34" s="184">
        <v>0.1018</v>
      </c>
      <c r="H34" s="184">
        <v>1.1341000000000001</v>
      </c>
      <c r="I34" s="184">
        <v>2.0882000000000001</v>
      </c>
      <c r="J34" s="184">
        <v>0.4526</v>
      </c>
      <c r="K34" s="184">
        <v>11.0128</v>
      </c>
      <c r="L34" s="184">
        <v>19.6785</v>
      </c>
      <c r="M34" s="184">
        <v>19.187200000000001</v>
      </c>
      <c r="N34" s="184">
        <v>34.782400000000003</v>
      </c>
      <c r="O34" s="184">
        <v>15.508100000000001</v>
      </c>
      <c r="P34" s="184">
        <v>12.152900000000001</v>
      </c>
      <c r="Q34" s="184">
        <v>12.0832</v>
      </c>
      <c r="R34" s="184">
        <v>21.840199999999999</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44512</v>
      </c>
      <c r="E35" s="184">
        <v>18.8</v>
      </c>
      <c r="F35" s="184">
        <v>0.48099999999999998</v>
      </c>
      <c r="G35" s="184">
        <v>-0.42370000000000002</v>
      </c>
      <c r="H35" s="184">
        <v>0.75029999999999997</v>
      </c>
      <c r="I35" s="184">
        <v>1.2385999999999999</v>
      </c>
      <c r="J35" s="184">
        <v>-0.63419999999999999</v>
      </c>
      <c r="K35" s="184">
        <v>5.7962999999999996</v>
      </c>
      <c r="L35" s="184">
        <v>20.978100000000001</v>
      </c>
      <c r="M35" s="184">
        <v>23.3596</v>
      </c>
      <c r="N35" s="184">
        <v>44.504199999999997</v>
      </c>
      <c r="O35" s="184">
        <v>18.509699999999999</v>
      </c>
      <c r="P35" s="184"/>
      <c r="Q35" s="184">
        <v>13.836399999999999</v>
      </c>
      <c r="R35" s="184">
        <v>24.0124</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44512</v>
      </c>
      <c r="E36" s="184">
        <v>17.46</v>
      </c>
      <c r="F36" s="184">
        <v>0.5181</v>
      </c>
      <c r="G36" s="184">
        <v>-0.39929999999999999</v>
      </c>
      <c r="H36" s="184">
        <v>0.80830000000000002</v>
      </c>
      <c r="I36" s="184">
        <v>1.2761</v>
      </c>
      <c r="J36" s="184">
        <v>-0.68259999999999998</v>
      </c>
      <c r="K36" s="184">
        <v>5.5622999999999996</v>
      </c>
      <c r="L36" s="184">
        <v>20.247900000000001</v>
      </c>
      <c r="M36" s="184">
        <v>22.268899999999999</v>
      </c>
      <c r="N36" s="184">
        <v>42.7637</v>
      </c>
      <c r="O36" s="184">
        <v>16.9529</v>
      </c>
      <c r="P36" s="184"/>
      <c r="Q36" s="184">
        <v>12.1214</v>
      </c>
      <c r="R36" s="184">
        <v>22.459099999999999</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44512</v>
      </c>
      <c r="E37" s="184">
        <v>16.250299999999999</v>
      </c>
      <c r="F37" s="184">
        <v>0.68899999999999995</v>
      </c>
      <c r="G37" s="184">
        <v>-0.1174</v>
      </c>
      <c r="H37" s="184">
        <v>0.98119999999999996</v>
      </c>
      <c r="I37" s="184">
        <v>2.3466999999999998</v>
      </c>
      <c r="J37" s="184">
        <v>0.98619999999999997</v>
      </c>
      <c r="K37" s="184">
        <v>10.8161</v>
      </c>
      <c r="L37" s="184">
        <v>19.780799999999999</v>
      </c>
      <c r="M37" s="184">
        <v>18.9496</v>
      </c>
      <c r="N37" s="184">
        <v>33.939100000000003</v>
      </c>
      <c r="O37" s="184"/>
      <c r="P37" s="184"/>
      <c r="Q37" s="184">
        <v>18.104700000000001</v>
      </c>
      <c r="R37" s="184">
        <v>20.541599999999999</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44512</v>
      </c>
      <c r="E38" s="184">
        <v>15.3201</v>
      </c>
      <c r="F38" s="184">
        <v>0.6835</v>
      </c>
      <c r="G38" s="184">
        <v>-0.1343</v>
      </c>
      <c r="H38" s="184">
        <v>0.93220000000000003</v>
      </c>
      <c r="I38" s="184">
        <v>2.2709999999999999</v>
      </c>
      <c r="J38" s="184">
        <v>0.81730000000000003</v>
      </c>
      <c r="K38" s="184">
        <v>10.2689</v>
      </c>
      <c r="L38" s="184">
        <v>18.604199999999999</v>
      </c>
      <c r="M38" s="184">
        <v>17.212199999999999</v>
      </c>
      <c r="N38" s="184">
        <v>31.3125</v>
      </c>
      <c r="O38" s="184"/>
      <c r="P38" s="184"/>
      <c r="Q38" s="184">
        <v>15.742599999999999</v>
      </c>
      <c r="R38" s="184">
        <v>18.154900000000001</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44512</v>
      </c>
      <c r="E39" s="184">
        <v>15.652200000000001</v>
      </c>
      <c r="F39" s="184">
        <v>0.55120000000000002</v>
      </c>
      <c r="G39" s="184">
        <v>1.34E-2</v>
      </c>
      <c r="H39" s="184">
        <v>1.1783999999999999</v>
      </c>
      <c r="I39" s="184">
        <v>1.998</v>
      </c>
      <c r="J39" s="184">
        <v>0.96889999999999998</v>
      </c>
      <c r="K39" s="184">
        <v>6.7907000000000002</v>
      </c>
      <c r="L39" s="184">
        <v>18.651900000000001</v>
      </c>
      <c r="M39" s="184">
        <v>16.615100000000002</v>
      </c>
      <c r="N39" s="184">
        <v>33.714300000000001</v>
      </c>
      <c r="O39" s="184">
        <v>16.7378</v>
      </c>
      <c r="P39" s="184"/>
      <c r="Q39" s="184">
        <v>14.207100000000001</v>
      </c>
      <c r="R39" s="184">
        <v>18.167400000000001</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44512</v>
      </c>
      <c r="E40" s="184">
        <v>14.865</v>
      </c>
      <c r="F40" s="184">
        <v>0.54649999999999999</v>
      </c>
      <c r="G40" s="184">
        <v>6.9999999999999999E-4</v>
      </c>
      <c r="H40" s="184">
        <v>1.139</v>
      </c>
      <c r="I40" s="184">
        <v>1.9352</v>
      </c>
      <c r="J40" s="184">
        <v>0.83230000000000004</v>
      </c>
      <c r="K40" s="184">
        <v>6.3616999999999999</v>
      </c>
      <c r="L40" s="184">
        <v>17.697800000000001</v>
      </c>
      <c r="M40" s="184">
        <v>15.192399999999999</v>
      </c>
      <c r="N40" s="184">
        <v>31.527699999999999</v>
      </c>
      <c r="O40" s="184">
        <v>14.9778</v>
      </c>
      <c r="P40" s="184"/>
      <c r="Q40" s="184">
        <v>12.472899999999999</v>
      </c>
      <c r="R40" s="184">
        <v>16.339099999999998</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44512</v>
      </c>
      <c r="E41" s="184">
        <v>211.414096619742</v>
      </c>
      <c r="F41" s="184">
        <v>0.67600000000000005</v>
      </c>
      <c r="G41" s="184">
        <v>-0.76190000000000002</v>
      </c>
      <c r="H41" s="184">
        <v>0.64810000000000001</v>
      </c>
      <c r="I41" s="184">
        <v>2.0211999999999999</v>
      </c>
      <c r="J41" s="184">
        <v>-0.30459999999999998</v>
      </c>
      <c r="K41" s="184">
        <v>8.7634000000000007</v>
      </c>
      <c r="L41" s="184">
        <v>18.446300000000001</v>
      </c>
      <c r="M41" s="184">
        <v>20.1737</v>
      </c>
      <c r="N41" s="184">
        <v>41.275100000000002</v>
      </c>
      <c r="O41" s="184">
        <v>16.3779</v>
      </c>
      <c r="P41" s="184">
        <v>13.1988</v>
      </c>
      <c r="Q41" s="184">
        <v>12.1374</v>
      </c>
      <c r="R41" s="184">
        <v>32.544400000000003</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44512</v>
      </c>
      <c r="E42" s="184">
        <v>77.198800000000006</v>
      </c>
      <c r="F42" s="184">
        <v>0.67800000000000005</v>
      </c>
      <c r="G42" s="184">
        <v>-0.75570000000000004</v>
      </c>
      <c r="H42" s="184">
        <v>0.66739999999999999</v>
      </c>
      <c r="I42" s="184">
        <v>2.0518000000000001</v>
      </c>
      <c r="J42" s="184">
        <v>-0.23860000000000001</v>
      </c>
      <c r="K42" s="184">
        <v>8.9773999999999994</v>
      </c>
      <c r="L42" s="184">
        <v>18.912800000000001</v>
      </c>
      <c r="M42" s="184">
        <v>20.876799999999999</v>
      </c>
      <c r="N42" s="184">
        <v>42.380400000000002</v>
      </c>
      <c r="O42" s="184">
        <v>17.528300000000002</v>
      </c>
      <c r="P42" s="184">
        <v>14.0594</v>
      </c>
      <c r="Q42" s="184">
        <v>13.555899999999999</v>
      </c>
      <c r="R42" s="184">
        <v>33.581099999999999</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1829</v>
      </c>
      <c r="C43" s="180">
        <v>133036</v>
      </c>
      <c r="D43" s="183">
        <v>44512</v>
      </c>
      <c r="E43" s="184">
        <v>40.701000000000001</v>
      </c>
      <c r="F43" s="184">
        <v>0.8024</v>
      </c>
      <c r="G43" s="184">
        <v>0.2414</v>
      </c>
      <c r="H43" s="184">
        <v>1.8238000000000001</v>
      </c>
      <c r="I43" s="184">
        <v>2.8504</v>
      </c>
      <c r="J43" s="184">
        <v>1.7016</v>
      </c>
      <c r="K43" s="184">
        <v>9.4406999999999996</v>
      </c>
      <c r="L43" s="184">
        <v>18.901</v>
      </c>
      <c r="M43" s="184">
        <v>20.552700000000002</v>
      </c>
      <c r="N43" s="184">
        <v>43.439599999999999</v>
      </c>
      <c r="O43" s="184">
        <v>21.6629</v>
      </c>
      <c r="P43" s="184">
        <v>14.5831</v>
      </c>
      <c r="Q43" s="184">
        <v>12.591799999999999</v>
      </c>
      <c r="R43" s="184">
        <v>24.758299999999998</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1830</v>
      </c>
      <c r="C44" s="180">
        <v>133035</v>
      </c>
      <c r="D44" s="183">
        <v>44512</v>
      </c>
      <c r="E44" s="184">
        <v>45.457000000000001</v>
      </c>
      <c r="F44" s="184">
        <v>0.80500000000000005</v>
      </c>
      <c r="G44" s="184">
        <v>0.25359999999999999</v>
      </c>
      <c r="H44" s="184">
        <v>1.8575999999999999</v>
      </c>
      <c r="I44" s="184">
        <v>2.9068000000000001</v>
      </c>
      <c r="J44" s="184">
        <v>1.8233999999999999</v>
      </c>
      <c r="K44" s="184">
        <v>9.8314000000000004</v>
      </c>
      <c r="L44" s="184">
        <v>19.740300000000001</v>
      </c>
      <c r="M44" s="184">
        <v>21.796800000000001</v>
      </c>
      <c r="N44" s="184">
        <v>45.387999999999998</v>
      </c>
      <c r="O44" s="184">
        <v>23.2409</v>
      </c>
      <c r="P44" s="184">
        <v>16.129100000000001</v>
      </c>
      <c r="Q44" s="184">
        <v>14.1448</v>
      </c>
      <c r="R44" s="184">
        <v>26.417999999999999</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1970</v>
      </c>
      <c r="C45" s="180">
        <v>100286</v>
      </c>
      <c r="D45" s="183">
        <v>44512</v>
      </c>
      <c r="E45" s="184">
        <v>159.79813497719101</v>
      </c>
      <c r="F45" s="184">
        <v>0.80069999999999997</v>
      </c>
      <c r="G45" s="184">
        <v>0.24310000000000001</v>
      </c>
      <c r="H45" s="184">
        <v>1.8220000000000001</v>
      </c>
      <c r="I45" s="184">
        <v>2.8509000000000002</v>
      </c>
      <c r="J45" s="184">
        <v>1.7008000000000001</v>
      </c>
      <c r="K45" s="184">
        <v>9.4390999999999998</v>
      </c>
      <c r="L45" s="184">
        <v>18.8994</v>
      </c>
      <c r="M45" s="184">
        <v>20.5534</v>
      </c>
      <c r="N45" s="184">
        <v>43.441299999999998</v>
      </c>
      <c r="O45" s="184">
        <v>21.346499999999999</v>
      </c>
      <c r="P45" s="184">
        <v>14.253399999999999</v>
      </c>
      <c r="Q45" s="184">
        <v>13.437200000000001</v>
      </c>
      <c r="R45" s="184">
        <v>24.6858</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1971</v>
      </c>
      <c r="C46" s="180">
        <v>119767</v>
      </c>
      <c r="D46" s="183">
        <v>44512</v>
      </c>
      <c r="E46" s="184">
        <v>79.516289602395801</v>
      </c>
      <c r="F46" s="184">
        <v>0.80310000000000004</v>
      </c>
      <c r="G46" s="184">
        <v>0.25180000000000002</v>
      </c>
      <c r="H46" s="184">
        <v>1.8569</v>
      </c>
      <c r="I46" s="184">
        <v>2.9064000000000001</v>
      </c>
      <c r="J46" s="184">
        <v>1.8233999999999999</v>
      </c>
      <c r="K46" s="184">
        <v>9.8300999999999998</v>
      </c>
      <c r="L46" s="184">
        <v>19.741299999999999</v>
      </c>
      <c r="M46" s="184">
        <v>21.798200000000001</v>
      </c>
      <c r="N46" s="184">
        <v>45.386600000000001</v>
      </c>
      <c r="O46" s="184">
        <v>22.955400000000001</v>
      </c>
      <c r="P46" s="184">
        <v>15.835100000000001</v>
      </c>
      <c r="Q46" s="184">
        <v>14.7889</v>
      </c>
      <c r="R46" s="184">
        <v>26.342500000000001</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44512</v>
      </c>
      <c r="E47" s="184">
        <v>41.866</v>
      </c>
      <c r="F47" s="184">
        <v>0.67330000000000001</v>
      </c>
      <c r="G47" s="184">
        <v>-2.1499999999999998E-2</v>
      </c>
      <c r="H47" s="184">
        <v>1.3777999999999999</v>
      </c>
      <c r="I47" s="184">
        <v>2.5548999999999999</v>
      </c>
      <c r="J47" s="184">
        <v>1.0134000000000001</v>
      </c>
      <c r="K47" s="184">
        <v>7.0960999999999999</v>
      </c>
      <c r="L47" s="184">
        <v>17.518599999999999</v>
      </c>
      <c r="M47" s="184">
        <v>17.3506</v>
      </c>
      <c r="N47" s="184">
        <v>34.660699999999999</v>
      </c>
      <c r="O47" s="184">
        <v>16.289400000000001</v>
      </c>
      <c r="P47" s="184">
        <v>13.671900000000001</v>
      </c>
      <c r="Q47" s="184">
        <v>15.642899999999999</v>
      </c>
      <c r="R47" s="184">
        <v>20.787600000000001</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44512</v>
      </c>
      <c r="E48" s="184">
        <v>38.271999999999998</v>
      </c>
      <c r="F48" s="184">
        <v>0.66810000000000003</v>
      </c>
      <c r="G48" s="184">
        <v>-3.1300000000000001E-2</v>
      </c>
      <c r="H48" s="184">
        <v>1.3506</v>
      </c>
      <c r="I48" s="184">
        <v>2.5125000000000002</v>
      </c>
      <c r="J48" s="184">
        <v>0.92559999999999998</v>
      </c>
      <c r="K48" s="184">
        <v>6.8244999999999996</v>
      </c>
      <c r="L48" s="184">
        <v>16.9146</v>
      </c>
      <c r="M48" s="184">
        <v>16.4663</v>
      </c>
      <c r="N48" s="184">
        <v>33.305500000000002</v>
      </c>
      <c r="O48" s="184">
        <v>15.0928</v>
      </c>
      <c r="P48" s="184">
        <v>12.491</v>
      </c>
      <c r="Q48" s="184">
        <v>13.271699999999999</v>
      </c>
      <c r="R48" s="184">
        <v>19.514500000000002</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44512</v>
      </c>
      <c r="E49" s="184">
        <v>141.905</v>
      </c>
      <c r="F49" s="184">
        <v>0.6996</v>
      </c>
      <c r="G49" s="184">
        <v>-9.4100000000000003E-2</v>
      </c>
      <c r="H49" s="184">
        <v>0.69730000000000003</v>
      </c>
      <c r="I49" s="184">
        <v>1.9990000000000001</v>
      </c>
      <c r="J49" s="184">
        <v>1.4592000000000001</v>
      </c>
      <c r="K49" s="184">
        <v>5.8594999999999997</v>
      </c>
      <c r="L49" s="184">
        <v>16.846399999999999</v>
      </c>
      <c r="M49" s="184">
        <v>14.016299999999999</v>
      </c>
      <c r="N49" s="184">
        <v>26.980699999999999</v>
      </c>
      <c r="O49" s="184">
        <v>15.0989</v>
      </c>
      <c r="P49" s="184">
        <v>10.4057</v>
      </c>
      <c r="Q49" s="184">
        <v>8.9681999999999995</v>
      </c>
      <c r="R49" s="184">
        <v>14.763500000000001</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44512</v>
      </c>
      <c r="E50" s="184">
        <v>154.7714</v>
      </c>
      <c r="F50" s="184">
        <v>0.70299999999999996</v>
      </c>
      <c r="G50" s="184">
        <v>-8.4000000000000005E-2</v>
      </c>
      <c r="H50" s="184">
        <v>0.72760000000000002</v>
      </c>
      <c r="I50" s="184">
        <v>2.0468999999999999</v>
      </c>
      <c r="J50" s="184">
        <v>1.5648</v>
      </c>
      <c r="K50" s="184">
        <v>6.1871999999999998</v>
      </c>
      <c r="L50" s="184">
        <v>17.570399999999999</v>
      </c>
      <c r="M50" s="184">
        <v>15.065200000000001</v>
      </c>
      <c r="N50" s="184">
        <v>28.526499999999999</v>
      </c>
      <c r="O50" s="184">
        <v>16.353100000000001</v>
      </c>
      <c r="P50" s="184">
        <v>11.7601</v>
      </c>
      <c r="Q50" s="184">
        <v>11.3012</v>
      </c>
      <c r="R50" s="184">
        <v>16.117599999999999</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44512</v>
      </c>
      <c r="E51" s="184">
        <v>18.034300000000002</v>
      </c>
      <c r="F51" s="184">
        <v>0.65920000000000001</v>
      </c>
      <c r="G51" s="184">
        <v>-6.8699999999999997E-2</v>
      </c>
      <c r="H51" s="184">
        <v>1.4491000000000001</v>
      </c>
      <c r="I51" s="184">
        <v>2.3803999999999998</v>
      </c>
      <c r="J51" s="184">
        <v>1.5525</v>
      </c>
      <c r="K51" s="184">
        <v>9.3306000000000004</v>
      </c>
      <c r="L51" s="184">
        <v>22.918099999999999</v>
      </c>
      <c r="M51" s="184">
        <v>25.258199999999999</v>
      </c>
      <c r="N51" s="184">
        <v>49.775300000000001</v>
      </c>
      <c r="O51" s="184"/>
      <c r="P51" s="184"/>
      <c r="Q51" s="184">
        <v>28.932200000000002</v>
      </c>
      <c r="R51" s="184">
        <v>28.586300000000001</v>
      </c>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44512</v>
      </c>
      <c r="E52" s="184">
        <v>17.268999999999998</v>
      </c>
      <c r="F52" s="184">
        <v>0.65339999999999998</v>
      </c>
      <c r="G52" s="184">
        <v>-8.5099999999999995E-2</v>
      </c>
      <c r="H52" s="184">
        <v>1.3986000000000001</v>
      </c>
      <c r="I52" s="184">
        <v>2.3020999999999998</v>
      </c>
      <c r="J52" s="184">
        <v>1.3802000000000001</v>
      </c>
      <c r="K52" s="184">
        <v>8.7837999999999994</v>
      </c>
      <c r="L52" s="184">
        <v>21.700099999999999</v>
      </c>
      <c r="M52" s="184">
        <v>23.452300000000001</v>
      </c>
      <c r="N52" s="184">
        <v>46.944000000000003</v>
      </c>
      <c r="O52" s="184"/>
      <c r="P52" s="184"/>
      <c r="Q52" s="184">
        <v>26.545400000000001</v>
      </c>
      <c r="R52" s="184">
        <v>26.206700000000001</v>
      </c>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1831</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1832</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1833</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44512</v>
      </c>
      <c r="E57" s="184">
        <v>25.266999999999999</v>
      </c>
      <c r="F57" s="184">
        <v>0.6774</v>
      </c>
      <c r="G57" s="184">
        <v>8.3199999999999996E-2</v>
      </c>
      <c r="H57" s="184">
        <v>1.2827</v>
      </c>
      <c r="I57" s="184">
        <v>2.6196000000000002</v>
      </c>
      <c r="J57" s="184">
        <v>1.7272000000000001</v>
      </c>
      <c r="K57" s="184">
        <v>8.0709999999999997</v>
      </c>
      <c r="L57" s="184">
        <v>20.433700000000002</v>
      </c>
      <c r="M57" s="184">
        <v>19.9877</v>
      </c>
      <c r="N57" s="184">
        <v>38.799199999999999</v>
      </c>
      <c r="O57" s="184">
        <v>20.501300000000001</v>
      </c>
      <c r="P57" s="184">
        <v>17.5761</v>
      </c>
      <c r="Q57" s="184">
        <v>15.861499999999999</v>
      </c>
      <c r="R57" s="184">
        <v>23.514600000000002</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44512</v>
      </c>
      <c r="E58" s="184">
        <v>22.765999999999998</v>
      </c>
      <c r="F58" s="184">
        <v>0.67659999999999998</v>
      </c>
      <c r="G58" s="184">
        <v>7.0300000000000001E-2</v>
      </c>
      <c r="H58" s="184">
        <v>1.2497</v>
      </c>
      <c r="I58" s="184">
        <v>2.5634000000000001</v>
      </c>
      <c r="J58" s="184">
        <v>1.6067</v>
      </c>
      <c r="K58" s="184">
        <v>7.6814</v>
      </c>
      <c r="L58" s="184">
        <v>19.562999999999999</v>
      </c>
      <c r="M58" s="184">
        <v>18.7089</v>
      </c>
      <c r="N58" s="184">
        <v>36.806699999999999</v>
      </c>
      <c r="O58" s="184">
        <v>18.650700000000001</v>
      </c>
      <c r="P58" s="184">
        <v>15.688800000000001</v>
      </c>
      <c r="Q58" s="184">
        <v>13.959099999999999</v>
      </c>
      <c r="R58" s="184">
        <v>21.7102</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44512</v>
      </c>
      <c r="E59" s="184">
        <v>16.573499999999999</v>
      </c>
      <c r="F59" s="184">
        <v>0.71889999999999998</v>
      </c>
      <c r="G59" s="184">
        <v>7.0000000000000007E-2</v>
      </c>
      <c r="H59" s="184">
        <v>1.2877000000000001</v>
      </c>
      <c r="I59" s="184">
        <v>2.0316000000000001</v>
      </c>
      <c r="J59" s="184">
        <v>0.9244</v>
      </c>
      <c r="K59" s="184">
        <v>6.8898999999999999</v>
      </c>
      <c r="L59" s="184">
        <v>16.304400000000001</v>
      </c>
      <c r="M59" s="184">
        <v>13.022500000000001</v>
      </c>
      <c r="N59" s="184">
        <v>28.137</v>
      </c>
      <c r="O59" s="184">
        <v>19.739999999999998</v>
      </c>
      <c r="P59" s="184"/>
      <c r="Q59" s="184">
        <v>17.311</v>
      </c>
      <c r="R59" s="184">
        <v>19.535299999999999</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44512</v>
      </c>
      <c r="E60" s="184">
        <v>15.7529</v>
      </c>
      <c r="F60" s="184">
        <v>0.71479999999999999</v>
      </c>
      <c r="G60" s="184">
        <v>5.7200000000000001E-2</v>
      </c>
      <c r="H60" s="184">
        <v>1.2482</v>
      </c>
      <c r="I60" s="184">
        <v>1.9698</v>
      </c>
      <c r="J60" s="184">
        <v>0.78890000000000005</v>
      </c>
      <c r="K60" s="184">
        <v>6.4650999999999996</v>
      </c>
      <c r="L60" s="184">
        <v>15.3788</v>
      </c>
      <c r="M60" s="184">
        <v>11.691800000000001</v>
      </c>
      <c r="N60" s="184">
        <v>26.117000000000001</v>
      </c>
      <c r="O60" s="184">
        <v>17.828900000000001</v>
      </c>
      <c r="P60" s="184"/>
      <c r="Q60" s="184">
        <v>15.4435</v>
      </c>
      <c r="R60" s="184">
        <v>17.562200000000001</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2003</v>
      </c>
      <c r="C61" s="180">
        <v>143163</v>
      </c>
      <c r="D61" s="183">
        <v>44512</v>
      </c>
      <c r="E61" s="184">
        <v>15.5632</v>
      </c>
      <c r="F61" s="184">
        <v>0.66169999999999995</v>
      </c>
      <c r="G61" s="184">
        <v>4.1799999999999997E-2</v>
      </c>
      <c r="H61" s="184">
        <v>1.3413999999999999</v>
      </c>
      <c r="I61" s="184">
        <v>1.9028</v>
      </c>
      <c r="J61" s="184">
        <v>1.4477</v>
      </c>
      <c r="K61" s="184">
        <v>8.8336000000000006</v>
      </c>
      <c r="L61" s="184">
        <v>19.9892</v>
      </c>
      <c r="M61" s="184">
        <v>18.584</v>
      </c>
      <c r="N61" s="184">
        <v>35.4724</v>
      </c>
      <c r="O61" s="184">
        <v>16.8094</v>
      </c>
      <c r="P61" s="184"/>
      <c r="Q61" s="184">
        <v>13.3103</v>
      </c>
      <c r="R61" s="184">
        <v>17.9495</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2004</v>
      </c>
      <c r="C62" s="180">
        <v>143162</v>
      </c>
      <c r="D62" s="183">
        <v>44512</v>
      </c>
      <c r="E62" s="184">
        <v>14.629</v>
      </c>
      <c r="F62" s="184">
        <v>0.65569999999999995</v>
      </c>
      <c r="G62" s="184">
        <v>2.5999999999999999E-2</v>
      </c>
      <c r="H62" s="184">
        <v>1.2934000000000001</v>
      </c>
      <c r="I62" s="184">
        <v>1.8286</v>
      </c>
      <c r="J62" s="184">
        <v>1.2836000000000001</v>
      </c>
      <c r="K62" s="184">
        <v>8.3381000000000007</v>
      </c>
      <c r="L62" s="184">
        <v>18.8779</v>
      </c>
      <c r="M62" s="184">
        <v>16.943100000000001</v>
      </c>
      <c r="N62" s="184">
        <v>32.976399999999998</v>
      </c>
      <c r="O62" s="184">
        <v>14.6769</v>
      </c>
      <c r="P62" s="184"/>
      <c r="Q62" s="184">
        <v>11.3459</v>
      </c>
      <c r="R62" s="184">
        <v>15.8687</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44512</v>
      </c>
      <c r="E63" s="184">
        <v>67.539699999999996</v>
      </c>
      <c r="F63" s="184">
        <v>0.80640000000000001</v>
      </c>
      <c r="G63" s="184">
        <v>0.32919999999999999</v>
      </c>
      <c r="H63" s="184">
        <v>1.3915999999999999</v>
      </c>
      <c r="I63" s="184">
        <v>2.4232</v>
      </c>
      <c r="J63" s="184">
        <v>1.4128000000000001</v>
      </c>
      <c r="K63" s="184">
        <v>6.6771000000000003</v>
      </c>
      <c r="L63" s="184">
        <v>17.101900000000001</v>
      </c>
      <c r="M63" s="184">
        <v>19.8873</v>
      </c>
      <c r="N63" s="184">
        <v>42.232599999999998</v>
      </c>
      <c r="O63" s="184">
        <v>9.0765999999999991</v>
      </c>
      <c r="P63" s="184">
        <v>8.9562000000000008</v>
      </c>
      <c r="Q63" s="184">
        <v>12.324199999999999</v>
      </c>
      <c r="R63" s="184">
        <v>11.3779</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44512</v>
      </c>
      <c r="E64" s="184">
        <v>73.928299999999993</v>
      </c>
      <c r="F64" s="184">
        <v>0.8085</v>
      </c>
      <c r="G64" s="184">
        <v>0.3352</v>
      </c>
      <c r="H64" s="184">
        <v>1.4096</v>
      </c>
      <c r="I64" s="184">
        <v>2.4519000000000002</v>
      </c>
      <c r="J64" s="184">
        <v>1.4758</v>
      </c>
      <c r="K64" s="184">
        <v>6.8739999999999997</v>
      </c>
      <c r="L64" s="184">
        <v>17.54</v>
      </c>
      <c r="M64" s="184">
        <v>20.595700000000001</v>
      </c>
      <c r="N64" s="184">
        <v>43.348300000000002</v>
      </c>
      <c r="O64" s="184">
        <v>9.9419000000000004</v>
      </c>
      <c r="P64" s="184">
        <v>10.115600000000001</v>
      </c>
      <c r="Q64" s="184">
        <v>12.610200000000001</v>
      </c>
      <c r="R64" s="184">
        <v>12.2502</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44512</v>
      </c>
      <c r="E65" s="184">
        <v>5.1799999999999999E-2</v>
      </c>
      <c r="F65" s="184">
        <v>0</v>
      </c>
      <c r="G65" s="184">
        <v>0</v>
      </c>
      <c r="H65" s="184">
        <v>0</v>
      </c>
      <c r="I65" s="184">
        <v>0</v>
      </c>
      <c r="J65" s="184">
        <v>0</v>
      </c>
      <c r="K65" s="184">
        <v>0</v>
      </c>
      <c r="L65" s="184">
        <v>0</v>
      </c>
      <c r="M65" s="184">
        <v>0</v>
      </c>
      <c r="N65" s="184">
        <v>0</v>
      </c>
      <c r="O65" s="184"/>
      <c r="P65" s="184"/>
      <c r="Q65" s="184">
        <v>0</v>
      </c>
      <c r="R65" s="184">
        <v>0</v>
      </c>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44512</v>
      </c>
      <c r="E66" s="184">
        <v>5.5800000000000002E-2</v>
      </c>
      <c r="F66" s="184">
        <v>0</v>
      </c>
      <c r="G66" s="184">
        <v>0</v>
      </c>
      <c r="H66" s="184">
        <v>0</v>
      </c>
      <c r="I66" s="184">
        <v>0</v>
      </c>
      <c r="J66" s="184">
        <v>0</v>
      </c>
      <c r="K66" s="184">
        <v>0</v>
      </c>
      <c r="L66" s="184">
        <v>0</v>
      </c>
      <c r="M66" s="184">
        <v>0</v>
      </c>
      <c r="N66" s="184">
        <v>0</v>
      </c>
      <c r="O66" s="184"/>
      <c r="P66" s="184"/>
      <c r="Q66" s="184">
        <v>0</v>
      </c>
      <c r="R66" s="184">
        <v>0</v>
      </c>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44512</v>
      </c>
      <c r="E69" s="184">
        <v>100.98</v>
      </c>
      <c r="F69" s="184">
        <v>0.59770000000000001</v>
      </c>
      <c r="G69" s="184">
        <v>-0.247</v>
      </c>
      <c r="H69" s="184">
        <v>1.4160999999999999</v>
      </c>
      <c r="I69" s="184">
        <v>2.4241999999999999</v>
      </c>
      <c r="J69" s="184">
        <v>-3.9600000000000003E-2</v>
      </c>
      <c r="K69" s="184">
        <v>7.0384000000000002</v>
      </c>
      <c r="L69" s="184">
        <v>17.829599999999999</v>
      </c>
      <c r="M69" s="184">
        <v>21.0791</v>
      </c>
      <c r="N69" s="184">
        <v>37.481299999999997</v>
      </c>
      <c r="O69" s="184">
        <v>16.7242</v>
      </c>
      <c r="P69" s="184">
        <v>11.648999999999999</v>
      </c>
      <c r="Q69" s="184">
        <v>13.888199999999999</v>
      </c>
      <c r="R69" s="184">
        <v>19.630199999999999</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44512</v>
      </c>
      <c r="E70" s="184">
        <v>113.66</v>
      </c>
      <c r="F70" s="184">
        <v>0.60189999999999999</v>
      </c>
      <c r="G70" s="184">
        <v>-0.22819999999999999</v>
      </c>
      <c r="H70" s="184">
        <v>1.4550000000000001</v>
      </c>
      <c r="I70" s="184">
        <v>2.4980000000000002</v>
      </c>
      <c r="J70" s="184">
        <v>0.1057</v>
      </c>
      <c r="K70" s="184">
        <v>7.5103999999999997</v>
      </c>
      <c r="L70" s="184">
        <v>18.866299999999999</v>
      </c>
      <c r="M70" s="184">
        <v>22.637</v>
      </c>
      <c r="N70" s="184">
        <v>39.837600000000002</v>
      </c>
      <c r="O70" s="184">
        <v>18.5945</v>
      </c>
      <c r="P70" s="184">
        <v>13.365600000000001</v>
      </c>
      <c r="Q70" s="184">
        <v>13.535500000000001</v>
      </c>
      <c r="R70" s="184">
        <v>21.611699999999999</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44512</v>
      </c>
      <c r="E71" s="184">
        <v>115.9</v>
      </c>
      <c r="F71" s="184">
        <v>0.94059999999999999</v>
      </c>
      <c r="G71" s="184">
        <v>0.12089999999999999</v>
      </c>
      <c r="H71" s="184">
        <v>1.4176</v>
      </c>
      <c r="I71" s="184">
        <v>2.4575999999999998</v>
      </c>
      <c r="J71" s="184">
        <v>1.0198</v>
      </c>
      <c r="K71" s="184">
        <v>10.014200000000001</v>
      </c>
      <c r="L71" s="184">
        <v>21.9102</v>
      </c>
      <c r="M71" s="184">
        <v>20.792100000000001</v>
      </c>
      <c r="N71" s="184">
        <v>40.518900000000002</v>
      </c>
      <c r="O71" s="184">
        <v>16.173300000000001</v>
      </c>
      <c r="P71" s="184">
        <v>15.143700000000001</v>
      </c>
      <c r="Q71" s="184">
        <v>11.869899999999999</v>
      </c>
      <c r="R71" s="184">
        <v>23.2178</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44512</v>
      </c>
      <c r="E72" s="184">
        <v>127.22</v>
      </c>
      <c r="F72" s="184">
        <v>0.94420000000000004</v>
      </c>
      <c r="G72" s="184">
        <v>0.1338</v>
      </c>
      <c r="H72" s="184">
        <v>1.4514</v>
      </c>
      <c r="I72" s="184">
        <v>2.5057999999999998</v>
      </c>
      <c r="J72" s="184">
        <v>1.1207</v>
      </c>
      <c r="K72" s="184">
        <v>10.3574</v>
      </c>
      <c r="L72" s="184">
        <v>22.680800000000001</v>
      </c>
      <c r="M72" s="184">
        <v>21.916599999999999</v>
      </c>
      <c r="N72" s="184">
        <v>42.272399999999998</v>
      </c>
      <c r="O72" s="184">
        <v>17.624099999999999</v>
      </c>
      <c r="P72" s="184">
        <v>16.571999999999999</v>
      </c>
      <c r="Q72" s="184">
        <v>15.8788</v>
      </c>
      <c r="R72" s="184">
        <v>24.748799999999999</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44512</v>
      </c>
      <c r="E73" s="184">
        <v>282.49990000000003</v>
      </c>
      <c r="F73" s="184">
        <v>0.8044</v>
      </c>
      <c r="G73" s="184">
        <v>-7.9699999999999993E-2</v>
      </c>
      <c r="H73" s="184">
        <v>2.5388999999999999</v>
      </c>
      <c r="I73" s="184">
        <v>5.4438000000000004</v>
      </c>
      <c r="J73" s="184">
        <v>2.8946000000000001</v>
      </c>
      <c r="K73" s="184">
        <v>7.7530999999999999</v>
      </c>
      <c r="L73" s="184">
        <v>18.822700000000001</v>
      </c>
      <c r="M73" s="184">
        <v>42.660499999999999</v>
      </c>
      <c r="N73" s="184">
        <v>68.954099999999997</v>
      </c>
      <c r="O73" s="184">
        <v>30.4666</v>
      </c>
      <c r="P73" s="184">
        <v>20.8279</v>
      </c>
      <c r="Q73" s="184">
        <v>17.5501</v>
      </c>
      <c r="R73" s="184">
        <v>41.090200000000003</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44512</v>
      </c>
      <c r="E74" s="184">
        <v>292.18990000000002</v>
      </c>
      <c r="F74" s="184">
        <v>0.80389999999999995</v>
      </c>
      <c r="G74" s="184">
        <v>-8.1000000000000003E-2</v>
      </c>
      <c r="H74" s="184">
        <v>2.5396000000000001</v>
      </c>
      <c r="I74" s="184">
        <v>5.4467999999999996</v>
      </c>
      <c r="J74" s="184">
        <v>2.9041999999999999</v>
      </c>
      <c r="K74" s="184">
        <v>7.7717000000000001</v>
      </c>
      <c r="L74" s="184">
        <v>18.824400000000001</v>
      </c>
      <c r="M74" s="184">
        <v>42.675400000000003</v>
      </c>
      <c r="N74" s="184">
        <v>69.087500000000006</v>
      </c>
      <c r="O74" s="184">
        <v>31.5002</v>
      </c>
      <c r="P74" s="184">
        <v>21.546900000000001</v>
      </c>
      <c r="Q74" s="184">
        <v>18.8188</v>
      </c>
      <c r="R74" s="184">
        <v>42.023800000000001</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1834</v>
      </c>
      <c r="C75" s="180">
        <v>119609</v>
      </c>
      <c r="D75" s="183">
        <v>44512</v>
      </c>
      <c r="E75" s="184">
        <v>223.2045</v>
      </c>
      <c r="F75" s="184">
        <v>0.76700000000000002</v>
      </c>
      <c r="G75" s="184">
        <v>0.2581</v>
      </c>
      <c r="H75" s="184">
        <v>0.98680000000000001</v>
      </c>
      <c r="I75" s="184">
        <v>1.6373</v>
      </c>
      <c r="J75" s="184">
        <v>-0.20610000000000001</v>
      </c>
      <c r="K75" s="184">
        <v>7.9724000000000004</v>
      </c>
      <c r="L75" s="184">
        <v>18.7605</v>
      </c>
      <c r="M75" s="184">
        <v>19.081299999999999</v>
      </c>
      <c r="N75" s="184">
        <v>38.976300000000002</v>
      </c>
      <c r="O75" s="184">
        <v>19.833300000000001</v>
      </c>
      <c r="P75" s="184">
        <v>15.519299999999999</v>
      </c>
      <c r="Q75" s="184">
        <v>16.704499999999999</v>
      </c>
      <c r="R75" s="184">
        <v>21.197900000000001</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1972</v>
      </c>
      <c r="C76" s="180">
        <v>119604</v>
      </c>
      <c r="D76" s="183">
        <v>44512</v>
      </c>
      <c r="E76" s="184">
        <v>99.285315501890494</v>
      </c>
      <c r="F76" s="184">
        <v>0.76690000000000003</v>
      </c>
      <c r="G76" s="184">
        <v>0.25819999999999999</v>
      </c>
      <c r="H76" s="184">
        <v>0.98680000000000001</v>
      </c>
      <c r="I76" s="184">
        <v>1.6372</v>
      </c>
      <c r="J76" s="184">
        <v>-0.20610000000000001</v>
      </c>
      <c r="K76" s="184">
        <v>7.9721000000000002</v>
      </c>
      <c r="L76" s="184">
        <v>18.760200000000001</v>
      </c>
      <c r="M76" s="184">
        <v>19.081299999999999</v>
      </c>
      <c r="N76" s="184">
        <v>38.976300000000002</v>
      </c>
      <c r="O76" s="184">
        <v>19.665700000000001</v>
      </c>
      <c r="P76" s="184">
        <v>15.348100000000001</v>
      </c>
      <c r="Q76" s="184">
        <v>16.605899999999998</v>
      </c>
      <c r="R76" s="184">
        <v>20.9878</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1835</v>
      </c>
      <c r="C77" s="180">
        <v>102885</v>
      </c>
      <c r="D77" s="183">
        <v>44512</v>
      </c>
      <c r="E77" s="184">
        <v>492.19050395528302</v>
      </c>
      <c r="F77" s="184">
        <v>0.76500000000000001</v>
      </c>
      <c r="G77" s="184">
        <v>0.25219999999999998</v>
      </c>
      <c r="H77" s="184">
        <v>0.96809999999999996</v>
      </c>
      <c r="I77" s="184">
        <v>1.6075999999999999</v>
      </c>
      <c r="J77" s="184">
        <v>-0.26550000000000001</v>
      </c>
      <c r="K77" s="184">
        <v>7.7782999999999998</v>
      </c>
      <c r="L77" s="184">
        <v>18.336500000000001</v>
      </c>
      <c r="M77" s="184">
        <v>18.447500000000002</v>
      </c>
      <c r="N77" s="184">
        <v>37.996000000000002</v>
      </c>
      <c r="O77" s="184">
        <v>19.026499999999999</v>
      </c>
      <c r="P77" s="184">
        <v>14.573</v>
      </c>
      <c r="Q77" s="184">
        <v>16.226800000000001</v>
      </c>
      <c r="R77" s="184">
        <v>20.374300000000002</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1973</v>
      </c>
      <c r="C78" s="180">
        <v>101551</v>
      </c>
      <c r="D78" s="183">
        <v>44512</v>
      </c>
      <c r="E78" s="184">
        <v>444.80199685505499</v>
      </c>
      <c r="F78" s="184">
        <v>0.76500000000000001</v>
      </c>
      <c r="G78" s="184">
        <v>0.25209999999999999</v>
      </c>
      <c r="H78" s="184">
        <v>0.96789999999999998</v>
      </c>
      <c r="I78" s="184">
        <v>1.6074999999999999</v>
      </c>
      <c r="J78" s="184">
        <v>-0.26579999999999998</v>
      </c>
      <c r="K78" s="184">
        <v>7.7786</v>
      </c>
      <c r="L78" s="184">
        <v>18.337700000000002</v>
      </c>
      <c r="M78" s="184">
        <v>18.449200000000001</v>
      </c>
      <c r="N78" s="184">
        <v>37.998800000000003</v>
      </c>
      <c r="O78" s="184">
        <v>18.8599</v>
      </c>
      <c r="P78" s="184">
        <v>14.406000000000001</v>
      </c>
      <c r="Q78" s="184">
        <v>15.7905</v>
      </c>
      <c r="R78" s="184">
        <v>20.170000000000002</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44512</v>
      </c>
      <c r="E79" s="184">
        <v>25.3764</v>
      </c>
      <c r="F79" s="184">
        <v>0.75639999999999996</v>
      </c>
      <c r="G79" s="184">
        <v>0.27460000000000001</v>
      </c>
      <c r="H79" s="184">
        <v>1.2184999999999999</v>
      </c>
      <c r="I79" s="184">
        <v>1.7833000000000001</v>
      </c>
      <c r="J79" s="184">
        <v>-0.44330000000000003</v>
      </c>
      <c r="K79" s="184">
        <v>7.3296999999999999</v>
      </c>
      <c r="L79" s="184">
        <v>16.3292</v>
      </c>
      <c r="M79" s="184">
        <v>14.471</v>
      </c>
      <c r="N79" s="184">
        <v>28.937899999999999</v>
      </c>
      <c r="O79" s="184">
        <v>15.608700000000001</v>
      </c>
      <c r="P79" s="184">
        <v>13.138199999999999</v>
      </c>
      <c r="Q79" s="184">
        <v>12.452400000000001</v>
      </c>
      <c r="R79" s="184">
        <v>17.401299999999999</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44512</v>
      </c>
      <c r="E80" s="184">
        <v>23.515499999999999</v>
      </c>
      <c r="F80" s="184">
        <v>0.75239999999999996</v>
      </c>
      <c r="G80" s="184">
        <v>0.26219999999999999</v>
      </c>
      <c r="H80" s="184">
        <v>1.1815</v>
      </c>
      <c r="I80" s="184">
        <v>1.7246999999999999</v>
      </c>
      <c r="J80" s="184">
        <v>-0.56999999999999995</v>
      </c>
      <c r="K80" s="184">
        <v>6.9236000000000004</v>
      </c>
      <c r="L80" s="184">
        <v>15.446400000000001</v>
      </c>
      <c r="M80" s="184">
        <v>13.184799999999999</v>
      </c>
      <c r="N80" s="184">
        <v>27.008500000000002</v>
      </c>
      <c r="O80" s="184">
        <v>13.8385</v>
      </c>
      <c r="P80" s="184">
        <v>11.8101</v>
      </c>
      <c r="Q80" s="184">
        <v>11.3804</v>
      </c>
      <c r="R80" s="184">
        <v>15.639099999999999</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44512</v>
      </c>
      <c r="E81" s="184">
        <v>138.89160000000001</v>
      </c>
      <c r="F81" s="184">
        <v>0.89659999999999995</v>
      </c>
      <c r="G81" s="184">
        <v>0.19359999999999999</v>
      </c>
      <c r="H81" s="184">
        <v>1.4434</v>
      </c>
      <c r="I81" s="184">
        <v>2.7616999999999998</v>
      </c>
      <c r="J81" s="184">
        <v>1.7688999999999999</v>
      </c>
      <c r="K81" s="184">
        <v>9.1020000000000003</v>
      </c>
      <c r="L81" s="184">
        <v>21.973600000000001</v>
      </c>
      <c r="M81" s="184">
        <v>21.849799999999998</v>
      </c>
      <c r="N81" s="184">
        <v>40.691899999999997</v>
      </c>
      <c r="O81" s="184">
        <v>18.157499999999999</v>
      </c>
      <c r="P81" s="184">
        <v>14.606299999999999</v>
      </c>
      <c r="Q81" s="184">
        <v>13.066700000000001</v>
      </c>
      <c r="R81" s="184">
        <v>20.752700000000001</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44512</v>
      </c>
      <c r="E82" s="184">
        <v>150.14279999999999</v>
      </c>
      <c r="F82" s="184">
        <v>0.9</v>
      </c>
      <c r="G82" s="184">
        <v>0.20419999999999999</v>
      </c>
      <c r="H82" s="184">
        <v>1.4762</v>
      </c>
      <c r="I82" s="184">
        <v>2.8138999999999998</v>
      </c>
      <c r="J82" s="184">
        <v>1.8838999999999999</v>
      </c>
      <c r="K82" s="184">
        <v>9.4644999999999992</v>
      </c>
      <c r="L82" s="184">
        <v>22.780999999999999</v>
      </c>
      <c r="M82" s="184">
        <v>23.040800000000001</v>
      </c>
      <c r="N82" s="184">
        <v>42.484299999999998</v>
      </c>
      <c r="O82" s="184">
        <v>19.439499999999999</v>
      </c>
      <c r="P82" s="184">
        <v>15.987399999999999</v>
      </c>
      <c r="Q82" s="184">
        <v>13.132099999999999</v>
      </c>
      <c r="R82" s="184">
        <v>22.136199999999999</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44512</v>
      </c>
      <c r="E83" s="184">
        <v>337.88319999999999</v>
      </c>
      <c r="F83" s="184">
        <v>0.71560000000000001</v>
      </c>
      <c r="G83" s="184">
        <v>0.1026</v>
      </c>
      <c r="H83" s="184">
        <v>0.88380000000000003</v>
      </c>
      <c r="I83" s="184">
        <v>2.0253999999999999</v>
      </c>
      <c r="J83" s="184">
        <v>1.4766999999999999</v>
      </c>
      <c r="K83" s="184">
        <v>6.9474999999999998</v>
      </c>
      <c r="L83" s="184">
        <v>20.963899999999999</v>
      </c>
      <c r="M83" s="184">
        <v>18.796900000000001</v>
      </c>
      <c r="N83" s="184">
        <v>39.7605</v>
      </c>
      <c r="O83" s="184">
        <v>17.472000000000001</v>
      </c>
      <c r="P83" s="184">
        <v>12.8544</v>
      </c>
      <c r="Q83" s="184">
        <v>14.819000000000001</v>
      </c>
      <c r="R83" s="184">
        <v>20.583300000000001</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44512</v>
      </c>
      <c r="E84" s="184">
        <v>424.66992092003198</v>
      </c>
      <c r="F84" s="184">
        <v>0.71309999999999996</v>
      </c>
      <c r="G84" s="184">
        <v>9.4899999999999998E-2</v>
      </c>
      <c r="H84" s="184">
        <v>0.86060000000000003</v>
      </c>
      <c r="I84" s="184">
        <v>1.9890000000000001</v>
      </c>
      <c r="J84" s="184">
        <v>1.3955</v>
      </c>
      <c r="K84" s="184">
        <v>6.694</v>
      </c>
      <c r="L84" s="184">
        <v>20.401800000000001</v>
      </c>
      <c r="M84" s="184">
        <v>17.957899999999999</v>
      </c>
      <c r="N84" s="184">
        <v>38.406199999999998</v>
      </c>
      <c r="O84" s="184">
        <v>16.218599999999999</v>
      </c>
      <c r="P84" s="184">
        <v>11.513999999999999</v>
      </c>
      <c r="Q84" s="184">
        <v>15.4361</v>
      </c>
      <c r="R84" s="184">
        <v>19.370799999999999</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1836</v>
      </c>
      <c r="C85" s="180">
        <v>148592</v>
      </c>
      <c r="D85" s="183">
        <v>44512</v>
      </c>
      <c r="E85" s="184">
        <v>13.26</v>
      </c>
      <c r="F85" s="184">
        <v>0.83650000000000002</v>
      </c>
      <c r="G85" s="184">
        <v>0.3785</v>
      </c>
      <c r="H85" s="184">
        <v>1.6871</v>
      </c>
      <c r="I85" s="184">
        <v>2.7907000000000002</v>
      </c>
      <c r="J85" s="184">
        <v>1.5314000000000001</v>
      </c>
      <c r="K85" s="184">
        <v>9.2256999999999998</v>
      </c>
      <c r="L85" s="184">
        <v>23.693999999999999</v>
      </c>
      <c r="M85" s="184">
        <v>23.578800000000001</v>
      </c>
      <c r="N85" s="184"/>
      <c r="O85" s="184"/>
      <c r="P85" s="184"/>
      <c r="Q85" s="184">
        <v>32.6</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1837</v>
      </c>
      <c r="C86" s="180">
        <v>148591</v>
      </c>
      <c r="D86" s="183">
        <v>44512</v>
      </c>
      <c r="E86" s="184">
        <v>13.12</v>
      </c>
      <c r="F86" s="184">
        <v>0.84550000000000003</v>
      </c>
      <c r="G86" s="184">
        <v>0.3826</v>
      </c>
      <c r="H86" s="184">
        <v>1.6266</v>
      </c>
      <c r="I86" s="184">
        <v>2.7408000000000001</v>
      </c>
      <c r="J86" s="184">
        <v>1.391</v>
      </c>
      <c r="K86" s="184">
        <v>8.8796999999999997</v>
      </c>
      <c r="L86" s="184">
        <v>22.961600000000001</v>
      </c>
      <c r="M86" s="184">
        <v>22.616800000000001</v>
      </c>
      <c r="N86" s="184"/>
      <c r="O86" s="184"/>
      <c r="P86" s="184"/>
      <c r="Q86" s="184">
        <v>31.2</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44512</v>
      </c>
      <c r="E87" s="184">
        <v>272.22910000000002</v>
      </c>
      <c r="F87" s="184">
        <v>0.72650000000000003</v>
      </c>
      <c r="G87" s="184">
        <v>-2.12E-2</v>
      </c>
      <c r="H87" s="184">
        <v>1.5569999999999999</v>
      </c>
      <c r="I87" s="184">
        <v>2.7383999999999999</v>
      </c>
      <c r="J87" s="184">
        <v>2.1242999999999999</v>
      </c>
      <c r="K87" s="184">
        <v>9.4257000000000009</v>
      </c>
      <c r="L87" s="184">
        <v>21.7135</v>
      </c>
      <c r="M87" s="184">
        <v>25.139299999999999</v>
      </c>
      <c r="N87" s="184">
        <v>48.566000000000003</v>
      </c>
      <c r="O87" s="184">
        <v>17.782800000000002</v>
      </c>
      <c r="P87" s="184">
        <v>13.8093</v>
      </c>
      <c r="Q87" s="184">
        <v>13.557</v>
      </c>
      <c r="R87" s="184">
        <v>26.100300000000001</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44512</v>
      </c>
      <c r="E88" s="184">
        <v>265.60717035891997</v>
      </c>
      <c r="F88" s="184">
        <v>0.72470000000000001</v>
      </c>
      <c r="G88" s="184">
        <v>-2.64E-2</v>
      </c>
      <c r="H88" s="184">
        <v>1.542</v>
      </c>
      <c r="I88" s="184">
        <v>2.7147000000000001</v>
      </c>
      <c r="J88" s="184">
        <v>2.0716999999999999</v>
      </c>
      <c r="K88" s="184">
        <v>9.2551000000000005</v>
      </c>
      <c r="L88" s="184">
        <v>21.3247</v>
      </c>
      <c r="M88" s="184">
        <v>24.536000000000001</v>
      </c>
      <c r="N88" s="184">
        <v>47.603099999999998</v>
      </c>
      <c r="O88" s="184">
        <v>16.974</v>
      </c>
      <c r="P88" s="184">
        <v>13.003</v>
      </c>
      <c r="Q88" s="184">
        <v>12.976000000000001</v>
      </c>
      <c r="R88" s="184">
        <v>25.189</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0.71790526315789494</v>
      </c>
      <c r="G89" s="186">
        <v>0.1275407894736843</v>
      </c>
      <c r="H89" s="186">
        <v>1.3905578947368422</v>
      </c>
      <c r="I89" s="186">
        <v>2.3746855263157891</v>
      </c>
      <c r="J89" s="186">
        <v>1.0017013157894736</v>
      </c>
      <c r="K89" s="186">
        <v>8.151702631578944</v>
      </c>
      <c r="L89" s="186">
        <v>19.444922368421054</v>
      </c>
      <c r="M89" s="186">
        <v>20.624464473684217</v>
      </c>
      <c r="N89" s="186">
        <v>39.858255405405387</v>
      </c>
      <c r="O89" s="186">
        <v>18.62925588235294</v>
      </c>
      <c r="P89" s="186">
        <v>14.380166666666673</v>
      </c>
      <c r="Q89" s="186">
        <v>15.003415789473685</v>
      </c>
      <c r="R89" s="186">
        <v>22.403352702702698</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0.7218</v>
      </c>
      <c r="G90" s="186">
        <v>9.8349999999999993E-2</v>
      </c>
      <c r="H90" s="186">
        <v>1.3847</v>
      </c>
      <c r="I90" s="186">
        <v>2.3077999999999999</v>
      </c>
      <c r="J90" s="186">
        <v>1.0165999999999999</v>
      </c>
      <c r="K90" s="186">
        <v>7.9722500000000007</v>
      </c>
      <c r="L90" s="186">
        <v>19.067700000000002</v>
      </c>
      <c r="M90" s="186">
        <v>19.48995</v>
      </c>
      <c r="N90" s="186">
        <v>39.799050000000001</v>
      </c>
      <c r="O90" s="186">
        <v>18.333599999999997</v>
      </c>
      <c r="P90" s="186">
        <v>14.23</v>
      </c>
      <c r="Q90" s="186">
        <v>14.552849999999999</v>
      </c>
      <c r="R90" s="186">
        <v>21.988199999999999</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9"/>
      <c r="B91" s="129"/>
      <c r="C91" s="129"/>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1760</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1761</v>
      </c>
      <c r="B93" s="180" t="s">
        <v>1734</v>
      </c>
      <c r="C93" s="180">
        <v>112088</v>
      </c>
      <c r="D93" s="183">
        <v>44512</v>
      </c>
      <c r="E93" s="184">
        <v>21.333400000000001</v>
      </c>
      <c r="F93" s="184">
        <v>-9.4000000000000004E-3</v>
      </c>
      <c r="G93" s="184">
        <v>8.1199999999999994E-2</v>
      </c>
      <c r="H93" s="184">
        <v>5.16E-2</v>
      </c>
      <c r="I93" s="184">
        <v>0.1028</v>
      </c>
      <c r="J93" s="184">
        <v>0.36130000000000001</v>
      </c>
      <c r="K93" s="184">
        <v>0.77039999999999997</v>
      </c>
      <c r="L93" s="184">
        <v>1.9386000000000001</v>
      </c>
      <c r="M93" s="184">
        <v>3.0047000000000001</v>
      </c>
      <c r="N93" s="184">
        <v>3.9447000000000001</v>
      </c>
      <c r="O93" s="184">
        <v>4.7919</v>
      </c>
      <c r="P93" s="184">
        <v>5.2420999999999998</v>
      </c>
      <c r="Q93" s="184">
        <v>6.3472</v>
      </c>
      <c r="R93" s="184">
        <v>4.0359999999999996</v>
      </c>
      <c r="S93" s="120"/>
      <c r="T93" s="123"/>
      <c r="U93" s="124"/>
      <c r="V93" s="124"/>
      <c r="W93" s="124"/>
      <c r="X93" s="124"/>
      <c r="Y93" s="124"/>
      <c r="Z93" s="124"/>
      <c r="AA93" s="124"/>
      <c r="AB93" s="124"/>
      <c r="AC93" s="124"/>
      <c r="AD93" s="124"/>
      <c r="AE93" s="124"/>
      <c r="AF93" s="124"/>
      <c r="AG93" s="124"/>
      <c r="AH93" s="124"/>
    </row>
    <row r="94" spans="1:34" x14ac:dyDescent="0.3">
      <c r="A94" s="180" t="s">
        <v>1761</v>
      </c>
      <c r="B94" s="180" t="s">
        <v>1708</v>
      </c>
      <c r="C94" s="180">
        <v>119526</v>
      </c>
      <c r="D94" s="183">
        <v>44512</v>
      </c>
      <c r="E94" s="184">
        <v>22.4162</v>
      </c>
      <c r="F94" s="184">
        <v>-7.6E-3</v>
      </c>
      <c r="G94" s="184">
        <v>8.7099999999999997E-2</v>
      </c>
      <c r="H94" s="184">
        <v>6.83E-2</v>
      </c>
      <c r="I94" s="184">
        <v>0.12859999999999999</v>
      </c>
      <c r="J94" s="184">
        <v>0.41889999999999999</v>
      </c>
      <c r="K94" s="184">
        <v>0.94299999999999995</v>
      </c>
      <c r="L94" s="184">
        <v>2.2827999999999999</v>
      </c>
      <c r="M94" s="184">
        <v>3.5142000000000002</v>
      </c>
      <c r="N94" s="184">
        <v>4.62</v>
      </c>
      <c r="O94" s="184">
        <v>5.4329999999999998</v>
      </c>
      <c r="P94" s="184">
        <v>5.8921000000000001</v>
      </c>
      <c r="Q94" s="184">
        <v>7.0364000000000004</v>
      </c>
      <c r="R94" s="184">
        <v>4.6813000000000002</v>
      </c>
      <c r="S94" s="120"/>
      <c r="T94" s="123"/>
      <c r="U94" s="124"/>
      <c r="V94" s="124"/>
      <c r="W94" s="124"/>
      <c r="X94" s="124"/>
      <c r="Y94" s="124"/>
      <c r="Z94" s="124"/>
      <c r="AA94" s="124"/>
      <c r="AB94" s="124"/>
      <c r="AC94" s="124"/>
      <c r="AD94" s="124"/>
      <c r="AE94" s="124"/>
      <c r="AF94" s="124"/>
      <c r="AG94" s="124"/>
      <c r="AH94" s="124"/>
    </row>
    <row r="95" spans="1:34" x14ac:dyDescent="0.3">
      <c r="A95" s="180" t="s">
        <v>1761</v>
      </c>
      <c r="B95" s="180" t="s">
        <v>1709</v>
      </c>
      <c r="C95" s="180">
        <v>130773</v>
      </c>
      <c r="D95" s="183">
        <v>44512</v>
      </c>
      <c r="E95" s="184">
        <v>15.8805</v>
      </c>
      <c r="F95" s="184">
        <v>-3.0999999999999999E-3</v>
      </c>
      <c r="G95" s="184">
        <v>7.5600000000000001E-2</v>
      </c>
      <c r="H95" s="184">
        <v>3.4599999999999999E-2</v>
      </c>
      <c r="I95" s="184">
        <v>9.7100000000000006E-2</v>
      </c>
      <c r="J95" s="184">
        <v>0.43890000000000001</v>
      </c>
      <c r="K95" s="184">
        <v>1.0178</v>
      </c>
      <c r="L95" s="184">
        <v>2.2543000000000002</v>
      </c>
      <c r="M95" s="184">
        <v>3.4102000000000001</v>
      </c>
      <c r="N95" s="184">
        <v>4.4494999999999996</v>
      </c>
      <c r="O95" s="184">
        <v>5.4286000000000003</v>
      </c>
      <c r="P95" s="184">
        <v>5.9916999999999998</v>
      </c>
      <c r="Q95" s="184">
        <v>6.5853999999999999</v>
      </c>
      <c r="R95" s="184">
        <v>4.6553000000000004</v>
      </c>
      <c r="S95" s="120"/>
      <c r="T95" s="123"/>
      <c r="U95" s="124"/>
      <c r="V95" s="124"/>
      <c r="W95" s="124"/>
      <c r="X95" s="124"/>
      <c r="Y95" s="124"/>
      <c r="Z95" s="124"/>
      <c r="AA95" s="124"/>
      <c r="AB95" s="124"/>
      <c r="AC95" s="124"/>
      <c r="AD95" s="124"/>
      <c r="AE95" s="124"/>
      <c r="AF95" s="124"/>
      <c r="AG95" s="124"/>
      <c r="AH95" s="124"/>
    </row>
    <row r="96" spans="1:34" x14ac:dyDescent="0.3">
      <c r="A96" s="180" t="s">
        <v>1761</v>
      </c>
      <c r="B96" s="180" t="s">
        <v>1735</v>
      </c>
      <c r="C96" s="180">
        <v>130771</v>
      </c>
      <c r="D96" s="183">
        <v>44512</v>
      </c>
      <c r="E96" s="184">
        <v>14.9963</v>
      </c>
      <c r="F96" s="184">
        <v>-4.7000000000000002E-3</v>
      </c>
      <c r="G96" s="184">
        <v>7.0099999999999996E-2</v>
      </c>
      <c r="H96" s="184">
        <v>1.67E-2</v>
      </c>
      <c r="I96" s="184">
        <v>6.9400000000000003E-2</v>
      </c>
      <c r="J96" s="184">
        <v>0.37619999999999998</v>
      </c>
      <c r="K96" s="184">
        <v>0.82969999999999999</v>
      </c>
      <c r="L96" s="184">
        <v>1.8735999999999999</v>
      </c>
      <c r="M96" s="184">
        <v>2.8355000000000001</v>
      </c>
      <c r="N96" s="184">
        <v>3.6722999999999999</v>
      </c>
      <c r="O96" s="184">
        <v>4.6623999999999999</v>
      </c>
      <c r="P96" s="184">
        <v>5.1877000000000004</v>
      </c>
      <c r="Q96" s="184">
        <v>5.7466999999999997</v>
      </c>
      <c r="R96" s="184">
        <v>3.8847999999999998</v>
      </c>
      <c r="S96" s="120"/>
      <c r="T96" s="123"/>
      <c r="U96" s="124"/>
      <c r="V96" s="124"/>
      <c r="W96" s="124"/>
      <c r="X96" s="124"/>
      <c r="Y96" s="124"/>
      <c r="Z96" s="124"/>
      <c r="AA96" s="124"/>
      <c r="AB96" s="124"/>
      <c r="AC96" s="124"/>
      <c r="AD96" s="124"/>
      <c r="AE96" s="124"/>
      <c r="AF96" s="124"/>
      <c r="AG96" s="124"/>
      <c r="AH96" s="124"/>
    </row>
    <row r="97" spans="1:34" x14ac:dyDescent="0.3">
      <c r="A97" s="180" t="s">
        <v>1761</v>
      </c>
      <c r="B97" s="180" t="s">
        <v>1710</v>
      </c>
      <c r="C97" s="180">
        <v>140386</v>
      </c>
      <c r="D97" s="183">
        <v>44512</v>
      </c>
      <c r="E97" s="184">
        <v>13.349</v>
      </c>
      <c r="F97" s="184">
        <v>-7.4999999999999997E-3</v>
      </c>
      <c r="G97" s="184">
        <v>7.4999999999999997E-2</v>
      </c>
      <c r="H97" s="184">
        <v>4.4999999999999998E-2</v>
      </c>
      <c r="I97" s="184">
        <v>5.2499999999999998E-2</v>
      </c>
      <c r="J97" s="184">
        <v>0.39860000000000001</v>
      </c>
      <c r="K97" s="184">
        <v>0.89949999999999997</v>
      </c>
      <c r="L97" s="184">
        <v>2.1737000000000002</v>
      </c>
      <c r="M97" s="184">
        <v>3.3363999999999998</v>
      </c>
      <c r="N97" s="184">
        <v>4.4850000000000003</v>
      </c>
      <c r="O97" s="184">
        <v>5.4831000000000003</v>
      </c>
      <c r="P97" s="184"/>
      <c r="Q97" s="184">
        <v>6.1021000000000001</v>
      </c>
      <c r="R97" s="184">
        <v>4.8304</v>
      </c>
      <c r="S97" s="120"/>
      <c r="T97" s="123"/>
      <c r="U97" s="124"/>
      <c r="V97" s="124"/>
      <c r="W97" s="124"/>
      <c r="X97" s="124"/>
      <c r="Y97" s="124"/>
      <c r="Z97" s="124"/>
      <c r="AA97" s="124"/>
      <c r="AB97" s="124"/>
      <c r="AC97" s="124"/>
      <c r="AD97" s="124"/>
      <c r="AE97" s="124"/>
      <c r="AF97" s="124"/>
      <c r="AG97" s="124"/>
      <c r="AH97" s="124"/>
    </row>
    <row r="98" spans="1:34" x14ac:dyDescent="0.3">
      <c r="A98" s="180" t="s">
        <v>1761</v>
      </c>
      <c r="B98" s="180" t="s">
        <v>1736</v>
      </c>
      <c r="C98" s="180">
        <v>140385</v>
      </c>
      <c r="D98" s="183">
        <v>44512</v>
      </c>
      <c r="E98" s="184">
        <v>12.965</v>
      </c>
      <c r="F98" s="184">
        <v>-7.7000000000000002E-3</v>
      </c>
      <c r="G98" s="184">
        <v>6.9500000000000006E-2</v>
      </c>
      <c r="H98" s="184">
        <v>3.09E-2</v>
      </c>
      <c r="I98" s="184">
        <v>3.09E-2</v>
      </c>
      <c r="J98" s="184">
        <v>0.34050000000000002</v>
      </c>
      <c r="K98" s="184">
        <v>0.73029999999999995</v>
      </c>
      <c r="L98" s="184">
        <v>1.8380000000000001</v>
      </c>
      <c r="M98" s="184">
        <v>2.8397000000000001</v>
      </c>
      <c r="N98" s="184">
        <v>3.8113999999999999</v>
      </c>
      <c r="O98" s="184">
        <v>4.8571999999999997</v>
      </c>
      <c r="P98" s="184"/>
      <c r="Q98" s="184">
        <v>5.4690000000000003</v>
      </c>
      <c r="R98" s="184">
        <v>4.1748000000000003</v>
      </c>
      <c r="S98" s="120"/>
      <c r="T98" s="123"/>
      <c r="U98" s="124"/>
      <c r="V98" s="124"/>
      <c r="W98" s="124"/>
      <c r="X98" s="124"/>
      <c r="Y98" s="124"/>
      <c r="Z98" s="124"/>
      <c r="AA98" s="124"/>
      <c r="AB98" s="124"/>
      <c r="AC98" s="124"/>
      <c r="AD98" s="124"/>
      <c r="AE98" s="124"/>
      <c r="AF98" s="124"/>
      <c r="AG98" s="124"/>
      <c r="AH98" s="124"/>
    </row>
    <row r="99" spans="1:34" x14ac:dyDescent="0.3">
      <c r="A99" s="180" t="s">
        <v>1761</v>
      </c>
      <c r="B99" s="180" t="s">
        <v>1711</v>
      </c>
      <c r="C99" s="180">
        <v>143614</v>
      </c>
      <c r="D99" s="183">
        <v>44512</v>
      </c>
      <c r="E99" s="184">
        <v>11.6633</v>
      </c>
      <c r="F99" s="184">
        <v>2.7400000000000001E-2</v>
      </c>
      <c r="G99" s="184">
        <v>0.1245</v>
      </c>
      <c r="H99" s="184">
        <v>6.7799999999999999E-2</v>
      </c>
      <c r="I99" s="184">
        <v>0.11070000000000001</v>
      </c>
      <c r="J99" s="184">
        <v>0.20960000000000001</v>
      </c>
      <c r="K99" s="184">
        <v>0.58299999999999996</v>
      </c>
      <c r="L99" s="184">
        <v>1.3909</v>
      </c>
      <c r="M99" s="184">
        <v>2.2082999999999999</v>
      </c>
      <c r="N99" s="184">
        <v>2.8891</v>
      </c>
      <c r="O99" s="184">
        <v>4.3695000000000004</v>
      </c>
      <c r="P99" s="184"/>
      <c r="Q99" s="184">
        <v>4.6216999999999997</v>
      </c>
      <c r="R99" s="184">
        <v>3.4458000000000002</v>
      </c>
      <c r="S99" s="120"/>
      <c r="T99" s="123"/>
      <c r="U99" s="124"/>
      <c r="V99" s="124"/>
      <c r="W99" s="124"/>
      <c r="X99" s="124"/>
      <c r="Y99" s="124"/>
      <c r="Z99" s="124"/>
      <c r="AA99" s="124"/>
      <c r="AB99" s="124"/>
      <c r="AC99" s="124"/>
      <c r="AD99" s="124"/>
      <c r="AE99" s="124"/>
      <c r="AF99" s="124"/>
      <c r="AG99" s="124"/>
      <c r="AH99" s="124"/>
    </row>
    <row r="100" spans="1:34" x14ac:dyDescent="0.3">
      <c r="A100" s="180" t="s">
        <v>1761</v>
      </c>
      <c r="B100" s="180" t="s">
        <v>1737</v>
      </c>
      <c r="C100" s="180">
        <v>143620</v>
      </c>
      <c r="D100" s="183">
        <v>44512</v>
      </c>
      <c r="E100" s="184">
        <v>11.401999999999999</v>
      </c>
      <c r="F100" s="184">
        <v>2.63E-2</v>
      </c>
      <c r="G100" s="184">
        <v>0.1203</v>
      </c>
      <c r="H100" s="184">
        <v>5.7000000000000002E-2</v>
      </c>
      <c r="I100" s="184">
        <v>9.3899999999999997E-2</v>
      </c>
      <c r="J100" s="184">
        <v>0.1731</v>
      </c>
      <c r="K100" s="184">
        <v>0.46789999999999998</v>
      </c>
      <c r="L100" s="184">
        <v>1.1569</v>
      </c>
      <c r="M100" s="184">
        <v>1.7863</v>
      </c>
      <c r="N100" s="184">
        <v>2.2618999999999998</v>
      </c>
      <c r="O100" s="184">
        <v>3.6583000000000001</v>
      </c>
      <c r="P100" s="184"/>
      <c r="Q100" s="184">
        <v>3.9279000000000002</v>
      </c>
      <c r="R100" s="184">
        <v>2.7364000000000002</v>
      </c>
      <c r="S100" s="120"/>
      <c r="T100" s="123"/>
      <c r="U100" s="124"/>
      <c r="V100" s="124"/>
      <c r="W100" s="124"/>
      <c r="X100" s="124"/>
      <c r="Y100" s="124"/>
      <c r="Z100" s="124"/>
      <c r="AA100" s="124"/>
      <c r="AB100" s="124"/>
      <c r="AC100" s="124"/>
      <c r="AD100" s="124"/>
      <c r="AE100" s="124"/>
      <c r="AF100" s="124"/>
      <c r="AG100" s="124"/>
      <c r="AH100" s="124"/>
    </row>
    <row r="101" spans="1:34" x14ac:dyDescent="0.3">
      <c r="A101" s="180" t="s">
        <v>1761</v>
      </c>
      <c r="B101" s="180" t="s">
        <v>1712</v>
      </c>
      <c r="C101" s="180">
        <v>142283</v>
      </c>
      <c r="D101" s="183">
        <v>44512</v>
      </c>
      <c r="E101" s="184">
        <v>12.304</v>
      </c>
      <c r="F101" s="184">
        <v>0</v>
      </c>
      <c r="G101" s="184">
        <v>0.13020000000000001</v>
      </c>
      <c r="H101" s="184">
        <v>4.07E-2</v>
      </c>
      <c r="I101" s="184">
        <v>0.10580000000000001</v>
      </c>
      <c r="J101" s="184">
        <v>0.3916</v>
      </c>
      <c r="K101" s="184">
        <v>0.86899999999999999</v>
      </c>
      <c r="L101" s="184">
        <v>2.0994000000000002</v>
      </c>
      <c r="M101" s="184">
        <v>3.1349999999999998</v>
      </c>
      <c r="N101" s="184">
        <v>4.13</v>
      </c>
      <c r="O101" s="184">
        <v>5.3152999999999997</v>
      </c>
      <c r="P101" s="184"/>
      <c r="Q101" s="184">
        <v>5.6078999999999999</v>
      </c>
      <c r="R101" s="184">
        <v>4.3956999999999997</v>
      </c>
      <c r="S101" s="120"/>
      <c r="T101" s="123"/>
      <c r="U101" s="124"/>
      <c r="V101" s="124"/>
      <c r="W101" s="124"/>
      <c r="X101" s="124"/>
      <c r="Y101" s="124"/>
      <c r="Z101" s="124"/>
      <c r="AA101" s="124"/>
      <c r="AB101" s="124"/>
      <c r="AC101" s="124"/>
      <c r="AD101" s="124"/>
      <c r="AE101" s="124"/>
      <c r="AF101" s="124"/>
      <c r="AG101" s="124"/>
      <c r="AH101" s="124"/>
    </row>
    <row r="102" spans="1:34" x14ac:dyDescent="0.3">
      <c r="A102" s="180" t="s">
        <v>1761</v>
      </c>
      <c r="B102" s="180" t="s">
        <v>1738</v>
      </c>
      <c r="C102" s="180">
        <v>142282</v>
      </c>
      <c r="D102" s="183">
        <v>44512</v>
      </c>
      <c r="E102" s="184">
        <v>12.026</v>
      </c>
      <c r="F102" s="184">
        <v>0</v>
      </c>
      <c r="G102" s="184">
        <v>0.1249</v>
      </c>
      <c r="H102" s="184">
        <v>2.5000000000000001E-2</v>
      </c>
      <c r="I102" s="184">
        <v>7.4899999999999994E-2</v>
      </c>
      <c r="J102" s="184">
        <v>0.3337</v>
      </c>
      <c r="K102" s="184">
        <v>0.71179999999999999</v>
      </c>
      <c r="L102" s="184">
        <v>1.7859</v>
      </c>
      <c r="M102" s="184">
        <v>2.681</v>
      </c>
      <c r="N102" s="184">
        <v>3.5207000000000002</v>
      </c>
      <c r="O102" s="184">
        <v>4.6958000000000002</v>
      </c>
      <c r="P102" s="184"/>
      <c r="Q102" s="184">
        <v>4.9747000000000003</v>
      </c>
      <c r="R102" s="184">
        <v>3.7829000000000002</v>
      </c>
      <c r="S102" s="120"/>
      <c r="T102" s="123"/>
      <c r="U102" s="124"/>
      <c r="V102" s="124"/>
      <c r="W102" s="124"/>
      <c r="X102" s="124"/>
      <c r="Y102" s="124"/>
      <c r="Z102" s="124"/>
      <c r="AA102" s="124"/>
      <c r="AB102" s="124"/>
      <c r="AC102" s="124"/>
      <c r="AD102" s="124"/>
      <c r="AE102" s="124"/>
      <c r="AF102" s="124"/>
      <c r="AG102" s="124"/>
      <c r="AH102" s="124"/>
    </row>
    <row r="103" spans="1:34" x14ac:dyDescent="0.3">
      <c r="A103" s="180" t="s">
        <v>1761</v>
      </c>
      <c r="B103" s="180" t="s">
        <v>1713</v>
      </c>
      <c r="C103" s="180">
        <v>130206</v>
      </c>
      <c r="D103" s="183">
        <v>44512</v>
      </c>
      <c r="E103" s="184">
        <v>16.217500000000001</v>
      </c>
      <c r="F103" s="184">
        <v>5.4999999999999997E-3</v>
      </c>
      <c r="G103" s="184">
        <v>0.12470000000000001</v>
      </c>
      <c r="H103" s="184">
        <v>9.5699999999999993E-2</v>
      </c>
      <c r="I103" s="184">
        <v>0.16</v>
      </c>
      <c r="J103" s="184">
        <v>0.52070000000000005</v>
      </c>
      <c r="K103" s="184">
        <v>1.0373000000000001</v>
      </c>
      <c r="L103" s="184">
        <v>2.3902999999999999</v>
      </c>
      <c r="M103" s="184">
        <v>3.5388999999999999</v>
      </c>
      <c r="N103" s="184">
        <v>4.6593999999999998</v>
      </c>
      <c r="O103" s="184">
        <v>5.6721000000000004</v>
      </c>
      <c r="P103" s="184">
        <v>6.0991999999999997</v>
      </c>
      <c r="Q103" s="184">
        <v>6.7675999999999998</v>
      </c>
      <c r="R103" s="184">
        <v>4.9459999999999997</v>
      </c>
      <c r="S103" s="120"/>
      <c r="T103" s="123"/>
      <c r="U103" s="124"/>
      <c r="V103" s="124"/>
      <c r="W103" s="124"/>
      <c r="X103" s="124"/>
      <c r="Y103" s="124"/>
      <c r="Z103" s="124"/>
      <c r="AA103" s="124"/>
      <c r="AB103" s="124"/>
      <c r="AC103" s="124"/>
      <c r="AD103" s="124"/>
      <c r="AE103" s="124"/>
      <c r="AF103" s="124"/>
      <c r="AG103" s="124"/>
      <c r="AH103" s="124"/>
    </row>
    <row r="104" spans="1:34" x14ac:dyDescent="0.3">
      <c r="A104" s="180" t="s">
        <v>1761</v>
      </c>
      <c r="B104" s="180" t="s">
        <v>1739</v>
      </c>
      <c r="C104" s="180">
        <v>130205</v>
      </c>
      <c r="D104" s="183">
        <v>44512</v>
      </c>
      <c r="E104" s="184">
        <v>15.500999999999999</v>
      </c>
      <c r="F104" s="184">
        <v>3.8999999999999998E-3</v>
      </c>
      <c r="G104" s="184">
        <v>0.1188</v>
      </c>
      <c r="H104" s="184">
        <v>7.8100000000000003E-2</v>
      </c>
      <c r="I104" s="184">
        <v>0.13239999999999999</v>
      </c>
      <c r="J104" s="184">
        <v>0.45950000000000002</v>
      </c>
      <c r="K104" s="184">
        <v>0.85560000000000003</v>
      </c>
      <c r="L104" s="184">
        <v>2.0131000000000001</v>
      </c>
      <c r="M104" s="184">
        <v>2.9775</v>
      </c>
      <c r="N104" s="184">
        <v>3.9087000000000001</v>
      </c>
      <c r="O104" s="184">
        <v>4.9206000000000003</v>
      </c>
      <c r="P104" s="184">
        <v>5.3723999999999998</v>
      </c>
      <c r="Q104" s="184">
        <v>6.1162000000000001</v>
      </c>
      <c r="R104" s="184">
        <v>4.1867999999999999</v>
      </c>
      <c r="S104" s="120"/>
      <c r="T104" s="123"/>
      <c r="U104" s="124"/>
      <c r="V104" s="124"/>
      <c r="W104" s="124"/>
      <c r="X104" s="124"/>
      <c r="Y104" s="124"/>
      <c r="Z104" s="124"/>
      <c r="AA104" s="124"/>
      <c r="AB104" s="124"/>
      <c r="AC104" s="124"/>
      <c r="AD104" s="124"/>
      <c r="AE104" s="124"/>
      <c r="AF104" s="124"/>
      <c r="AG104" s="124"/>
      <c r="AH104" s="124"/>
    </row>
    <row r="105" spans="1:34" x14ac:dyDescent="0.3">
      <c r="A105" s="180" t="s">
        <v>1761</v>
      </c>
      <c r="B105" s="180" t="s">
        <v>1838</v>
      </c>
      <c r="C105" s="180">
        <v>118931</v>
      </c>
      <c r="D105" s="183">
        <v>44512</v>
      </c>
      <c r="E105" s="184">
        <v>25.123999999999999</v>
      </c>
      <c r="F105" s="184">
        <v>-1.9900000000000001E-2</v>
      </c>
      <c r="G105" s="184">
        <v>7.17E-2</v>
      </c>
      <c r="H105" s="184">
        <v>4.3799999999999999E-2</v>
      </c>
      <c r="I105" s="184">
        <v>7.5700000000000003E-2</v>
      </c>
      <c r="J105" s="184">
        <v>0.36349999999999999</v>
      </c>
      <c r="K105" s="184">
        <v>0.7903</v>
      </c>
      <c r="L105" s="184">
        <v>2.0886</v>
      </c>
      <c r="M105" s="184">
        <v>3.2168000000000001</v>
      </c>
      <c r="N105" s="184">
        <v>4.2706</v>
      </c>
      <c r="O105" s="184">
        <v>5.0648</v>
      </c>
      <c r="P105" s="184">
        <v>5.5007000000000001</v>
      </c>
      <c r="Q105" s="184">
        <v>6.5503999999999998</v>
      </c>
      <c r="R105" s="184">
        <v>4.2882999999999996</v>
      </c>
      <c r="S105" s="120"/>
      <c r="T105" s="123"/>
      <c r="U105" s="124"/>
      <c r="V105" s="124"/>
      <c r="W105" s="124"/>
      <c r="X105" s="124"/>
      <c r="Y105" s="124"/>
      <c r="Z105" s="124"/>
      <c r="AA105" s="124"/>
      <c r="AB105" s="124"/>
      <c r="AC105" s="124"/>
      <c r="AD105" s="124"/>
      <c r="AE105" s="124"/>
      <c r="AF105" s="124"/>
      <c r="AG105" s="124"/>
      <c r="AH105" s="124"/>
    </row>
    <row r="106" spans="1:34" x14ac:dyDescent="0.3">
      <c r="A106" s="180" t="s">
        <v>1761</v>
      </c>
      <c r="B106" s="180" t="s">
        <v>1740</v>
      </c>
      <c r="C106" s="180">
        <v>106793</v>
      </c>
      <c r="D106" s="183">
        <v>44512</v>
      </c>
      <c r="E106" s="184">
        <v>24.545000000000002</v>
      </c>
      <c r="F106" s="184">
        <v>-2.0400000000000001E-2</v>
      </c>
      <c r="G106" s="184">
        <v>6.93E-2</v>
      </c>
      <c r="H106" s="184">
        <v>3.2599999999999997E-2</v>
      </c>
      <c r="I106" s="184">
        <v>5.7099999999999998E-2</v>
      </c>
      <c r="J106" s="184">
        <v>0.31879999999999997</v>
      </c>
      <c r="K106" s="184">
        <v>0.65200000000000002</v>
      </c>
      <c r="L106" s="184">
        <v>1.8085</v>
      </c>
      <c r="M106" s="184">
        <v>2.7934000000000001</v>
      </c>
      <c r="N106" s="184">
        <v>3.7010000000000001</v>
      </c>
      <c r="O106" s="184">
        <v>4.5083000000000002</v>
      </c>
      <c r="P106" s="184">
        <v>4.9515000000000002</v>
      </c>
      <c r="Q106" s="184">
        <v>6.5918999999999999</v>
      </c>
      <c r="R106" s="184">
        <v>3.7208000000000001</v>
      </c>
      <c r="S106" s="120"/>
      <c r="T106" s="123"/>
      <c r="U106" s="124"/>
      <c r="V106" s="124"/>
      <c r="W106" s="124"/>
      <c r="X106" s="124"/>
      <c r="Y106" s="124"/>
      <c r="Z106" s="124"/>
      <c r="AA106" s="124"/>
      <c r="AB106" s="124"/>
      <c r="AC106" s="124"/>
      <c r="AD106" s="124"/>
      <c r="AE106" s="124"/>
      <c r="AF106" s="124"/>
      <c r="AG106" s="124"/>
      <c r="AH106" s="124"/>
    </row>
    <row r="107" spans="1:34" x14ac:dyDescent="0.3">
      <c r="A107" s="180" t="s">
        <v>1761</v>
      </c>
      <c r="B107" s="180" t="s">
        <v>1714</v>
      </c>
      <c r="C107" s="180">
        <v>129052</v>
      </c>
      <c r="D107" s="183">
        <v>44512</v>
      </c>
      <c r="E107" s="184">
        <v>15.85</v>
      </c>
      <c r="F107" s="184">
        <v>-1.89E-2</v>
      </c>
      <c r="G107" s="184">
        <v>6.9400000000000003E-2</v>
      </c>
      <c r="H107" s="184">
        <v>4.4200000000000003E-2</v>
      </c>
      <c r="I107" s="184">
        <v>7.5800000000000006E-2</v>
      </c>
      <c r="J107" s="184">
        <v>0.3609</v>
      </c>
      <c r="K107" s="184">
        <v>0.78849999999999998</v>
      </c>
      <c r="L107" s="184">
        <v>2.0868000000000002</v>
      </c>
      <c r="M107" s="184">
        <v>3.2170000000000001</v>
      </c>
      <c r="N107" s="184">
        <v>4.2694999999999999</v>
      </c>
      <c r="O107" s="184">
        <v>5.0639000000000003</v>
      </c>
      <c r="P107" s="184">
        <v>5.5031999999999996</v>
      </c>
      <c r="Q107" s="184">
        <v>6.2268999999999997</v>
      </c>
      <c r="R107" s="184">
        <v>4.2846000000000002</v>
      </c>
      <c r="S107" s="120"/>
      <c r="T107" s="123"/>
      <c r="U107" s="124"/>
      <c r="V107" s="124"/>
      <c r="W107" s="124"/>
      <c r="X107" s="124"/>
      <c r="Y107" s="124"/>
      <c r="Z107" s="124"/>
      <c r="AA107" s="124"/>
      <c r="AB107" s="124"/>
      <c r="AC107" s="124"/>
      <c r="AD107" s="124"/>
      <c r="AE107" s="124"/>
      <c r="AF107" s="124"/>
      <c r="AG107" s="124"/>
      <c r="AH107" s="124"/>
    </row>
    <row r="108" spans="1:34" x14ac:dyDescent="0.3">
      <c r="A108" s="180" t="s">
        <v>1761</v>
      </c>
      <c r="B108" s="180" t="s">
        <v>1741</v>
      </c>
      <c r="C108" s="180">
        <v>104683</v>
      </c>
      <c r="D108" s="183">
        <v>44512</v>
      </c>
      <c r="E108" s="184">
        <v>27.482600000000001</v>
      </c>
      <c r="F108" s="184">
        <v>2.8999999999999998E-3</v>
      </c>
      <c r="G108" s="184">
        <v>5.3199999999999997E-2</v>
      </c>
      <c r="H108" s="184">
        <v>4.8800000000000003E-2</v>
      </c>
      <c r="I108" s="184">
        <v>0.12280000000000001</v>
      </c>
      <c r="J108" s="184">
        <v>0.4143</v>
      </c>
      <c r="K108" s="184">
        <v>0.7974</v>
      </c>
      <c r="L108" s="184">
        <v>1.9781</v>
      </c>
      <c r="M108" s="184">
        <v>2.9977999999999998</v>
      </c>
      <c r="N108" s="184">
        <v>3.8851</v>
      </c>
      <c r="O108" s="184">
        <v>4.7595999999999998</v>
      </c>
      <c r="P108" s="184">
        <v>5.2548000000000004</v>
      </c>
      <c r="Q108" s="184">
        <v>7.0305</v>
      </c>
      <c r="R108" s="184">
        <v>4.0776000000000003</v>
      </c>
      <c r="S108" s="120"/>
      <c r="T108" s="123"/>
      <c r="U108" s="124"/>
      <c r="V108" s="124"/>
      <c r="W108" s="124"/>
      <c r="X108" s="124"/>
      <c r="Y108" s="124"/>
      <c r="Z108" s="124"/>
      <c r="AA108" s="124"/>
      <c r="AB108" s="124"/>
      <c r="AC108" s="124"/>
      <c r="AD108" s="124"/>
      <c r="AE108" s="124"/>
      <c r="AF108" s="124"/>
      <c r="AG108" s="124"/>
      <c r="AH108" s="124"/>
    </row>
    <row r="109" spans="1:34" x14ac:dyDescent="0.3">
      <c r="A109" s="180" t="s">
        <v>1761</v>
      </c>
      <c r="B109" s="180" t="s">
        <v>1715</v>
      </c>
      <c r="C109" s="180">
        <v>120364</v>
      </c>
      <c r="D109" s="183">
        <v>44512</v>
      </c>
      <c r="E109" s="184">
        <v>28.8611</v>
      </c>
      <c r="F109" s="184">
        <v>4.4999999999999997E-3</v>
      </c>
      <c r="G109" s="184">
        <v>5.79E-2</v>
      </c>
      <c r="H109" s="184">
        <v>6.2100000000000002E-2</v>
      </c>
      <c r="I109" s="184">
        <v>0.14330000000000001</v>
      </c>
      <c r="J109" s="184">
        <v>0.45979999999999999</v>
      </c>
      <c r="K109" s="184">
        <v>0.93200000000000005</v>
      </c>
      <c r="L109" s="184">
        <v>2.2511000000000001</v>
      </c>
      <c r="M109" s="184">
        <v>3.407</v>
      </c>
      <c r="N109" s="184">
        <v>4.4375</v>
      </c>
      <c r="O109" s="184">
        <v>5.3357999999999999</v>
      </c>
      <c r="P109" s="184">
        <v>5.8672000000000004</v>
      </c>
      <c r="Q109" s="184">
        <v>7.1276000000000002</v>
      </c>
      <c r="R109" s="184">
        <v>4.6284000000000001</v>
      </c>
      <c r="S109" s="120"/>
      <c r="T109" s="123"/>
      <c r="U109" s="124"/>
      <c r="V109" s="124"/>
      <c r="W109" s="124"/>
      <c r="X109" s="124"/>
      <c r="Y109" s="124"/>
      <c r="Z109" s="124"/>
      <c r="AA109" s="124"/>
      <c r="AB109" s="124"/>
      <c r="AC109" s="124"/>
      <c r="AD109" s="124"/>
      <c r="AE109" s="124"/>
      <c r="AF109" s="124"/>
      <c r="AG109" s="124"/>
      <c r="AH109" s="124"/>
    </row>
    <row r="110" spans="1:34" x14ac:dyDescent="0.3">
      <c r="A110" s="180" t="s">
        <v>1761</v>
      </c>
      <c r="B110" s="180" t="s">
        <v>1716</v>
      </c>
      <c r="C110" s="180">
        <v>118474</v>
      </c>
      <c r="D110" s="183">
        <v>44512</v>
      </c>
      <c r="E110" s="184">
        <v>27.4848</v>
      </c>
      <c r="F110" s="184">
        <v>-8.3999999999999995E-3</v>
      </c>
      <c r="G110" s="184">
        <v>8.5199999999999998E-2</v>
      </c>
      <c r="H110" s="184">
        <v>4.99E-2</v>
      </c>
      <c r="I110" s="184">
        <v>9.7199999999999995E-2</v>
      </c>
      <c r="J110" s="184">
        <v>0.39739999999999998</v>
      </c>
      <c r="K110" s="184">
        <v>0.86539999999999995</v>
      </c>
      <c r="L110" s="184">
        <v>2.1526999999999998</v>
      </c>
      <c r="M110" s="184">
        <v>3.2307999999999999</v>
      </c>
      <c r="N110" s="184">
        <v>4.2836999999999996</v>
      </c>
      <c r="O110" s="184">
        <v>5.3136999999999999</v>
      </c>
      <c r="P110" s="184">
        <v>5.8430999999999997</v>
      </c>
      <c r="Q110" s="184">
        <v>6.9854000000000003</v>
      </c>
      <c r="R110" s="184">
        <v>4.4458000000000002</v>
      </c>
      <c r="S110" s="120"/>
      <c r="T110" s="123"/>
      <c r="U110" s="124"/>
      <c r="V110" s="124"/>
      <c r="W110" s="124"/>
      <c r="X110" s="124"/>
      <c r="Y110" s="124"/>
      <c r="Z110" s="124"/>
      <c r="AA110" s="124"/>
      <c r="AB110" s="124"/>
      <c r="AC110" s="124"/>
      <c r="AD110" s="124"/>
      <c r="AE110" s="124"/>
      <c r="AF110" s="124"/>
      <c r="AG110" s="124"/>
      <c r="AH110" s="124"/>
    </row>
    <row r="111" spans="1:34" x14ac:dyDescent="0.3">
      <c r="A111" s="180" t="s">
        <v>1761</v>
      </c>
      <c r="B111" s="180" t="s">
        <v>1742</v>
      </c>
      <c r="C111" s="180">
        <v>108845</v>
      </c>
      <c r="D111" s="183">
        <v>44512</v>
      </c>
      <c r="E111" s="184">
        <v>26.056000000000001</v>
      </c>
      <c r="F111" s="184">
        <v>-0.01</v>
      </c>
      <c r="G111" s="184">
        <v>7.9500000000000001E-2</v>
      </c>
      <c r="H111" s="184">
        <v>3.3000000000000002E-2</v>
      </c>
      <c r="I111" s="184">
        <v>7.0699999999999999E-2</v>
      </c>
      <c r="J111" s="184">
        <v>0.33889999999999998</v>
      </c>
      <c r="K111" s="184">
        <v>0.69169999999999998</v>
      </c>
      <c r="L111" s="184">
        <v>1.8023</v>
      </c>
      <c r="M111" s="184">
        <v>2.7193999999999998</v>
      </c>
      <c r="N111" s="184">
        <v>3.5825999999999998</v>
      </c>
      <c r="O111" s="184">
        <v>4.5781000000000001</v>
      </c>
      <c r="P111" s="184">
        <v>5.1284999999999998</v>
      </c>
      <c r="Q111" s="184">
        <v>6.6364000000000001</v>
      </c>
      <c r="R111" s="184">
        <v>3.6974</v>
      </c>
      <c r="S111" s="120"/>
      <c r="T111" s="123"/>
      <c r="U111" s="124"/>
      <c r="V111" s="124"/>
      <c r="W111" s="124"/>
      <c r="X111" s="124"/>
      <c r="Y111" s="124"/>
      <c r="Z111" s="124"/>
      <c r="AA111" s="124"/>
      <c r="AB111" s="124"/>
      <c r="AC111" s="124"/>
      <c r="AD111" s="124"/>
      <c r="AE111" s="124"/>
      <c r="AF111" s="124"/>
      <c r="AG111" s="124"/>
      <c r="AH111" s="124"/>
    </row>
    <row r="112" spans="1:34" x14ac:dyDescent="0.3">
      <c r="A112" s="180" t="s">
        <v>1761</v>
      </c>
      <c r="B112" s="180" t="s">
        <v>1717</v>
      </c>
      <c r="C112" s="180">
        <v>133181</v>
      </c>
      <c r="D112" s="183">
        <v>44512</v>
      </c>
      <c r="E112" s="184">
        <v>15.0908</v>
      </c>
      <c r="F112" s="184">
        <v>-7.3000000000000001E-3</v>
      </c>
      <c r="G112" s="184">
        <v>8.6900000000000005E-2</v>
      </c>
      <c r="H112" s="184">
        <v>-5.3E-3</v>
      </c>
      <c r="I112" s="184">
        <v>0.1467</v>
      </c>
      <c r="J112" s="184">
        <v>0.43990000000000001</v>
      </c>
      <c r="K112" s="184">
        <v>0.69189999999999996</v>
      </c>
      <c r="L112" s="184">
        <v>1.6982999999999999</v>
      </c>
      <c r="M112" s="184">
        <v>2.5329999999999999</v>
      </c>
      <c r="N112" s="184">
        <v>3.1623999999999999</v>
      </c>
      <c r="O112" s="184">
        <v>4.5023999999999997</v>
      </c>
      <c r="P112" s="184">
        <v>5.3121999999999998</v>
      </c>
      <c r="Q112" s="184">
        <v>6.1414</v>
      </c>
      <c r="R112" s="184">
        <v>3.5182000000000002</v>
      </c>
      <c r="S112" s="120"/>
      <c r="T112" s="123"/>
      <c r="U112" s="124"/>
      <c r="V112" s="124"/>
      <c r="W112" s="124"/>
      <c r="X112" s="124"/>
      <c r="Y112" s="124"/>
      <c r="Z112" s="124"/>
      <c r="AA112" s="124"/>
      <c r="AB112" s="124"/>
      <c r="AC112" s="124"/>
      <c r="AD112" s="124"/>
      <c r="AE112" s="124"/>
      <c r="AF112" s="124"/>
      <c r="AG112" s="124"/>
      <c r="AH112" s="124"/>
    </row>
    <row r="113" spans="1:34" x14ac:dyDescent="0.3">
      <c r="A113" s="180" t="s">
        <v>1761</v>
      </c>
      <c r="B113" s="180" t="s">
        <v>1743</v>
      </c>
      <c r="C113" s="180">
        <v>133184</v>
      </c>
      <c r="D113" s="183">
        <v>44512</v>
      </c>
      <c r="E113" s="184">
        <v>14.472099999999999</v>
      </c>
      <c r="F113" s="184">
        <v>-9.7000000000000003E-3</v>
      </c>
      <c r="G113" s="184">
        <v>8.0199999999999994E-2</v>
      </c>
      <c r="H113" s="184">
        <v>-2.2800000000000001E-2</v>
      </c>
      <c r="I113" s="184">
        <v>0.11899999999999999</v>
      </c>
      <c r="J113" s="184">
        <v>0.37940000000000002</v>
      </c>
      <c r="K113" s="184">
        <v>0.51400000000000001</v>
      </c>
      <c r="L113" s="184">
        <v>1.3395999999999999</v>
      </c>
      <c r="M113" s="184">
        <v>1.9965999999999999</v>
      </c>
      <c r="N113" s="184">
        <v>2.4420999999999999</v>
      </c>
      <c r="O113" s="184">
        <v>3.8584000000000001</v>
      </c>
      <c r="P113" s="184">
        <v>4.7046999999999999</v>
      </c>
      <c r="Q113" s="184">
        <v>5.4997999999999996</v>
      </c>
      <c r="R113" s="184">
        <v>2.8228</v>
      </c>
      <c r="S113" s="120"/>
      <c r="T113" s="123"/>
      <c r="U113" s="124"/>
      <c r="V113" s="124"/>
      <c r="W113" s="124"/>
      <c r="X113" s="124"/>
      <c r="Y113" s="124"/>
      <c r="Z113" s="124"/>
      <c r="AA113" s="124"/>
      <c r="AB113" s="124"/>
      <c r="AC113" s="124"/>
      <c r="AD113" s="124"/>
      <c r="AE113" s="124"/>
      <c r="AF113" s="124"/>
      <c r="AG113" s="124"/>
      <c r="AH113" s="124"/>
    </row>
    <row r="114" spans="1:34" x14ac:dyDescent="0.3">
      <c r="A114" s="180" t="s">
        <v>1761</v>
      </c>
      <c r="B114" s="180" t="s">
        <v>1744</v>
      </c>
      <c r="C114" s="180">
        <v>105603</v>
      </c>
      <c r="D114" s="183">
        <v>44512</v>
      </c>
      <c r="E114" s="184">
        <v>25.2866</v>
      </c>
      <c r="F114" s="184">
        <v>-2.7300000000000001E-2</v>
      </c>
      <c r="G114" s="184">
        <v>4.07E-2</v>
      </c>
      <c r="H114" s="184">
        <v>3.1600000000000003E-2</v>
      </c>
      <c r="I114" s="184">
        <v>9.6199999999999994E-2</v>
      </c>
      <c r="J114" s="184">
        <v>0.28870000000000001</v>
      </c>
      <c r="K114" s="184">
        <v>0.57669999999999999</v>
      </c>
      <c r="L114" s="184">
        <v>1.6906000000000001</v>
      </c>
      <c r="M114" s="184">
        <v>2.5909</v>
      </c>
      <c r="N114" s="184">
        <v>3.4716</v>
      </c>
      <c r="O114" s="184">
        <v>4.5815999999999999</v>
      </c>
      <c r="P114" s="184">
        <v>5.0919999999999996</v>
      </c>
      <c r="Q114" s="184">
        <v>6.5845000000000002</v>
      </c>
      <c r="R114" s="184">
        <v>3.8772000000000002</v>
      </c>
      <c r="S114" s="120"/>
      <c r="T114" s="123"/>
      <c r="U114" s="124"/>
      <c r="V114" s="124"/>
      <c r="W114" s="124"/>
      <c r="X114" s="124"/>
      <c r="Y114" s="124"/>
      <c r="Z114" s="124"/>
      <c r="AA114" s="124"/>
      <c r="AB114" s="124"/>
      <c r="AC114" s="124"/>
      <c r="AD114" s="124"/>
      <c r="AE114" s="124"/>
      <c r="AF114" s="124"/>
      <c r="AG114" s="124"/>
      <c r="AH114" s="124"/>
    </row>
    <row r="115" spans="1:34" x14ac:dyDescent="0.3">
      <c r="A115" s="180" t="s">
        <v>1761</v>
      </c>
      <c r="B115" s="180" t="s">
        <v>1718</v>
      </c>
      <c r="C115" s="180">
        <v>120401</v>
      </c>
      <c r="D115" s="183">
        <v>44512</v>
      </c>
      <c r="E115" s="184">
        <v>26.6875</v>
      </c>
      <c r="F115" s="184">
        <v>-2.5499999999999998E-2</v>
      </c>
      <c r="G115" s="184">
        <v>4.5699999999999998E-2</v>
      </c>
      <c r="H115" s="184">
        <v>4.65E-2</v>
      </c>
      <c r="I115" s="184">
        <v>0.1193</v>
      </c>
      <c r="J115" s="184">
        <v>0.33989999999999998</v>
      </c>
      <c r="K115" s="184">
        <v>0.72919999999999996</v>
      </c>
      <c r="L115" s="184">
        <v>2.004</v>
      </c>
      <c r="M115" s="184">
        <v>3.0827</v>
      </c>
      <c r="N115" s="184">
        <v>4.1520000000000001</v>
      </c>
      <c r="O115" s="184">
        <v>5.2606999999999999</v>
      </c>
      <c r="P115" s="184">
        <v>5.7542</v>
      </c>
      <c r="Q115" s="184">
        <v>6.8391000000000002</v>
      </c>
      <c r="R115" s="184">
        <v>4.5762999999999998</v>
      </c>
      <c r="S115" s="120"/>
      <c r="T115" s="123"/>
      <c r="U115" s="124"/>
      <c r="V115" s="124"/>
      <c r="W115" s="124"/>
      <c r="X115" s="124"/>
      <c r="Y115" s="124"/>
      <c r="Z115" s="124"/>
      <c r="AA115" s="124"/>
      <c r="AB115" s="124"/>
      <c r="AC115" s="124"/>
      <c r="AD115" s="124"/>
      <c r="AE115" s="124"/>
      <c r="AF115" s="124"/>
      <c r="AG115" s="124"/>
      <c r="AH115" s="124"/>
    </row>
    <row r="116" spans="1:34" x14ac:dyDescent="0.3">
      <c r="A116" s="180" t="s">
        <v>1761</v>
      </c>
      <c r="B116" s="180" t="s">
        <v>1719</v>
      </c>
      <c r="C116" s="180">
        <v>147617</v>
      </c>
      <c r="D116" s="183">
        <v>44512</v>
      </c>
      <c r="E116" s="184">
        <v>10.8567</v>
      </c>
      <c r="F116" s="184">
        <v>-1.9300000000000001E-2</v>
      </c>
      <c r="G116" s="184">
        <v>8.6699999999999999E-2</v>
      </c>
      <c r="H116" s="184">
        <v>1.2E-2</v>
      </c>
      <c r="I116" s="184">
        <v>3.1300000000000001E-2</v>
      </c>
      <c r="J116" s="184">
        <v>0.34100000000000003</v>
      </c>
      <c r="K116" s="184">
        <v>0.57620000000000005</v>
      </c>
      <c r="L116" s="184">
        <v>1.5631999999999999</v>
      </c>
      <c r="M116" s="184">
        <v>2.4670999999999998</v>
      </c>
      <c r="N116" s="184">
        <v>3.1867999999999999</v>
      </c>
      <c r="O116" s="184"/>
      <c r="P116" s="184"/>
      <c r="Q116" s="184">
        <v>3.8460000000000001</v>
      </c>
      <c r="R116" s="184">
        <v>3.5516999999999999</v>
      </c>
      <c r="S116" s="120"/>
      <c r="T116" s="123"/>
      <c r="U116" s="124"/>
      <c r="V116" s="124"/>
      <c r="W116" s="124"/>
      <c r="X116" s="124"/>
      <c r="Y116" s="124"/>
      <c r="Z116" s="124"/>
      <c r="AA116" s="124"/>
      <c r="AB116" s="124"/>
      <c r="AC116" s="124"/>
      <c r="AD116" s="124"/>
      <c r="AE116" s="124"/>
      <c r="AF116" s="124"/>
      <c r="AG116" s="124"/>
      <c r="AH116" s="124"/>
    </row>
    <row r="117" spans="1:34" x14ac:dyDescent="0.3">
      <c r="A117" s="180" t="s">
        <v>1761</v>
      </c>
      <c r="B117" s="180" t="s">
        <v>1745</v>
      </c>
      <c r="C117" s="180">
        <v>147618</v>
      </c>
      <c r="D117" s="183">
        <v>44512</v>
      </c>
      <c r="E117" s="184">
        <v>10.680999999999999</v>
      </c>
      <c r="F117" s="184">
        <v>-2.06E-2</v>
      </c>
      <c r="G117" s="184">
        <v>8.1500000000000003E-2</v>
      </c>
      <c r="H117" s="184">
        <v>-5.5999999999999999E-3</v>
      </c>
      <c r="I117" s="184">
        <v>2.8E-3</v>
      </c>
      <c r="J117" s="184">
        <v>0.27700000000000002</v>
      </c>
      <c r="K117" s="184">
        <v>0.38629999999999998</v>
      </c>
      <c r="L117" s="184">
        <v>1.1813</v>
      </c>
      <c r="M117" s="184">
        <v>1.8956</v>
      </c>
      <c r="N117" s="184">
        <v>2.4173</v>
      </c>
      <c r="O117" s="184"/>
      <c r="P117" s="184"/>
      <c r="Q117" s="184">
        <v>3.0710000000000002</v>
      </c>
      <c r="R117" s="184">
        <v>2.78</v>
      </c>
      <c r="S117" s="120"/>
      <c r="T117" s="123"/>
      <c r="U117" s="124"/>
      <c r="V117" s="124"/>
      <c r="W117" s="124"/>
      <c r="X117" s="124"/>
      <c r="Y117" s="124"/>
      <c r="Z117" s="124"/>
      <c r="AA117" s="124"/>
      <c r="AB117" s="124"/>
      <c r="AC117" s="124"/>
      <c r="AD117" s="124"/>
      <c r="AE117" s="124"/>
      <c r="AF117" s="124"/>
      <c r="AG117" s="124"/>
      <c r="AH117" s="124"/>
    </row>
    <row r="118" spans="1:34" x14ac:dyDescent="0.3">
      <c r="A118" s="180" t="s">
        <v>1761</v>
      </c>
      <c r="B118" s="180" t="s">
        <v>1746</v>
      </c>
      <c r="C118" s="180">
        <v>103780</v>
      </c>
      <c r="D118" s="183">
        <v>44512</v>
      </c>
      <c r="E118" s="184">
        <v>26.5198</v>
      </c>
      <c r="F118" s="184">
        <v>-3.0499999999999999E-2</v>
      </c>
      <c r="G118" s="184">
        <v>4.2999999999999997E-2</v>
      </c>
      <c r="H118" s="184">
        <v>-7.1999999999999998E-3</v>
      </c>
      <c r="I118" s="184">
        <v>6.4000000000000003E-3</v>
      </c>
      <c r="J118" s="184">
        <v>0.33750000000000002</v>
      </c>
      <c r="K118" s="184">
        <v>0.58260000000000001</v>
      </c>
      <c r="L118" s="184">
        <v>1.5909</v>
      </c>
      <c r="M118" s="184">
        <v>2.145</v>
      </c>
      <c r="N118" s="184">
        <v>2.7115</v>
      </c>
      <c r="O118" s="184">
        <v>3.5998000000000001</v>
      </c>
      <c r="P118" s="184">
        <v>4.3068</v>
      </c>
      <c r="Q118" s="184">
        <v>6.5682</v>
      </c>
      <c r="R118" s="184">
        <v>2.6985000000000001</v>
      </c>
      <c r="S118" s="120"/>
      <c r="T118" s="123"/>
      <c r="U118" s="124"/>
      <c r="V118" s="124"/>
      <c r="W118" s="124"/>
      <c r="X118" s="124"/>
      <c r="Y118" s="124"/>
      <c r="Z118" s="124"/>
      <c r="AA118" s="124"/>
      <c r="AB118" s="124"/>
      <c r="AC118" s="124"/>
      <c r="AD118" s="124"/>
      <c r="AE118" s="124"/>
      <c r="AF118" s="124"/>
      <c r="AG118" s="124"/>
      <c r="AH118" s="124"/>
    </row>
    <row r="119" spans="1:34" x14ac:dyDescent="0.3">
      <c r="A119" s="180" t="s">
        <v>1761</v>
      </c>
      <c r="B119" s="180" t="s">
        <v>1720</v>
      </c>
      <c r="C119" s="180">
        <v>120482</v>
      </c>
      <c r="D119" s="183">
        <v>44512</v>
      </c>
      <c r="E119" s="184">
        <v>27.605699999999999</v>
      </c>
      <c r="F119" s="184">
        <v>-2.93E-2</v>
      </c>
      <c r="G119" s="184">
        <v>4.6399999999999997E-2</v>
      </c>
      <c r="H119" s="184">
        <v>2.5000000000000001E-3</v>
      </c>
      <c r="I119" s="184">
        <v>2.1700000000000001E-2</v>
      </c>
      <c r="J119" s="184">
        <v>0.37159999999999999</v>
      </c>
      <c r="K119" s="184">
        <v>0.68420000000000003</v>
      </c>
      <c r="L119" s="184">
        <v>1.7958000000000001</v>
      </c>
      <c r="M119" s="184">
        <v>2.4508999999999999</v>
      </c>
      <c r="N119" s="184">
        <v>3.1229</v>
      </c>
      <c r="O119" s="184">
        <v>4.0147000000000004</v>
      </c>
      <c r="P119" s="184">
        <v>4.7263000000000002</v>
      </c>
      <c r="Q119" s="184">
        <v>6.3695000000000004</v>
      </c>
      <c r="R119" s="184">
        <v>3.1097000000000001</v>
      </c>
      <c r="S119" s="120"/>
      <c r="T119" s="123"/>
      <c r="U119" s="124"/>
      <c r="V119" s="124"/>
      <c r="W119" s="124"/>
      <c r="X119" s="124"/>
      <c r="Y119" s="124"/>
      <c r="Z119" s="124"/>
      <c r="AA119" s="124"/>
      <c r="AB119" s="124"/>
      <c r="AC119" s="124"/>
      <c r="AD119" s="124"/>
      <c r="AE119" s="124"/>
      <c r="AF119" s="124"/>
      <c r="AG119" s="124"/>
      <c r="AH119" s="124"/>
    </row>
    <row r="120" spans="1:34" x14ac:dyDescent="0.3">
      <c r="A120" s="180" t="s">
        <v>1761</v>
      </c>
      <c r="B120" s="180" t="s">
        <v>1747</v>
      </c>
      <c r="C120" s="180">
        <v>105968</v>
      </c>
      <c r="D120" s="183">
        <v>44512</v>
      </c>
      <c r="E120" s="184">
        <v>29.795200000000001</v>
      </c>
      <c r="F120" s="184">
        <v>1.6999999999999999E-3</v>
      </c>
      <c r="G120" s="184">
        <v>9.98E-2</v>
      </c>
      <c r="H120" s="184">
        <v>5.1999999999999998E-2</v>
      </c>
      <c r="I120" s="184">
        <v>0.1196</v>
      </c>
      <c r="J120" s="184">
        <v>0.43690000000000001</v>
      </c>
      <c r="K120" s="184">
        <v>0.82430000000000003</v>
      </c>
      <c r="L120" s="184">
        <v>2.0072999999999999</v>
      </c>
      <c r="M120" s="184">
        <v>3.0430000000000001</v>
      </c>
      <c r="N120" s="184">
        <v>4.0190000000000001</v>
      </c>
      <c r="O120" s="184">
        <v>4.8661000000000003</v>
      </c>
      <c r="P120" s="184">
        <v>5.3718000000000004</v>
      </c>
      <c r="Q120" s="184">
        <v>7.0022000000000002</v>
      </c>
      <c r="R120" s="184">
        <v>4.1764999999999999</v>
      </c>
      <c r="S120" s="120"/>
      <c r="T120" s="123"/>
      <c r="U120" s="124"/>
      <c r="V120" s="124"/>
      <c r="W120" s="124"/>
      <c r="X120" s="124"/>
      <c r="Y120" s="124"/>
      <c r="Z120" s="124"/>
      <c r="AA120" s="124"/>
      <c r="AB120" s="124"/>
      <c r="AC120" s="124"/>
      <c r="AD120" s="124"/>
      <c r="AE120" s="124"/>
      <c r="AF120" s="124"/>
      <c r="AG120" s="124"/>
      <c r="AH120" s="124"/>
    </row>
    <row r="121" spans="1:34" x14ac:dyDescent="0.3">
      <c r="A121" s="180" t="s">
        <v>1761</v>
      </c>
      <c r="B121" s="180" t="s">
        <v>1721</v>
      </c>
      <c r="C121" s="180">
        <v>119771</v>
      </c>
      <c r="D121" s="183">
        <v>44512</v>
      </c>
      <c r="E121" s="184">
        <v>31.165500000000002</v>
      </c>
      <c r="F121" s="184">
        <v>3.5000000000000001E-3</v>
      </c>
      <c r="G121" s="184">
        <v>0.1047</v>
      </c>
      <c r="H121" s="184">
        <v>6.6500000000000004E-2</v>
      </c>
      <c r="I121" s="184">
        <v>0.14199999999999999</v>
      </c>
      <c r="J121" s="184">
        <v>0.48649999999999999</v>
      </c>
      <c r="K121" s="184">
        <v>0.97099999999999997</v>
      </c>
      <c r="L121" s="184">
        <v>2.3031000000000001</v>
      </c>
      <c r="M121" s="184">
        <v>3.49</v>
      </c>
      <c r="N121" s="184">
        <v>4.6222000000000003</v>
      </c>
      <c r="O121" s="184">
        <v>5.4317000000000002</v>
      </c>
      <c r="P121" s="184">
        <v>5.9142999999999999</v>
      </c>
      <c r="Q121" s="184">
        <v>7.1186999999999996</v>
      </c>
      <c r="R121" s="184">
        <v>4.7641999999999998</v>
      </c>
      <c r="S121" s="120"/>
      <c r="T121" s="123"/>
      <c r="U121" s="124"/>
      <c r="V121" s="124"/>
      <c r="W121" s="124"/>
      <c r="X121" s="124"/>
      <c r="Y121" s="124"/>
      <c r="Z121" s="124"/>
      <c r="AA121" s="124"/>
      <c r="AB121" s="124"/>
      <c r="AC121" s="124"/>
      <c r="AD121" s="124"/>
      <c r="AE121" s="124"/>
      <c r="AF121" s="124"/>
      <c r="AG121" s="124"/>
      <c r="AH121" s="124"/>
    </row>
    <row r="122" spans="1:34" x14ac:dyDescent="0.3">
      <c r="A122" s="180" t="s">
        <v>1761</v>
      </c>
      <c r="B122" s="180" t="s">
        <v>1722</v>
      </c>
      <c r="C122" s="180">
        <v>130450</v>
      </c>
      <c r="D122" s="183">
        <v>44512</v>
      </c>
      <c r="E122" s="184">
        <v>16.010999999999999</v>
      </c>
      <c r="F122" s="184">
        <v>0</v>
      </c>
      <c r="G122" s="184">
        <v>0.1</v>
      </c>
      <c r="H122" s="184">
        <v>3.7499999999999999E-2</v>
      </c>
      <c r="I122" s="184">
        <v>8.1299999999999997E-2</v>
      </c>
      <c r="J122" s="184">
        <v>0.36359999999999998</v>
      </c>
      <c r="K122" s="184">
        <v>0.83130000000000004</v>
      </c>
      <c r="L122" s="184">
        <v>2.1696</v>
      </c>
      <c r="M122" s="184">
        <v>3.3368000000000002</v>
      </c>
      <c r="N122" s="184">
        <v>4.4626999999999999</v>
      </c>
      <c r="O122" s="184">
        <v>5.4669999999999996</v>
      </c>
      <c r="P122" s="184">
        <v>5.9443999999999999</v>
      </c>
      <c r="Q122" s="184">
        <v>6.59</v>
      </c>
      <c r="R122" s="184">
        <v>4.8832000000000004</v>
      </c>
      <c r="S122" s="120"/>
      <c r="T122" s="123"/>
      <c r="U122" s="124"/>
      <c r="V122" s="124"/>
      <c r="W122" s="124"/>
      <c r="X122" s="124"/>
      <c r="Y122" s="124"/>
      <c r="Z122" s="124"/>
      <c r="AA122" s="124"/>
      <c r="AB122" s="124"/>
      <c r="AC122" s="124"/>
      <c r="AD122" s="124"/>
      <c r="AE122" s="124"/>
      <c r="AF122" s="124"/>
      <c r="AG122" s="124"/>
      <c r="AH122" s="124"/>
    </row>
    <row r="123" spans="1:34" x14ac:dyDescent="0.3">
      <c r="A123" s="180" t="s">
        <v>1761</v>
      </c>
      <c r="B123" s="180" t="s">
        <v>1748</v>
      </c>
      <c r="C123" s="180">
        <v>130446</v>
      </c>
      <c r="D123" s="183">
        <v>44512</v>
      </c>
      <c r="E123" s="184">
        <v>15.324</v>
      </c>
      <c r="F123" s="184">
        <v>0</v>
      </c>
      <c r="G123" s="184">
        <v>9.8000000000000004E-2</v>
      </c>
      <c r="H123" s="184">
        <v>2.6100000000000002E-2</v>
      </c>
      <c r="I123" s="184">
        <v>5.8799999999999998E-2</v>
      </c>
      <c r="J123" s="184">
        <v>0.31419999999999998</v>
      </c>
      <c r="K123" s="184">
        <v>0.66349999999999998</v>
      </c>
      <c r="L123" s="184">
        <v>1.8273999999999999</v>
      </c>
      <c r="M123" s="184">
        <v>2.8180000000000001</v>
      </c>
      <c r="N123" s="184">
        <v>3.7578999999999998</v>
      </c>
      <c r="O123" s="184">
        <v>4.8673999999999999</v>
      </c>
      <c r="P123" s="184">
        <v>5.3236999999999997</v>
      </c>
      <c r="Q123" s="184">
        <v>5.9581</v>
      </c>
      <c r="R123" s="184">
        <v>4.2641</v>
      </c>
      <c r="S123" s="120"/>
      <c r="T123" s="123"/>
      <c r="U123" s="124"/>
      <c r="V123" s="124"/>
      <c r="W123" s="124"/>
      <c r="X123" s="124"/>
      <c r="Y123" s="124"/>
      <c r="Z123" s="124"/>
      <c r="AA123" s="124"/>
      <c r="AB123" s="124"/>
      <c r="AC123" s="124"/>
      <c r="AD123" s="124"/>
      <c r="AE123" s="124"/>
      <c r="AF123" s="124"/>
      <c r="AG123" s="124"/>
      <c r="AH123" s="124"/>
    </row>
    <row r="124" spans="1:34" x14ac:dyDescent="0.3">
      <c r="A124" s="180" t="s">
        <v>1761</v>
      </c>
      <c r="B124" s="180" t="s">
        <v>1723</v>
      </c>
      <c r="C124" s="180">
        <v>145895</v>
      </c>
      <c r="D124" s="183">
        <v>44512</v>
      </c>
      <c r="E124" s="184">
        <v>11.4085</v>
      </c>
      <c r="F124" s="184">
        <v>2.5999999999999999E-3</v>
      </c>
      <c r="G124" s="184">
        <v>0.14130000000000001</v>
      </c>
      <c r="H124" s="184">
        <v>7.9799999999999996E-2</v>
      </c>
      <c r="I124" s="184">
        <v>0.1431</v>
      </c>
      <c r="J124" s="184">
        <v>0.4234</v>
      </c>
      <c r="K124" s="184">
        <v>0.91020000000000001</v>
      </c>
      <c r="L124" s="184">
        <v>2.0548000000000002</v>
      </c>
      <c r="M124" s="184">
        <v>3.0476000000000001</v>
      </c>
      <c r="N124" s="184">
        <v>3.8788999999999998</v>
      </c>
      <c r="O124" s="184"/>
      <c r="P124" s="184"/>
      <c r="Q124" s="184">
        <v>4.8186999999999998</v>
      </c>
      <c r="R124" s="184">
        <v>4.0808999999999997</v>
      </c>
      <c r="S124" s="120"/>
      <c r="T124" s="123"/>
      <c r="U124" s="124"/>
      <c r="V124" s="124"/>
      <c r="W124" s="124"/>
      <c r="X124" s="124"/>
      <c r="Y124" s="124"/>
      <c r="Z124" s="124"/>
      <c r="AA124" s="124"/>
      <c r="AB124" s="124"/>
      <c r="AC124" s="124"/>
      <c r="AD124" s="124"/>
      <c r="AE124" s="124"/>
      <c r="AF124" s="124"/>
      <c r="AG124" s="124"/>
      <c r="AH124" s="124"/>
    </row>
    <row r="125" spans="1:34" x14ac:dyDescent="0.3">
      <c r="A125" s="180" t="s">
        <v>1761</v>
      </c>
      <c r="B125" s="180" t="s">
        <v>1749</v>
      </c>
      <c r="C125" s="180">
        <v>145890</v>
      </c>
      <c r="D125" s="183">
        <v>44512</v>
      </c>
      <c r="E125" s="184">
        <v>11.2035</v>
      </c>
      <c r="F125" s="184">
        <v>8.9999999999999998E-4</v>
      </c>
      <c r="G125" s="184">
        <v>0.13500000000000001</v>
      </c>
      <c r="H125" s="184">
        <v>5.8900000000000001E-2</v>
      </c>
      <c r="I125" s="184">
        <v>0.1108</v>
      </c>
      <c r="J125" s="184">
        <v>0.35199999999999998</v>
      </c>
      <c r="K125" s="184">
        <v>0.69479999999999997</v>
      </c>
      <c r="L125" s="184">
        <v>1.6449</v>
      </c>
      <c r="M125" s="184">
        <v>2.4948000000000001</v>
      </c>
      <c r="N125" s="184">
        <v>3.1772</v>
      </c>
      <c r="O125" s="184"/>
      <c r="P125" s="184"/>
      <c r="Q125" s="184">
        <v>4.1421000000000001</v>
      </c>
      <c r="R125" s="184">
        <v>3.4104000000000001</v>
      </c>
      <c r="S125" s="120"/>
      <c r="T125" s="123"/>
      <c r="U125" s="124"/>
      <c r="V125" s="124"/>
      <c r="W125" s="124"/>
      <c r="X125" s="124"/>
      <c r="Y125" s="124"/>
      <c r="Z125" s="124"/>
      <c r="AA125" s="124"/>
      <c r="AB125" s="124"/>
      <c r="AC125" s="124"/>
      <c r="AD125" s="124"/>
      <c r="AE125" s="124"/>
      <c r="AF125" s="124"/>
      <c r="AG125" s="124"/>
      <c r="AH125" s="124"/>
    </row>
    <row r="126" spans="1:34" x14ac:dyDescent="0.3">
      <c r="A126" s="180" t="s">
        <v>1761</v>
      </c>
      <c r="B126" s="180" t="s">
        <v>1724</v>
      </c>
      <c r="C126" s="180">
        <v>148468</v>
      </c>
      <c r="D126" s="183">
        <v>44512</v>
      </c>
      <c r="E126" s="184">
        <v>10.446400000000001</v>
      </c>
      <c r="F126" s="184">
        <v>2.5899999999999999E-2</v>
      </c>
      <c r="G126" s="184">
        <v>9.01E-2</v>
      </c>
      <c r="H126" s="184">
        <v>2.1999999999999999E-2</v>
      </c>
      <c r="I126" s="184">
        <v>6.9900000000000004E-2</v>
      </c>
      <c r="J126" s="184">
        <v>0.30819999999999997</v>
      </c>
      <c r="K126" s="184">
        <v>0.71630000000000005</v>
      </c>
      <c r="L126" s="184">
        <v>1.8673999999999999</v>
      </c>
      <c r="M126" s="184">
        <v>2.83</v>
      </c>
      <c r="N126" s="184">
        <v>3.6936</v>
      </c>
      <c r="O126" s="184"/>
      <c r="P126" s="184"/>
      <c r="Q126" s="184">
        <v>3.6469999999999998</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1761</v>
      </c>
      <c r="B127" s="180" t="s">
        <v>1750</v>
      </c>
      <c r="C127" s="180">
        <v>148467</v>
      </c>
      <c r="D127" s="183">
        <v>44512</v>
      </c>
      <c r="E127" s="184">
        <v>10.339</v>
      </c>
      <c r="F127" s="184">
        <v>2.3199999999999998E-2</v>
      </c>
      <c r="G127" s="184">
        <v>8.3199999999999996E-2</v>
      </c>
      <c r="H127" s="184">
        <v>1.9E-3</v>
      </c>
      <c r="I127" s="184">
        <v>3.6799999999999999E-2</v>
      </c>
      <c r="J127" s="184">
        <v>0.2366</v>
      </c>
      <c r="K127" s="184">
        <v>0.50349999999999995</v>
      </c>
      <c r="L127" s="184">
        <v>1.4362999999999999</v>
      </c>
      <c r="M127" s="184">
        <v>2.1842000000000001</v>
      </c>
      <c r="N127" s="184">
        <v>2.8203999999999998</v>
      </c>
      <c r="O127" s="184"/>
      <c r="P127" s="184"/>
      <c r="Q127" s="184">
        <v>2.7722000000000002</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1761</v>
      </c>
      <c r="B128" s="180" t="s">
        <v>1725</v>
      </c>
      <c r="C128" s="180">
        <v>148401</v>
      </c>
      <c r="D128" s="183">
        <v>44512</v>
      </c>
      <c r="E128" s="184">
        <v>10.593</v>
      </c>
      <c r="F128" s="184">
        <v>0</v>
      </c>
      <c r="G128" s="184">
        <v>3.78E-2</v>
      </c>
      <c r="H128" s="184">
        <v>3.78E-2</v>
      </c>
      <c r="I128" s="184">
        <v>0.14180000000000001</v>
      </c>
      <c r="J128" s="184">
        <v>0.40760000000000002</v>
      </c>
      <c r="K128" s="184">
        <v>0.91449999999999998</v>
      </c>
      <c r="L128" s="184">
        <v>2.1997</v>
      </c>
      <c r="M128" s="184">
        <v>3.306</v>
      </c>
      <c r="N128" s="184">
        <v>4.3440000000000003</v>
      </c>
      <c r="O128" s="184"/>
      <c r="P128" s="184"/>
      <c r="Q128" s="184">
        <v>4.2007000000000003</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1761</v>
      </c>
      <c r="B129" s="180" t="s">
        <v>1751</v>
      </c>
      <c r="C129" s="180">
        <v>148400</v>
      </c>
      <c r="D129" s="183">
        <v>44512</v>
      </c>
      <c r="E129" s="184">
        <v>10.493</v>
      </c>
      <c r="F129" s="184">
        <v>0</v>
      </c>
      <c r="G129" s="184">
        <v>2.86E-2</v>
      </c>
      <c r="H129" s="184">
        <v>1.9099999999999999E-2</v>
      </c>
      <c r="I129" s="184">
        <v>0.1145</v>
      </c>
      <c r="J129" s="184">
        <v>0.34429999999999999</v>
      </c>
      <c r="K129" s="184">
        <v>0.74890000000000001</v>
      </c>
      <c r="L129" s="184">
        <v>1.8638999999999999</v>
      </c>
      <c r="M129" s="184">
        <v>2.7919</v>
      </c>
      <c r="N129" s="184">
        <v>3.6448</v>
      </c>
      <c r="O129" s="184"/>
      <c r="P129" s="184"/>
      <c r="Q129" s="184">
        <v>3.4971000000000001</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1761</v>
      </c>
      <c r="B130" s="180" t="s">
        <v>2005</v>
      </c>
      <c r="C130" s="180">
        <v>144658</v>
      </c>
      <c r="D130" s="183"/>
      <c r="E130" s="184"/>
      <c r="F130" s="184"/>
      <c r="G130" s="184"/>
      <c r="H130" s="184"/>
      <c r="I130" s="184"/>
      <c r="J130" s="184"/>
      <c r="K130" s="184"/>
      <c r="L130" s="184"/>
      <c r="M130" s="184"/>
      <c r="N130" s="184"/>
      <c r="O130" s="184"/>
      <c r="P130" s="184"/>
      <c r="Q130" s="184"/>
      <c r="R130" s="184"/>
      <c r="S130" s="120"/>
      <c r="T130" s="123"/>
      <c r="U130" s="124"/>
      <c r="V130" s="124"/>
      <c r="W130" s="124"/>
      <c r="X130" s="124"/>
      <c r="Y130" s="124"/>
      <c r="Z130" s="124"/>
      <c r="AA130" s="124"/>
      <c r="AB130" s="124"/>
      <c r="AC130" s="124"/>
      <c r="AD130" s="124"/>
      <c r="AE130" s="124"/>
      <c r="AF130" s="124"/>
      <c r="AG130" s="124"/>
      <c r="AH130" s="124"/>
    </row>
    <row r="131" spans="1:34" x14ac:dyDescent="0.3">
      <c r="A131" s="180" t="s">
        <v>1761</v>
      </c>
      <c r="B131" s="180" t="s">
        <v>2006</v>
      </c>
      <c r="C131" s="180">
        <v>144784</v>
      </c>
      <c r="D131" s="183"/>
      <c r="E131" s="184"/>
      <c r="F131" s="184"/>
      <c r="G131" s="184"/>
      <c r="H131" s="184"/>
      <c r="I131" s="184"/>
      <c r="J131" s="184"/>
      <c r="K131" s="184"/>
      <c r="L131" s="184"/>
      <c r="M131" s="184"/>
      <c r="N131" s="184"/>
      <c r="O131" s="184"/>
      <c r="P131" s="184"/>
      <c r="Q131" s="184"/>
      <c r="R131" s="184"/>
      <c r="S131" s="120"/>
      <c r="T131" s="123"/>
      <c r="U131" s="124"/>
      <c r="V131" s="124"/>
      <c r="W131" s="124"/>
      <c r="X131" s="124"/>
      <c r="Y131" s="124"/>
      <c r="Z131" s="124"/>
      <c r="AA131" s="124"/>
      <c r="AB131" s="124"/>
      <c r="AC131" s="124"/>
      <c r="AD131" s="124"/>
      <c r="AE131" s="124"/>
      <c r="AF131" s="124"/>
      <c r="AG131" s="124"/>
      <c r="AH131" s="124"/>
    </row>
    <row r="132" spans="1:34" x14ac:dyDescent="0.3">
      <c r="A132" s="180" t="s">
        <v>1761</v>
      </c>
      <c r="B132" s="180" t="s">
        <v>1752</v>
      </c>
      <c r="C132" s="180">
        <v>113345</v>
      </c>
      <c r="D132" s="183">
        <v>44512</v>
      </c>
      <c r="E132" s="184">
        <v>21.347799999999999</v>
      </c>
      <c r="F132" s="184">
        <v>-1.26E-2</v>
      </c>
      <c r="G132" s="184">
        <v>8.5800000000000001E-2</v>
      </c>
      <c r="H132" s="184">
        <v>3.5099999999999999E-2</v>
      </c>
      <c r="I132" s="184">
        <v>0.1079</v>
      </c>
      <c r="J132" s="184">
        <v>0.4158</v>
      </c>
      <c r="K132" s="184">
        <v>0.81510000000000005</v>
      </c>
      <c r="L132" s="184">
        <v>1.9572000000000001</v>
      </c>
      <c r="M132" s="184">
        <v>2.9499</v>
      </c>
      <c r="N132" s="184">
        <v>3.8494000000000002</v>
      </c>
      <c r="O132" s="184">
        <v>4.8268000000000004</v>
      </c>
      <c r="P132" s="184">
        <v>5.3930999999999996</v>
      </c>
      <c r="Q132" s="184">
        <v>7.0789999999999997</v>
      </c>
      <c r="R132" s="184">
        <v>4.0709999999999997</v>
      </c>
      <c r="S132" s="120"/>
      <c r="T132" s="123"/>
      <c r="U132" s="124"/>
      <c r="V132" s="124"/>
      <c r="W132" s="124"/>
      <c r="X132" s="124"/>
      <c r="Y132" s="124"/>
      <c r="Z132" s="124"/>
      <c r="AA132" s="124"/>
      <c r="AB132" s="124"/>
      <c r="AC132" s="124"/>
      <c r="AD132" s="124"/>
      <c r="AE132" s="124"/>
      <c r="AF132" s="124"/>
      <c r="AG132" s="124"/>
      <c r="AH132" s="124"/>
    </row>
    <row r="133" spans="1:34" x14ac:dyDescent="0.3">
      <c r="A133" s="180" t="s">
        <v>1761</v>
      </c>
      <c r="B133" s="180" t="s">
        <v>1726</v>
      </c>
      <c r="C133" s="180">
        <v>118585</v>
      </c>
      <c r="D133" s="183">
        <v>44512</v>
      </c>
      <c r="E133" s="184">
        <v>22.464400000000001</v>
      </c>
      <c r="F133" s="184">
        <v>-1.11E-2</v>
      </c>
      <c r="G133" s="184">
        <v>9.1300000000000006E-2</v>
      </c>
      <c r="H133" s="184">
        <v>5.1700000000000003E-2</v>
      </c>
      <c r="I133" s="184">
        <v>0.1333</v>
      </c>
      <c r="J133" s="184">
        <v>0.47270000000000001</v>
      </c>
      <c r="K133" s="184">
        <v>0.98540000000000005</v>
      </c>
      <c r="L133" s="184">
        <v>2.3025000000000002</v>
      </c>
      <c r="M133" s="184">
        <v>3.4672999999999998</v>
      </c>
      <c r="N133" s="184">
        <v>4.5472999999999999</v>
      </c>
      <c r="O133" s="184">
        <v>5.5462999999999996</v>
      </c>
      <c r="P133" s="184">
        <v>6.0879000000000003</v>
      </c>
      <c r="Q133" s="184">
        <v>7.1890000000000001</v>
      </c>
      <c r="R133" s="184">
        <v>4.7939999999999996</v>
      </c>
      <c r="S133" s="120"/>
      <c r="T133" s="123"/>
      <c r="U133" s="124"/>
      <c r="V133" s="124"/>
      <c r="W133" s="124"/>
      <c r="X133" s="124"/>
      <c r="Y133" s="124"/>
      <c r="Z133" s="124"/>
      <c r="AA133" s="124"/>
      <c r="AB133" s="124"/>
      <c r="AC133" s="124"/>
      <c r="AD133" s="124"/>
      <c r="AE133" s="124"/>
      <c r="AF133" s="124"/>
      <c r="AG133" s="124"/>
      <c r="AH133" s="124"/>
    </row>
    <row r="134" spans="1:34" x14ac:dyDescent="0.3">
      <c r="A134" s="180" t="s">
        <v>1761</v>
      </c>
      <c r="B134" s="180" t="s">
        <v>1727</v>
      </c>
      <c r="C134" s="180">
        <v>138875</v>
      </c>
      <c r="D134" s="183">
        <v>44512</v>
      </c>
      <c r="E134" s="184">
        <v>15.5547</v>
      </c>
      <c r="F134" s="184">
        <v>9.5999999999999992E-3</v>
      </c>
      <c r="G134" s="184">
        <v>9.0700000000000003E-2</v>
      </c>
      <c r="H134" s="184">
        <v>4.1200000000000001E-2</v>
      </c>
      <c r="I134" s="184">
        <v>0.12039999999999999</v>
      </c>
      <c r="J134" s="184">
        <v>0.43969999999999998</v>
      </c>
      <c r="K134" s="184">
        <v>0.83889999999999998</v>
      </c>
      <c r="L134" s="184">
        <v>2.1353</v>
      </c>
      <c r="M134" s="184">
        <v>3.1560999999999999</v>
      </c>
      <c r="N134" s="184">
        <v>4.3009000000000004</v>
      </c>
      <c r="O134" s="184">
        <v>5.0469999999999997</v>
      </c>
      <c r="P134" s="184">
        <v>5.6421999999999999</v>
      </c>
      <c r="Q134" s="184">
        <v>6.3131000000000004</v>
      </c>
      <c r="R134" s="184">
        <v>4.4016000000000002</v>
      </c>
      <c r="S134" s="120"/>
      <c r="T134" s="123"/>
      <c r="U134" s="124"/>
      <c r="V134" s="124"/>
      <c r="W134" s="124"/>
      <c r="X134" s="124"/>
      <c r="Y134" s="124"/>
      <c r="Z134" s="124"/>
      <c r="AA134" s="124"/>
      <c r="AB134" s="124"/>
      <c r="AC134" s="124"/>
      <c r="AD134" s="124"/>
      <c r="AE134" s="124"/>
      <c r="AF134" s="124"/>
      <c r="AG134" s="124"/>
      <c r="AH134" s="124"/>
    </row>
    <row r="135" spans="1:34" x14ac:dyDescent="0.3">
      <c r="A135" s="180" t="s">
        <v>1761</v>
      </c>
      <c r="B135" s="180" t="s">
        <v>1753</v>
      </c>
      <c r="C135" s="180">
        <v>138876</v>
      </c>
      <c r="D135" s="183">
        <v>44512</v>
      </c>
      <c r="E135" s="184">
        <v>14.9283</v>
      </c>
      <c r="F135" s="184">
        <v>7.4000000000000003E-3</v>
      </c>
      <c r="G135" s="184">
        <v>8.4500000000000006E-2</v>
      </c>
      <c r="H135" s="184">
        <v>2.4799999999999999E-2</v>
      </c>
      <c r="I135" s="184">
        <v>9.4500000000000001E-2</v>
      </c>
      <c r="J135" s="184">
        <v>0.38400000000000001</v>
      </c>
      <c r="K135" s="184">
        <v>0.67569999999999997</v>
      </c>
      <c r="L135" s="184">
        <v>1.8058000000000001</v>
      </c>
      <c r="M135" s="184">
        <v>2.6648999999999998</v>
      </c>
      <c r="N135" s="184">
        <v>3.6371000000000002</v>
      </c>
      <c r="O135" s="184">
        <v>4.4471999999999996</v>
      </c>
      <c r="P135" s="184">
        <v>5.0364000000000004</v>
      </c>
      <c r="Q135" s="184">
        <v>5.7092999999999998</v>
      </c>
      <c r="R135" s="184">
        <v>3.7568999999999999</v>
      </c>
      <c r="S135" s="120"/>
      <c r="T135" s="123"/>
      <c r="U135" s="124"/>
      <c r="V135" s="124"/>
      <c r="W135" s="124"/>
      <c r="X135" s="124"/>
      <c r="Y135" s="124"/>
      <c r="Z135" s="124"/>
      <c r="AA135" s="124"/>
      <c r="AB135" s="124"/>
      <c r="AC135" s="124"/>
      <c r="AD135" s="124"/>
      <c r="AE135" s="124"/>
      <c r="AF135" s="124"/>
      <c r="AG135" s="124"/>
      <c r="AH135" s="124"/>
    </row>
    <row r="136" spans="1:34" x14ac:dyDescent="0.3">
      <c r="A136" s="180" t="s">
        <v>1761</v>
      </c>
      <c r="B136" s="180" t="s">
        <v>1754</v>
      </c>
      <c r="C136" s="180">
        <v>139224</v>
      </c>
      <c r="D136" s="183">
        <v>44512</v>
      </c>
      <c r="E136" s="184">
        <v>11.7729</v>
      </c>
      <c r="F136" s="184">
        <v>-1.61E-2</v>
      </c>
      <c r="G136" s="184">
        <v>4.8399999999999999E-2</v>
      </c>
      <c r="H136" s="184">
        <v>-3.3099999999999997E-2</v>
      </c>
      <c r="I136" s="184">
        <v>8.1600000000000006E-2</v>
      </c>
      <c r="J136" s="184">
        <v>0.21279999999999999</v>
      </c>
      <c r="K136" s="184">
        <v>0.41110000000000002</v>
      </c>
      <c r="L136" s="184">
        <v>1.2383</v>
      </c>
      <c r="M136" s="184">
        <v>1.8866000000000001</v>
      </c>
      <c r="N136" s="184">
        <v>2.5049999999999999</v>
      </c>
      <c r="O136" s="184">
        <v>2.8631000000000002</v>
      </c>
      <c r="P136" s="184">
        <v>2.6023000000000001</v>
      </c>
      <c r="Q136" s="184">
        <v>2.9767000000000001</v>
      </c>
      <c r="R136" s="184">
        <v>2.3875000000000002</v>
      </c>
      <c r="S136" s="120"/>
      <c r="T136" s="123"/>
      <c r="U136" s="124"/>
      <c r="V136" s="124"/>
      <c r="W136" s="124"/>
      <c r="X136" s="124"/>
      <c r="Y136" s="124"/>
      <c r="Z136" s="124"/>
      <c r="AA136" s="124"/>
      <c r="AB136" s="124"/>
      <c r="AC136" s="124"/>
      <c r="AD136" s="124"/>
      <c r="AE136" s="124"/>
      <c r="AF136" s="124"/>
      <c r="AG136" s="124"/>
      <c r="AH136" s="124"/>
    </row>
    <row r="137" spans="1:34" x14ac:dyDescent="0.3">
      <c r="A137" s="180" t="s">
        <v>1761</v>
      </c>
      <c r="B137" s="180" t="s">
        <v>1728</v>
      </c>
      <c r="C137" s="180">
        <v>139221</v>
      </c>
      <c r="D137" s="183">
        <v>44512</v>
      </c>
      <c r="E137" s="184">
        <v>12.1327</v>
      </c>
      <c r="F137" s="184">
        <v>-1.4E-2</v>
      </c>
      <c r="G137" s="184">
        <v>5.1999999999999998E-2</v>
      </c>
      <c r="H137" s="184">
        <v>-2.2200000000000001E-2</v>
      </c>
      <c r="I137" s="184">
        <v>9.8199999999999996E-2</v>
      </c>
      <c r="J137" s="184">
        <v>0.2495</v>
      </c>
      <c r="K137" s="184">
        <v>0.52029999999999998</v>
      </c>
      <c r="L137" s="184">
        <v>1.4583999999999999</v>
      </c>
      <c r="M137" s="184">
        <v>2.2149000000000001</v>
      </c>
      <c r="N137" s="184">
        <v>2.9434</v>
      </c>
      <c r="O137" s="184">
        <v>3.3121999999999998</v>
      </c>
      <c r="P137" s="184">
        <v>3.1408999999999998</v>
      </c>
      <c r="Q137" s="184">
        <v>3.5352999999999999</v>
      </c>
      <c r="R137" s="184">
        <v>2.8336999999999999</v>
      </c>
      <c r="S137" s="120"/>
      <c r="T137" s="123"/>
      <c r="U137" s="124"/>
      <c r="V137" s="124"/>
      <c r="W137" s="124"/>
      <c r="X137" s="124"/>
      <c r="Y137" s="124"/>
      <c r="Z137" s="124"/>
      <c r="AA137" s="124"/>
      <c r="AB137" s="124"/>
      <c r="AC137" s="124"/>
      <c r="AD137" s="124"/>
      <c r="AE137" s="124"/>
      <c r="AF137" s="124"/>
      <c r="AG137" s="124"/>
      <c r="AH137" s="124"/>
    </row>
    <row r="138" spans="1:34" x14ac:dyDescent="0.3">
      <c r="A138" s="180" t="s">
        <v>1761</v>
      </c>
      <c r="B138" s="180" t="s">
        <v>1729</v>
      </c>
      <c r="C138" s="180">
        <v>119574</v>
      </c>
      <c r="D138" s="183">
        <v>44512</v>
      </c>
      <c r="E138" s="184">
        <v>28.103000000000002</v>
      </c>
      <c r="F138" s="184">
        <v>-2.06E-2</v>
      </c>
      <c r="G138" s="184">
        <v>7.7299999999999994E-2</v>
      </c>
      <c r="H138" s="184">
        <v>3.4200000000000001E-2</v>
      </c>
      <c r="I138" s="184">
        <v>8.1900000000000001E-2</v>
      </c>
      <c r="J138" s="184">
        <v>0.39550000000000002</v>
      </c>
      <c r="K138" s="184">
        <v>1.1908000000000001</v>
      </c>
      <c r="L138" s="184">
        <v>2.4605999999999999</v>
      </c>
      <c r="M138" s="184">
        <v>3.4929999999999999</v>
      </c>
      <c r="N138" s="184">
        <v>4.4333</v>
      </c>
      <c r="O138" s="184">
        <v>5.0494000000000003</v>
      </c>
      <c r="P138" s="184">
        <v>5.6167999999999996</v>
      </c>
      <c r="Q138" s="184">
        <v>6.8011999999999997</v>
      </c>
      <c r="R138" s="184">
        <v>4.2191000000000001</v>
      </c>
      <c r="S138" s="120"/>
      <c r="T138" s="123"/>
      <c r="U138" s="124"/>
      <c r="V138" s="124"/>
      <c r="W138" s="124"/>
      <c r="X138" s="124"/>
      <c r="Y138" s="124"/>
      <c r="Z138" s="124"/>
      <c r="AA138" s="124"/>
      <c r="AB138" s="124"/>
      <c r="AC138" s="124"/>
      <c r="AD138" s="124"/>
      <c r="AE138" s="124"/>
      <c r="AF138" s="124"/>
      <c r="AG138" s="124"/>
      <c r="AH138" s="124"/>
    </row>
    <row r="139" spans="1:34" x14ac:dyDescent="0.3">
      <c r="A139" s="180" t="s">
        <v>1761</v>
      </c>
      <c r="B139" s="180" t="s">
        <v>1755</v>
      </c>
      <c r="C139" s="180">
        <v>104457</v>
      </c>
      <c r="D139" s="183">
        <v>44512</v>
      </c>
      <c r="E139" s="184">
        <v>26.9176</v>
      </c>
      <c r="F139" s="184">
        <v>-2.1899999999999999E-2</v>
      </c>
      <c r="G139" s="184">
        <v>7.3200000000000001E-2</v>
      </c>
      <c r="H139" s="184">
        <v>2.3E-2</v>
      </c>
      <c r="I139" s="184">
        <v>6.4699999999999994E-2</v>
      </c>
      <c r="J139" s="184">
        <v>0.35720000000000002</v>
      </c>
      <c r="K139" s="184">
        <v>1.0758000000000001</v>
      </c>
      <c r="L139" s="184">
        <v>2.2277999999999998</v>
      </c>
      <c r="M139" s="184">
        <v>3.1444000000000001</v>
      </c>
      <c r="N139" s="184">
        <v>3.9643000000000002</v>
      </c>
      <c r="O139" s="184">
        <v>4.5678999999999998</v>
      </c>
      <c r="P139" s="184">
        <v>5.0986000000000002</v>
      </c>
      <c r="Q139" s="184">
        <v>6.8074000000000003</v>
      </c>
      <c r="R139" s="184">
        <v>3.7515999999999998</v>
      </c>
      <c r="S139" s="120"/>
      <c r="T139" s="123"/>
      <c r="U139" s="124"/>
      <c r="V139" s="124"/>
      <c r="W139" s="124"/>
      <c r="X139" s="124"/>
      <c r="Y139" s="124"/>
      <c r="Z139" s="124"/>
      <c r="AA139" s="124"/>
      <c r="AB139" s="124"/>
      <c r="AC139" s="124"/>
      <c r="AD139" s="124"/>
      <c r="AE139" s="124"/>
      <c r="AF139" s="124"/>
      <c r="AG139" s="124"/>
      <c r="AH139" s="124"/>
    </row>
    <row r="140" spans="1:34" x14ac:dyDescent="0.3">
      <c r="A140" s="180" t="s">
        <v>1761</v>
      </c>
      <c r="B140" s="180" t="s">
        <v>1730</v>
      </c>
      <c r="C140" s="180">
        <v>147927</v>
      </c>
      <c r="D140" s="183">
        <v>44512</v>
      </c>
      <c r="E140" s="184">
        <v>10.772500000000001</v>
      </c>
      <c r="F140" s="184">
        <v>-1.11E-2</v>
      </c>
      <c r="G140" s="184">
        <v>7.8E-2</v>
      </c>
      <c r="H140" s="184">
        <v>-8.9999999999999998E-4</v>
      </c>
      <c r="I140" s="184">
        <v>8.3599999999999994E-2</v>
      </c>
      <c r="J140" s="184">
        <v>0.25969999999999999</v>
      </c>
      <c r="K140" s="184">
        <v>0.66820000000000002</v>
      </c>
      <c r="L140" s="184">
        <v>1.9726999999999999</v>
      </c>
      <c r="M140" s="184">
        <v>3.2521</v>
      </c>
      <c r="N140" s="184">
        <v>4.2008999999999999</v>
      </c>
      <c r="O140" s="184"/>
      <c r="P140" s="184"/>
      <c r="Q140" s="184">
        <v>4.2872000000000003</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1761</v>
      </c>
      <c r="B141" s="180" t="s">
        <v>1756</v>
      </c>
      <c r="C141" s="180">
        <v>147922</v>
      </c>
      <c r="D141" s="183">
        <v>44512</v>
      </c>
      <c r="E141" s="184">
        <v>10.6381</v>
      </c>
      <c r="F141" s="184">
        <v>-1.41E-2</v>
      </c>
      <c r="G141" s="184">
        <v>7.1499999999999994E-2</v>
      </c>
      <c r="H141" s="184">
        <v>-2.07E-2</v>
      </c>
      <c r="I141" s="184">
        <v>5.3600000000000002E-2</v>
      </c>
      <c r="J141" s="184">
        <v>0.19209999999999999</v>
      </c>
      <c r="K141" s="184">
        <v>0.46839999999999998</v>
      </c>
      <c r="L141" s="184">
        <v>1.5851999999999999</v>
      </c>
      <c r="M141" s="184">
        <v>2.6783999999999999</v>
      </c>
      <c r="N141" s="184">
        <v>3.4361999999999999</v>
      </c>
      <c r="O141" s="184"/>
      <c r="P141" s="184"/>
      <c r="Q141" s="184">
        <v>3.5512000000000001</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1761</v>
      </c>
      <c r="B142" s="180" t="s">
        <v>1731</v>
      </c>
      <c r="C142" s="180">
        <v>145724</v>
      </c>
      <c r="D142" s="183">
        <v>44512</v>
      </c>
      <c r="E142" s="184">
        <v>11.8062</v>
      </c>
      <c r="F142" s="184">
        <v>-6.7999999999999996E-3</v>
      </c>
      <c r="G142" s="184">
        <v>8.7300000000000003E-2</v>
      </c>
      <c r="H142" s="184">
        <v>5.6800000000000003E-2</v>
      </c>
      <c r="I142" s="184">
        <v>0.12379999999999999</v>
      </c>
      <c r="J142" s="184">
        <v>0.4168</v>
      </c>
      <c r="K142" s="184">
        <v>0.90339999999999998</v>
      </c>
      <c r="L142" s="184">
        <v>2.2606999999999999</v>
      </c>
      <c r="M142" s="184">
        <v>3.5323000000000002</v>
      </c>
      <c r="N142" s="184">
        <v>4.6722999999999999</v>
      </c>
      <c r="O142" s="184"/>
      <c r="P142" s="184"/>
      <c r="Q142" s="184">
        <v>5.8840000000000003</v>
      </c>
      <c r="R142" s="184">
        <v>5.2271999999999998</v>
      </c>
      <c r="S142" s="120"/>
      <c r="T142" s="123"/>
      <c r="U142" s="124"/>
      <c r="V142" s="124"/>
      <c r="W142" s="124"/>
      <c r="X142" s="124"/>
      <c r="Y142" s="124"/>
      <c r="Z142" s="124"/>
      <c r="AA142" s="124"/>
      <c r="AB142" s="124"/>
      <c r="AC142" s="124"/>
      <c r="AD142" s="124"/>
      <c r="AE142" s="124"/>
      <c r="AF142" s="124"/>
      <c r="AG142" s="124"/>
      <c r="AH142" s="124"/>
    </row>
    <row r="143" spans="1:34" x14ac:dyDescent="0.3">
      <c r="A143" s="180" t="s">
        <v>1761</v>
      </c>
      <c r="B143" s="180" t="s">
        <v>1757</v>
      </c>
      <c r="C143" s="180">
        <v>145723</v>
      </c>
      <c r="D143" s="183">
        <v>44512</v>
      </c>
      <c r="E143" s="184">
        <v>11.5494</v>
      </c>
      <c r="F143" s="184">
        <v>-8.6999999999999994E-3</v>
      </c>
      <c r="G143" s="184">
        <v>8.1500000000000003E-2</v>
      </c>
      <c r="H143" s="184">
        <v>3.9E-2</v>
      </c>
      <c r="I143" s="184">
        <v>9.5299999999999996E-2</v>
      </c>
      <c r="J143" s="184">
        <v>0.35099999999999998</v>
      </c>
      <c r="K143" s="184">
        <v>0.70279999999999998</v>
      </c>
      <c r="L143" s="184">
        <v>1.8582000000000001</v>
      </c>
      <c r="M143" s="184">
        <v>2.9312</v>
      </c>
      <c r="N143" s="184">
        <v>3.8698999999999999</v>
      </c>
      <c r="O143" s="184"/>
      <c r="P143" s="184"/>
      <c r="Q143" s="184">
        <v>5.0852000000000004</v>
      </c>
      <c r="R143" s="184">
        <v>4.4172000000000002</v>
      </c>
      <c r="S143" s="120"/>
      <c r="T143" s="123"/>
      <c r="U143" s="124"/>
      <c r="V143" s="124"/>
      <c r="W143" s="124"/>
      <c r="X143" s="124"/>
      <c r="Y143" s="124"/>
      <c r="Z143" s="124"/>
      <c r="AA143" s="124"/>
      <c r="AB143" s="124"/>
      <c r="AC143" s="124"/>
      <c r="AD143" s="124"/>
      <c r="AE143" s="124"/>
      <c r="AF143" s="124"/>
      <c r="AG143" s="124"/>
      <c r="AH143" s="124"/>
    </row>
    <row r="144" spans="1:34" x14ac:dyDescent="0.3">
      <c r="A144" s="180" t="s">
        <v>1761</v>
      </c>
      <c r="B144" s="180" t="s">
        <v>1732</v>
      </c>
      <c r="C144" s="180">
        <v>146297</v>
      </c>
      <c r="D144" s="183">
        <v>44512</v>
      </c>
      <c r="E144" s="184">
        <v>11.4901</v>
      </c>
      <c r="F144" s="184">
        <v>2.2599999999999999E-2</v>
      </c>
      <c r="G144" s="184">
        <v>8.8900000000000007E-2</v>
      </c>
      <c r="H144" s="184">
        <v>5.0500000000000003E-2</v>
      </c>
      <c r="I144" s="184">
        <v>0.14030000000000001</v>
      </c>
      <c r="J144" s="184">
        <v>0.41160000000000002</v>
      </c>
      <c r="K144" s="184">
        <v>0.98609999999999998</v>
      </c>
      <c r="L144" s="184">
        <v>2.1223999999999998</v>
      </c>
      <c r="M144" s="184">
        <v>3.2696999999999998</v>
      </c>
      <c r="N144" s="184">
        <v>4.1138000000000003</v>
      </c>
      <c r="O144" s="184"/>
      <c r="P144" s="184"/>
      <c r="Q144" s="184">
        <v>5.2220000000000004</v>
      </c>
      <c r="R144" s="184">
        <v>4.6002000000000001</v>
      </c>
      <c r="S144" s="120"/>
      <c r="T144" s="123"/>
      <c r="U144" s="124"/>
      <c r="V144" s="124"/>
      <c r="W144" s="124"/>
      <c r="X144" s="124"/>
      <c r="Y144" s="124"/>
      <c r="Z144" s="124"/>
      <c r="AA144" s="124"/>
      <c r="AB144" s="124"/>
      <c r="AC144" s="124"/>
      <c r="AD144" s="124"/>
      <c r="AE144" s="124"/>
      <c r="AF144" s="124"/>
      <c r="AG144" s="124"/>
      <c r="AH144" s="124"/>
    </row>
    <row r="145" spans="1:34" x14ac:dyDescent="0.3">
      <c r="A145" s="180" t="s">
        <v>1761</v>
      </c>
      <c r="B145" s="180" t="s">
        <v>1758</v>
      </c>
      <c r="C145" s="180">
        <v>146294</v>
      </c>
      <c r="D145" s="183">
        <v>44512</v>
      </c>
      <c r="E145" s="184">
        <v>11.342000000000001</v>
      </c>
      <c r="F145" s="184">
        <v>2.12E-2</v>
      </c>
      <c r="G145" s="184">
        <v>8.4699999999999998E-2</v>
      </c>
      <c r="H145" s="184">
        <v>3.6999999999999998E-2</v>
      </c>
      <c r="I145" s="184">
        <v>0.1201</v>
      </c>
      <c r="J145" s="184">
        <v>0.36549999999999999</v>
      </c>
      <c r="K145" s="184">
        <v>0.87160000000000004</v>
      </c>
      <c r="L145" s="184">
        <v>1.9267000000000001</v>
      </c>
      <c r="M145" s="184">
        <v>2.9921000000000002</v>
      </c>
      <c r="N145" s="184">
        <v>3.6983000000000001</v>
      </c>
      <c r="O145" s="184"/>
      <c r="P145" s="184"/>
      <c r="Q145" s="184">
        <v>4.7229999999999999</v>
      </c>
      <c r="R145" s="184">
        <v>4.1287000000000003</v>
      </c>
      <c r="S145" s="120"/>
      <c r="T145" s="123"/>
      <c r="U145" s="124"/>
      <c r="V145" s="124"/>
      <c r="W145" s="124"/>
      <c r="X145" s="124"/>
      <c r="Y145" s="124"/>
      <c r="Z145" s="124"/>
      <c r="AA145" s="124"/>
      <c r="AB145" s="124"/>
      <c r="AC145" s="124"/>
      <c r="AD145" s="124"/>
      <c r="AE145" s="124"/>
      <c r="AF145" s="124"/>
      <c r="AG145" s="124"/>
      <c r="AH145" s="124"/>
    </row>
    <row r="146" spans="1:34" x14ac:dyDescent="0.3">
      <c r="A146" s="180" t="s">
        <v>1761</v>
      </c>
      <c r="B146" s="180" t="s">
        <v>1733</v>
      </c>
      <c r="C146" s="180">
        <v>120795</v>
      </c>
      <c r="D146" s="183">
        <v>44512</v>
      </c>
      <c r="E146" s="184">
        <v>29.284099999999999</v>
      </c>
      <c r="F146" s="184">
        <v>-1.1299999999999999E-2</v>
      </c>
      <c r="G146" s="184">
        <v>8.3699999999999997E-2</v>
      </c>
      <c r="H146" s="184">
        <v>4.2999999999999997E-2</v>
      </c>
      <c r="I146" s="184">
        <v>8.6800000000000002E-2</v>
      </c>
      <c r="J146" s="184">
        <v>0.41010000000000002</v>
      </c>
      <c r="K146" s="184">
        <v>0.90100000000000002</v>
      </c>
      <c r="L146" s="184">
        <v>2.2486000000000002</v>
      </c>
      <c r="M146" s="184">
        <v>3.4639000000000002</v>
      </c>
      <c r="N146" s="184">
        <v>4.4972000000000003</v>
      </c>
      <c r="O146" s="184">
        <v>5.4375999999999998</v>
      </c>
      <c r="P146" s="184">
        <v>5.8734000000000002</v>
      </c>
      <c r="Q146" s="184">
        <v>6.7754000000000003</v>
      </c>
      <c r="R146" s="184">
        <v>4.7073</v>
      </c>
      <c r="S146" s="120"/>
      <c r="T146" s="123"/>
      <c r="U146" s="124"/>
      <c r="V146" s="124"/>
      <c r="W146" s="124"/>
      <c r="X146" s="124"/>
      <c r="Y146" s="124"/>
      <c r="Z146" s="124"/>
      <c r="AA146" s="124"/>
      <c r="AB146" s="124"/>
      <c r="AC146" s="124"/>
      <c r="AD146" s="124"/>
      <c r="AE146" s="124"/>
      <c r="AF146" s="124"/>
      <c r="AG146" s="124"/>
      <c r="AH146" s="124"/>
    </row>
    <row r="147" spans="1:34" x14ac:dyDescent="0.3">
      <c r="A147" s="180" t="s">
        <v>1761</v>
      </c>
      <c r="B147" s="180" t="s">
        <v>1759</v>
      </c>
      <c r="C147" s="180">
        <v>104075</v>
      </c>
      <c r="D147" s="183">
        <v>44512</v>
      </c>
      <c r="E147" s="184">
        <v>28.065999999999999</v>
      </c>
      <c r="F147" s="184">
        <v>-1.2800000000000001E-2</v>
      </c>
      <c r="G147" s="184">
        <v>7.8799999999999995E-2</v>
      </c>
      <c r="H147" s="184">
        <v>2.8500000000000001E-2</v>
      </c>
      <c r="I147" s="184">
        <v>6.4199999999999993E-2</v>
      </c>
      <c r="J147" s="184">
        <v>0.35970000000000002</v>
      </c>
      <c r="K147" s="184">
        <v>0.75280000000000002</v>
      </c>
      <c r="L147" s="184">
        <v>1.9447000000000001</v>
      </c>
      <c r="M147" s="184">
        <v>3.0129999999999999</v>
      </c>
      <c r="N147" s="184">
        <v>3.8974000000000002</v>
      </c>
      <c r="O147" s="184">
        <v>4.8771000000000004</v>
      </c>
      <c r="P147" s="184">
        <v>5.3266999999999998</v>
      </c>
      <c r="Q147" s="184">
        <v>6.9383999999999997</v>
      </c>
      <c r="R147" s="184">
        <v>4.1238000000000001</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-4.8886792452830178E-3</v>
      </c>
      <c r="G148" s="186">
        <v>8.2552830188679233E-2</v>
      </c>
      <c r="H148" s="186">
        <v>3.3339622641509421E-2</v>
      </c>
      <c r="I148" s="186">
        <v>9.2713207547169815E-2</v>
      </c>
      <c r="J148" s="186">
        <v>0.3626075471698112</v>
      </c>
      <c r="K148" s="186">
        <v>0.76451698113207556</v>
      </c>
      <c r="L148" s="186">
        <v>1.9077132075471697</v>
      </c>
      <c r="M148" s="186">
        <v>2.8955433962264148</v>
      </c>
      <c r="N148" s="186">
        <v>3.7818245283018879</v>
      </c>
      <c r="O148" s="186">
        <v>4.7778564102564118</v>
      </c>
      <c r="P148" s="186">
        <v>5.2758454545454558</v>
      </c>
      <c r="Q148" s="186">
        <v>5.6602943396226397</v>
      </c>
      <c r="R148" s="186">
        <v>4.0177148936170219</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-7.4999999999999997E-3</v>
      </c>
      <c r="G149" s="186">
        <v>8.1500000000000003E-2</v>
      </c>
      <c r="H149" s="186">
        <v>3.6999999999999998E-2</v>
      </c>
      <c r="I149" s="186">
        <v>9.6199999999999994E-2</v>
      </c>
      <c r="J149" s="186">
        <v>0.36359999999999998</v>
      </c>
      <c r="K149" s="186">
        <v>0.77039999999999997</v>
      </c>
      <c r="L149" s="186">
        <v>1.9447000000000001</v>
      </c>
      <c r="M149" s="186">
        <v>2.9921000000000002</v>
      </c>
      <c r="N149" s="186">
        <v>3.8788999999999998</v>
      </c>
      <c r="O149" s="186">
        <v>4.8661000000000003</v>
      </c>
      <c r="P149" s="186">
        <v>5.3718000000000004</v>
      </c>
      <c r="Q149" s="186">
        <v>6.1162000000000001</v>
      </c>
      <c r="R149" s="186">
        <v>4.1287000000000003</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9"/>
      <c r="B150" s="129"/>
      <c r="C150" s="129"/>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44512</v>
      </c>
      <c r="E152" s="184">
        <v>74.290000000000006</v>
      </c>
      <c r="F152" s="184">
        <v>0.35120000000000001</v>
      </c>
      <c r="G152" s="184">
        <v>-4.0399999999999998E-2</v>
      </c>
      <c r="H152" s="184">
        <v>0.45979999999999999</v>
      </c>
      <c r="I152" s="184">
        <v>0.96489999999999998</v>
      </c>
      <c r="J152" s="184">
        <v>0.4869</v>
      </c>
      <c r="K152" s="184">
        <v>3.9748000000000001</v>
      </c>
      <c r="L152" s="184">
        <v>10.8971</v>
      </c>
      <c r="M152" s="184">
        <v>12.663</v>
      </c>
      <c r="N152" s="184">
        <v>24.293099999999999</v>
      </c>
      <c r="O152" s="184">
        <v>13.7029</v>
      </c>
      <c r="P152" s="184">
        <v>10.925800000000001</v>
      </c>
      <c r="Q152" s="184">
        <v>9.7456999999999994</v>
      </c>
      <c r="R152" s="184">
        <v>16.0364</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44512</v>
      </c>
      <c r="E153" s="184">
        <v>80.739999999999995</v>
      </c>
      <c r="F153" s="184">
        <v>0.34799999999999998</v>
      </c>
      <c r="G153" s="184">
        <v>-3.7100000000000001E-2</v>
      </c>
      <c r="H153" s="184">
        <v>0.4854</v>
      </c>
      <c r="I153" s="184">
        <v>1.0007999999999999</v>
      </c>
      <c r="J153" s="184">
        <v>0.58550000000000002</v>
      </c>
      <c r="K153" s="184">
        <v>4.2882999999999996</v>
      </c>
      <c r="L153" s="184">
        <v>11.581</v>
      </c>
      <c r="M153" s="184">
        <v>13.702299999999999</v>
      </c>
      <c r="N153" s="184">
        <v>25.802399999999999</v>
      </c>
      <c r="O153" s="184">
        <v>14.9694</v>
      </c>
      <c r="P153" s="184">
        <v>12.1943</v>
      </c>
      <c r="Q153" s="184">
        <v>12.9733</v>
      </c>
      <c r="R153" s="184">
        <v>17.379000000000001</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44512</v>
      </c>
      <c r="E154" s="184">
        <v>286.69600000000003</v>
      </c>
      <c r="F154" s="184">
        <v>0.18629999999999999</v>
      </c>
      <c r="G154" s="184">
        <v>-0.35560000000000003</v>
      </c>
      <c r="H154" s="184">
        <v>0.84209999999999996</v>
      </c>
      <c r="I154" s="184">
        <v>2.2168999999999999</v>
      </c>
      <c r="J154" s="184">
        <v>0.51639999999999997</v>
      </c>
      <c r="K154" s="184">
        <v>8.8843999999999994</v>
      </c>
      <c r="L154" s="184">
        <v>17.0685</v>
      </c>
      <c r="M154" s="184">
        <v>19.661100000000001</v>
      </c>
      <c r="N154" s="184">
        <v>47.472799999999999</v>
      </c>
      <c r="O154" s="184">
        <v>15.926500000000001</v>
      </c>
      <c r="P154" s="184">
        <v>14.6492</v>
      </c>
      <c r="Q154" s="184">
        <v>17.165500000000002</v>
      </c>
      <c r="R154" s="184">
        <v>19.6981</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1839</v>
      </c>
      <c r="C155" s="180"/>
      <c r="D155" s="183">
        <v>44512</v>
      </c>
      <c r="E155" s="184">
        <v>286.69600000000003</v>
      </c>
      <c r="F155" s="184">
        <v>0.18629999999999999</v>
      </c>
      <c r="G155" s="184">
        <v>-0.35560000000000003</v>
      </c>
      <c r="H155" s="184">
        <v>0.84209999999999996</v>
      </c>
      <c r="I155" s="184">
        <v>2.2168999999999999</v>
      </c>
      <c r="J155" s="184">
        <v>0.51639999999999997</v>
      </c>
      <c r="K155" s="184">
        <v>8.8843999999999994</v>
      </c>
      <c r="L155" s="184">
        <v>17.0685</v>
      </c>
      <c r="M155" s="184">
        <v>19.661100000000001</v>
      </c>
      <c r="N155" s="184">
        <v>47.472799999999999</v>
      </c>
      <c r="O155" s="184">
        <v>15.926500000000001</v>
      </c>
      <c r="P155" s="184">
        <v>12.820600000000001</v>
      </c>
      <c r="Q155" s="184">
        <v>18.270499999999998</v>
      </c>
      <c r="R155" s="184">
        <v>19.6981</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1840</v>
      </c>
      <c r="C156" s="180">
        <v>118968</v>
      </c>
      <c r="D156" s="183">
        <v>44512</v>
      </c>
      <c r="E156" s="184">
        <v>302.76600000000002</v>
      </c>
      <c r="F156" s="184">
        <v>0.188</v>
      </c>
      <c r="G156" s="184">
        <v>-0.35049999999999998</v>
      </c>
      <c r="H156" s="184">
        <v>0.85709999999999997</v>
      </c>
      <c r="I156" s="184">
        <v>2.2408999999999999</v>
      </c>
      <c r="J156" s="184">
        <v>0.56769999999999998</v>
      </c>
      <c r="K156" s="184">
        <v>9.0479000000000003</v>
      </c>
      <c r="L156" s="184">
        <v>17.420300000000001</v>
      </c>
      <c r="M156" s="184">
        <v>20.1905</v>
      </c>
      <c r="N156" s="184">
        <v>48.339799999999997</v>
      </c>
      <c r="O156" s="184">
        <v>16.6586</v>
      </c>
      <c r="P156" s="184">
        <v>15.4491</v>
      </c>
      <c r="Q156" s="184">
        <v>14.1142</v>
      </c>
      <c r="R156" s="184">
        <v>20.412400000000002</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44512</v>
      </c>
      <c r="E157" s="184">
        <v>302.76600000000002</v>
      </c>
      <c r="F157" s="184">
        <v>0.188</v>
      </c>
      <c r="G157" s="184">
        <v>-0.35049999999999998</v>
      </c>
      <c r="H157" s="184">
        <v>0.85709999999999997</v>
      </c>
      <c r="I157" s="184">
        <v>2.2408999999999999</v>
      </c>
      <c r="J157" s="184">
        <v>0.56769999999999998</v>
      </c>
      <c r="K157" s="184">
        <v>9.0479000000000003</v>
      </c>
      <c r="L157" s="184">
        <v>17.420300000000001</v>
      </c>
      <c r="M157" s="184">
        <v>20.1905</v>
      </c>
      <c r="N157" s="184">
        <v>48.339799999999997</v>
      </c>
      <c r="O157" s="184">
        <v>16.6586</v>
      </c>
      <c r="P157" s="184">
        <v>13.798500000000001</v>
      </c>
      <c r="Q157" s="184">
        <v>14.791399999999999</v>
      </c>
      <c r="R157" s="184">
        <v>20.412400000000002</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44512</v>
      </c>
      <c r="E158" s="184">
        <v>49.81</v>
      </c>
      <c r="F158" s="184">
        <v>0.34250000000000003</v>
      </c>
      <c r="G158" s="184">
        <v>0.16089999999999999</v>
      </c>
      <c r="H158" s="184">
        <v>0.78920000000000001</v>
      </c>
      <c r="I158" s="184">
        <v>1.4254</v>
      </c>
      <c r="J158" s="184">
        <v>1.3222</v>
      </c>
      <c r="K158" s="184">
        <v>5.4850000000000003</v>
      </c>
      <c r="L158" s="184">
        <v>10.9848</v>
      </c>
      <c r="M158" s="184">
        <v>11.957700000000001</v>
      </c>
      <c r="N158" s="184">
        <v>23.109200000000001</v>
      </c>
      <c r="O158" s="184">
        <v>14.327500000000001</v>
      </c>
      <c r="P158" s="184">
        <v>11.9178</v>
      </c>
      <c r="Q158" s="184">
        <v>11.3947</v>
      </c>
      <c r="R158" s="184">
        <v>15.2058</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44512</v>
      </c>
      <c r="E159" s="184">
        <v>54.3</v>
      </c>
      <c r="F159" s="184">
        <v>0.33260000000000001</v>
      </c>
      <c r="G159" s="184">
        <v>0.14749999999999999</v>
      </c>
      <c r="H159" s="184">
        <v>0.77949999999999997</v>
      </c>
      <c r="I159" s="184">
        <v>1.4383999999999999</v>
      </c>
      <c r="J159" s="184">
        <v>1.3815999999999999</v>
      </c>
      <c r="K159" s="184">
        <v>5.6420000000000003</v>
      </c>
      <c r="L159" s="184">
        <v>11.338900000000001</v>
      </c>
      <c r="M159" s="184">
        <v>12.4922</v>
      </c>
      <c r="N159" s="184">
        <v>23.859500000000001</v>
      </c>
      <c r="O159" s="184">
        <v>15.031599999999999</v>
      </c>
      <c r="P159" s="184">
        <v>12.902200000000001</v>
      </c>
      <c r="Q159" s="184">
        <v>13.7736</v>
      </c>
      <c r="R159" s="184">
        <v>15.9011</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44512</v>
      </c>
      <c r="E160" s="184">
        <v>11.491300000000001</v>
      </c>
      <c r="F160" s="184">
        <v>0.23810000000000001</v>
      </c>
      <c r="G160" s="184">
        <v>0.246</v>
      </c>
      <c r="H160" s="184">
        <v>0.59260000000000002</v>
      </c>
      <c r="I160" s="184">
        <v>0.41070000000000001</v>
      </c>
      <c r="J160" s="184">
        <v>-0.4703</v>
      </c>
      <c r="K160" s="184">
        <v>9.9288000000000007</v>
      </c>
      <c r="L160" s="184">
        <v>16.647500000000001</v>
      </c>
      <c r="M160" s="184">
        <v>19.163599999999999</v>
      </c>
      <c r="N160" s="184">
        <v>29.274100000000001</v>
      </c>
      <c r="O160" s="184"/>
      <c r="P160" s="184"/>
      <c r="Q160" s="184">
        <v>7.7230999999999996</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44512</v>
      </c>
      <c r="E161" s="184">
        <v>11.034599999999999</v>
      </c>
      <c r="F161" s="184">
        <v>0.2316</v>
      </c>
      <c r="G161" s="184">
        <v>0.22800000000000001</v>
      </c>
      <c r="H161" s="184">
        <v>0.53759999999999997</v>
      </c>
      <c r="I161" s="184">
        <v>0.32550000000000001</v>
      </c>
      <c r="J161" s="184">
        <v>-0.65629999999999999</v>
      </c>
      <c r="K161" s="184">
        <v>9.3238000000000003</v>
      </c>
      <c r="L161" s="184">
        <v>15.374000000000001</v>
      </c>
      <c r="M161" s="184">
        <v>17.123999999999999</v>
      </c>
      <c r="N161" s="184">
        <v>26.430499999999999</v>
      </c>
      <c r="O161" s="184"/>
      <c r="P161" s="184"/>
      <c r="Q161" s="184">
        <v>5.4103000000000003</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44512</v>
      </c>
      <c r="E162" s="184">
        <v>15.145</v>
      </c>
      <c r="F162" s="184">
        <v>0.3911</v>
      </c>
      <c r="G162" s="184">
        <v>0.26479999999999998</v>
      </c>
      <c r="H162" s="184">
        <v>0.75839999999999996</v>
      </c>
      <c r="I162" s="184">
        <v>1.1352</v>
      </c>
      <c r="J162" s="184">
        <v>0.5978</v>
      </c>
      <c r="K162" s="184">
        <v>4.5853000000000002</v>
      </c>
      <c r="L162" s="184">
        <v>10.9686</v>
      </c>
      <c r="M162" s="184">
        <v>11.7547</v>
      </c>
      <c r="N162" s="184">
        <v>21.4223</v>
      </c>
      <c r="O162" s="184">
        <v>15.443</v>
      </c>
      <c r="P162" s="184"/>
      <c r="Q162" s="184">
        <v>13.4931</v>
      </c>
      <c r="R162" s="184">
        <v>16.1187</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44512</v>
      </c>
      <c r="E163" s="184">
        <v>14.58</v>
      </c>
      <c r="F163" s="184">
        <v>0.39250000000000002</v>
      </c>
      <c r="G163" s="184">
        <v>0.25440000000000002</v>
      </c>
      <c r="H163" s="184">
        <v>0.72540000000000004</v>
      </c>
      <c r="I163" s="184">
        <v>1.0814999999999999</v>
      </c>
      <c r="J163" s="184">
        <v>0.4824</v>
      </c>
      <c r="K163" s="184">
        <v>4.2397</v>
      </c>
      <c r="L163" s="184">
        <v>10.237399999999999</v>
      </c>
      <c r="M163" s="184">
        <v>10.680899999999999</v>
      </c>
      <c r="N163" s="184">
        <v>19.881599999999999</v>
      </c>
      <c r="O163" s="184">
        <v>14.133699999999999</v>
      </c>
      <c r="P163" s="184"/>
      <c r="Q163" s="184">
        <v>12.184900000000001</v>
      </c>
      <c r="R163" s="184">
        <v>14.7103</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44512</v>
      </c>
      <c r="E164" s="184">
        <v>34.707000000000001</v>
      </c>
      <c r="F164" s="184">
        <v>0.21659999999999999</v>
      </c>
      <c r="G164" s="184">
        <v>2.5899999999999999E-2</v>
      </c>
      <c r="H164" s="184">
        <v>0.48349999999999999</v>
      </c>
      <c r="I164" s="184">
        <v>0.81330000000000002</v>
      </c>
      <c r="J164" s="184">
        <v>0.51259999999999994</v>
      </c>
      <c r="K164" s="184">
        <v>4.1627000000000001</v>
      </c>
      <c r="L164" s="184">
        <v>9.1037999999999997</v>
      </c>
      <c r="M164" s="184">
        <v>9.6692</v>
      </c>
      <c r="N164" s="184">
        <v>16.150700000000001</v>
      </c>
      <c r="O164" s="184">
        <v>12.1394</v>
      </c>
      <c r="P164" s="184">
        <v>10.2662</v>
      </c>
      <c r="Q164" s="184">
        <v>12.692299999999999</v>
      </c>
      <c r="R164" s="184">
        <v>13.7616</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44512</v>
      </c>
      <c r="E165" s="184">
        <v>31.472999999999999</v>
      </c>
      <c r="F165" s="184">
        <v>0.21329999999999999</v>
      </c>
      <c r="G165" s="184">
        <v>1.2699999999999999E-2</v>
      </c>
      <c r="H165" s="184">
        <v>0.45</v>
      </c>
      <c r="I165" s="184">
        <v>0.75870000000000004</v>
      </c>
      <c r="J165" s="184">
        <v>0.39229999999999998</v>
      </c>
      <c r="K165" s="184">
        <v>3.7925</v>
      </c>
      <c r="L165" s="184">
        <v>8.3370999999999995</v>
      </c>
      <c r="M165" s="184">
        <v>8.5500000000000007</v>
      </c>
      <c r="N165" s="184">
        <v>14.588900000000001</v>
      </c>
      <c r="O165" s="184">
        <v>10.718999999999999</v>
      </c>
      <c r="P165" s="184">
        <v>8.9379000000000008</v>
      </c>
      <c r="Q165" s="184">
        <v>11.2332</v>
      </c>
      <c r="R165" s="184">
        <v>12.264900000000001</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44512</v>
      </c>
      <c r="E166" s="184">
        <v>123.6725</v>
      </c>
      <c r="F166" s="184">
        <v>0.57189999999999996</v>
      </c>
      <c r="G166" s="184">
        <v>-4.5100000000000001E-2</v>
      </c>
      <c r="H166" s="184">
        <v>0.90300000000000002</v>
      </c>
      <c r="I166" s="184">
        <v>1.4825999999999999</v>
      </c>
      <c r="J166" s="184">
        <v>0.376</v>
      </c>
      <c r="K166" s="184">
        <v>3.8696000000000002</v>
      </c>
      <c r="L166" s="184">
        <v>11.975099999999999</v>
      </c>
      <c r="M166" s="184">
        <v>13.7378</v>
      </c>
      <c r="N166" s="184">
        <v>26.448599999999999</v>
      </c>
      <c r="O166" s="184">
        <v>13.319100000000001</v>
      </c>
      <c r="P166" s="184">
        <v>12.0624</v>
      </c>
      <c r="Q166" s="184">
        <v>15.9421</v>
      </c>
      <c r="R166" s="184">
        <v>15.2491</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44512</v>
      </c>
      <c r="E167" s="184">
        <v>133.76240000000001</v>
      </c>
      <c r="F167" s="184">
        <v>0.57609999999999995</v>
      </c>
      <c r="G167" s="184">
        <v>-3.27E-2</v>
      </c>
      <c r="H167" s="184">
        <v>0.94030000000000002</v>
      </c>
      <c r="I167" s="184">
        <v>1.5403</v>
      </c>
      <c r="J167" s="184">
        <v>0.50039999999999996</v>
      </c>
      <c r="K167" s="184">
        <v>4.2573999999999996</v>
      </c>
      <c r="L167" s="184">
        <v>12.781000000000001</v>
      </c>
      <c r="M167" s="184">
        <v>15.016500000000001</v>
      </c>
      <c r="N167" s="184">
        <v>28.263000000000002</v>
      </c>
      <c r="O167" s="184">
        <v>14.8553</v>
      </c>
      <c r="P167" s="184">
        <v>13.336399999999999</v>
      </c>
      <c r="Q167" s="184">
        <v>13.0692</v>
      </c>
      <c r="R167" s="184">
        <v>16.894200000000001</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44512</v>
      </c>
      <c r="E168" s="184">
        <v>15.3857</v>
      </c>
      <c r="F168" s="184">
        <v>0.47020000000000001</v>
      </c>
      <c r="G168" s="184">
        <v>0.3548</v>
      </c>
      <c r="H168" s="184">
        <v>1.3871</v>
      </c>
      <c r="I168" s="184">
        <v>2.2155999999999998</v>
      </c>
      <c r="J168" s="184">
        <v>1.6108</v>
      </c>
      <c r="K168" s="184">
        <v>5.6361999999999997</v>
      </c>
      <c r="L168" s="184">
        <v>13.8484</v>
      </c>
      <c r="M168" s="184">
        <v>13.8543</v>
      </c>
      <c r="N168" s="184">
        <v>25.942</v>
      </c>
      <c r="O168" s="184"/>
      <c r="P168" s="184"/>
      <c r="Q168" s="184">
        <v>29.084199999999999</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44512</v>
      </c>
      <c r="E169" s="184">
        <v>14.898400000000001</v>
      </c>
      <c r="F169" s="184">
        <v>0.46460000000000001</v>
      </c>
      <c r="G169" s="184">
        <v>0.33879999999999999</v>
      </c>
      <c r="H169" s="184">
        <v>1.3392999999999999</v>
      </c>
      <c r="I169" s="184">
        <v>2.1425000000000001</v>
      </c>
      <c r="J169" s="184">
        <v>1.4482999999999999</v>
      </c>
      <c r="K169" s="184">
        <v>5.1292999999999997</v>
      </c>
      <c r="L169" s="184">
        <v>12.7659</v>
      </c>
      <c r="M169" s="184">
        <v>12.283099999999999</v>
      </c>
      <c r="N169" s="184">
        <v>23.5869</v>
      </c>
      <c r="O169" s="184"/>
      <c r="P169" s="184"/>
      <c r="Q169" s="184">
        <v>26.645800000000001</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44512</v>
      </c>
      <c r="E170" s="184">
        <v>15.4663</v>
      </c>
      <c r="F170" s="184">
        <v>0.4677</v>
      </c>
      <c r="G170" s="184">
        <v>0.1061</v>
      </c>
      <c r="H170" s="184">
        <v>0.83650000000000002</v>
      </c>
      <c r="I170" s="184">
        <v>1.4656</v>
      </c>
      <c r="J170" s="184">
        <v>1.0690999999999999</v>
      </c>
      <c r="K170" s="184">
        <v>5.3160999999999996</v>
      </c>
      <c r="L170" s="184">
        <v>12.493600000000001</v>
      </c>
      <c r="M170" s="184">
        <v>13.696</v>
      </c>
      <c r="N170" s="184">
        <v>27.055199999999999</v>
      </c>
      <c r="O170" s="184"/>
      <c r="P170" s="184"/>
      <c r="Q170" s="184">
        <v>16.906099999999999</v>
      </c>
      <c r="R170" s="184">
        <v>19.017700000000001</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44512</v>
      </c>
      <c r="E171" s="184">
        <v>14.721299999999999</v>
      </c>
      <c r="F171" s="184">
        <v>0.4627</v>
      </c>
      <c r="G171" s="184">
        <v>9.2499999999999999E-2</v>
      </c>
      <c r="H171" s="184">
        <v>0.79559999999999997</v>
      </c>
      <c r="I171" s="184">
        <v>1.4016999999999999</v>
      </c>
      <c r="J171" s="184">
        <v>0.92969999999999997</v>
      </c>
      <c r="K171" s="184">
        <v>4.8540999999999999</v>
      </c>
      <c r="L171" s="184">
        <v>11.5402</v>
      </c>
      <c r="M171" s="184">
        <v>12.2675</v>
      </c>
      <c r="N171" s="184">
        <v>24.884799999999998</v>
      </c>
      <c r="O171" s="184"/>
      <c r="P171" s="184"/>
      <c r="Q171" s="184">
        <v>14.856999999999999</v>
      </c>
      <c r="R171" s="184">
        <v>17.002500000000001</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44512</v>
      </c>
      <c r="E172" s="184">
        <v>15.65</v>
      </c>
      <c r="F172" s="184">
        <v>0.38490000000000002</v>
      </c>
      <c r="G172" s="184">
        <v>0.25619999999999998</v>
      </c>
      <c r="H172" s="184">
        <v>0.57840000000000003</v>
      </c>
      <c r="I172" s="184">
        <v>1.0328999999999999</v>
      </c>
      <c r="J172" s="184">
        <v>0.77270000000000005</v>
      </c>
      <c r="K172" s="184">
        <v>4.4028999999999998</v>
      </c>
      <c r="L172" s="184">
        <v>9.2876999999999992</v>
      </c>
      <c r="M172" s="184">
        <v>8.9832999999999998</v>
      </c>
      <c r="N172" s="184">
        <v>17.846399999999999</v>
      </c>
      <c r="O172" s="184">
        <v>15.7781</v>
      </c>
      <c r="P172" s="184"/>
      <c r="Q172" s="184">
        <v>12.2563</v>
      </c>
      <c r="R172" s="184">
        <v>17.735700000000001</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44512</v>
      </c>
      <c r="E173" s="184">
        <v>15.18</v>
      </c>
      <c r="F173" s="184">
        <v>0.33050000000000002</v>
      </c>
      <c r="G173" s="184">
        <v>0.19800000000000001</v>
      </c>
      <c r="H173" s="184">
        <v>0.46329999999999999</v>
      </c>
      <c r="I173" s="184">
        <v>0.93089999999999995</v>
      </c>
      <c r="J173" s="184">
        <v>0.66310000000000002</v>
      </c>
      <c r="K173" s="184">
        <v>3.9725999999999999</v>
      </c>
      <c r="L173" s="184">
        <v>8.5837000000000003</v>
      </c>
      <c r="M173" s="184">
        <v>7.8891</v>
      </c>
      <c r="N173" s="184">
        <v>16.5899</v>
      </c>
      <c r="O173" s="184">
        <v>14.874700000000001</v>
      </c>
      <c r="P173" s="184"/>
      <c r="Q173" s="184">
        <v>11.376200000000001</v>
      </c>
      <c r="R173" s="184">
        <v>16.683599999999998</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0.34248636363636364</v>
      </c>
      <c r="G174" s="186">
        <v>5.0868181818181819E-2</v>
      </c>
      <c r="H174" s="186">
        <v>0.75924090909090902</v>
      </c>
      <c r="I174" s="186">
        <v>1.3855500000000001</v>
      </c>
      <c r="J174" s="186">
        <v>0.64422727272727276</v>
      </c>
      <c r="K174" s="186">
        <v>5.8511681818181822</v>
      </c>
      <c r="L174" s="186">
        <v>12.623790909090911</v>
      </c>
      <c r="M174" s="186">
        <v>13.872199999999999</v>
      </c>
      <c r="N174" s="186">
        <v>27.593377272727274</v>
      </c>
      <c r="O174" s="186">
        <v>14.653993749999998</v>
      </c>
      <c r="P174" s="186">
        <v>12.438366666666667</v>
      </c>
      <c r="Q174" s="186">
        <v>14.322849999999999</v>
      </c>
      <c r="R174" s="186">
        <v>16.89897777777778</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0.34525</v>
      </c>
      <c r="G175" s="186">
        <v>9.9299999999999999E-2</v>
      </c>
      <c r="H175" s="186">
        <v>0.78434999999999999</v>
      </c>
      <c r="I175" s="186">
        <v>1.4135499999999999</v>
      </c>
      <c r="J175" s="186">
        <v>0.56769999999999998</v>
      </c>
      <c r="K175" s="186">
        <v>4.9916999999999998</v>
      </c>
      <c r="L175" s="186">
        <v>11.77805</v>
      </c>
      <c r="M175" s="186">
        <v>13.179500000000001</v>
      </c>
      <c r="N175" s="186">
        <v>25.343599999999999</v>
      </c>
      <c r="O175" s="186">
        <v>14.92205</v>
      </c>
      <c r="P175" s="186">
        <v>12.50745</v>
      </c>
      <c r="Q175" s="186">
        <v>13.28115</v>
      </c>
      <c r="R175" s="186">
        <v>16.788899999999998</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9"/>
      <c r="B176" s="129"/>
      <c r="C176" s="129"/>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44512</v>
      </c>
      <c r="E178" s="184">
        <v>292.61649999999997</v>
      </c>
      <c r="F178" s="184">
        <v>0.43659999999999999</v>
      </c>
      <c r="G178" s="184">
        <v>2.3913000000000002</v>
      </c>
      <c r="H178" s="184">
        <v>7.4062000000000001</v>
      </c>
      <c r="I178" s="184">
        <v>6.0324999999999998</v>
      </c>
      <c r="J178" s="184">
        <v>3.1772999999999998</v>
      </c>
      <c r="K178" s="184">
        <v>3.9639000000000002</v>
      </c>
      <c r="L178" s="184">
        <v>4.5369999999999999</v>
      </c>
      <c r="M178" s="184">
        <v>5.2805999999999997</v>
      </c>
      <c r="N178" s="184">
        <v>4.1124999999999998</v>
      </c>
      <c r="O178" s="184">
        <v>8.5823</v>
      </c>
      <c r="P178" s="184">
        <v>7.4276</v>
      </c>
      <c r="Q178" s="184">
        <v>8.2516999999999996</v>
      </c>
      <c r="R178" s="184">
        <v>7.4055</v>
      </c>
      <c r="S178" s="120" t="s">
        <v>1998</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44512</v>
      </c>
      <c r="E179" s="184">
        <v>299.94209999999998</v>
      </c>
      <c r="F179" s="184">
        <v>0.77880000000000005</v>
      </c>
      <c r="G179" s="184">
        <v>2.7223999999999999</v>
      </c>
      <c r="H179" s="184">
        <v>7.7380000000000004</v>
      </c>
      <c r="I179" s="184">
        <v>6.3634000000000004</v>
      </c>
      <c r="J179" s="184">
        <v>3.508</v>
      </c>
      <c r="K179" s="184">
        <v>4.2975000000000003</v>
      </c>
      <c r="L179" s="184">
        <v>4.8897000000000004</v>
      </c>
      <c r="M179" s="184">
        <v>5.6341000000000001</v>
      </c>
      <c r="N179" s="184">
        <v>4.4641999999999999</v>
      </c>
      <c r="O179" s="184">
        <v>8.9305000000000003</v>
      </c>
      <c r="P179" s="184">
        <v>7.7666000000000004</v>
      </c>
      <c r="Q179" s="184">
        <v>9.1967999999999996</v>
      </c>
      <c r="R179" s="184">
        <v>7.7629000000000001</v>
      </c>
      <c r="S179" s="120" t="s">
        <v>1998</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44512</v>
      </c>
      <c r="E180" s="184">
        <v>2155.7770999999998</v>
      </c>
      <c r="F180" s="184">
        <v>1.2259</v>
      </c>
      <c r="G180" s="184">
        <v>1.7413000000000001</v>
      </c>
      <c r="H180" s="184">
        <v>5.8391000000000002</v>
      </c>
      <c r="I180" s="184">
        <v>5.1260000000000003</v>
      </c>
      <c r="J180" s="184">
        <v>3.0909</v>
      </c>
      <c r="K180" s="184">
        <v>3.1863999999999999</v>
      </c>
      <c r="L180" s="184">
        <v>3.9306999999999999</v>
      </c>
      <c r="M180" s="184">
        <v>4.6806999999999999</v>
      </c>
      <c r="N180" s="184">
        <v>4.0016999999999996</v>
      </c>
      <c r="O180" s="184">
        <v>8.7319999999999993</v>
      </c>
      <c r="P180" s="184">
        <v>8.0271000000000008</v>
      </c>
      <c r="Q180" s="184">
        <v>8.4167000000000005</v>
      </c>
      <c r="R180" s="184">
        <v>6.8978999999999999</v>
      </c>
      <c r="S180" s="120" t="s">
        <v>1997</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44512</v>
      </c>
      <c r="E181" s="184">
        <v>2112.4342999999999</v>
      </c>
      <c r="F181" s="184">
        <v>0.93479999999999996</v>
      </c>
      <c r="G181" s="184">
        <v>1.4510000000000001</v>
      </c>
      <c r="H181" s="184">
        <v>5.5487000000000002</v>
      </c>
      <c r="I181" s="184">
        <v>4.8353999999999999</v>
      </c>
      <c r="J181" s="184">
        <v>2.8001</v>
      </c>
      <c r="K181" s="184">
        <v>2.8942000000000001</v>
      </c>
      <c r="L181" s="184">
        <v>3.6305000000000001</v>
      </c>
      <c r="M181" s="184">
        <v>4.3710000000000004</v>
      </c>
      <c r="N181" s="184">
        <v>3.6879</v>
      </c>
      <c r="O181" s="184">
        <v>8.4132999999999996</v>
      </c>
      <c r="P181" s="184">
        <v>7.7389000000000001</v>
      </c>
      <c r="Q181" s="184">
        <v>8.2483000000000004</v>
      </c>
      <c r="R181" s="184">
        <v>6.5743</v>
      </c>
      <c r="S181" s="120" t="s">
        <v>1997</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1841</v>
      </c>
      <c r="C182" s="180">
        <v>148628</v>
      </c>
      <c r="D182" s="183">
        <v>44512</v>
      </c>
      <c r="E182" s="184">
        <v>10.3628</v>
      </c>
      <c r="F182" s="184">
        <v>16.561900000000001</v>
      </c>
      <c r="G182" s="184">
        <v>21.876999999999999</v>
      </c>
      <c r="H182" s="184">
        <v>16.780100000000001</v>
      </c>
      <c r="I182" s="184">
        <v>10.1532</v>
      </c>
      <c r="J182" s="184">
        <v>3.7957000000000001</v>
      </c>
      <c r="K182" s="184">
        <v>4.0336999999999996</v>
      </c>
      <c r="L182" s="184">
        <v>4.6851000000000003</v>
      </c>
      <c r="M182" s="184">
        <v>5.5034999999999998</v>
      </c>
      <c r="N182" s="184"/>
      <c r="O182" s="184"/>
      <c r="P182" s="184"/>
      <c r="Q182" s="184">
        <v>4.0128000000000004</v>
      </c>
      <c r="R182" s="184"/>
      <c r="S182" s="120" t="s">
        <v>1997</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1842</v>
      </c>
      <c r="C183" s="180">
        <v>148625</v>
      </c>
      <c r="D183" s="183">
        <v>44512</v>
      </c>
      <c r="E183" s="184">
        <v>10.3232</v>
      </c>
      <c r="F183" s="184">
        <v>15.9177</v>
      </c>
      <c r="G183" s="184">
        <v>21.488</v>
      </c>
      <c r="H183" s="184">
        <v>16.369399999999999</v>
      </c>
      <c r="I183" s="184">
        <v>9.7088000000000001</v>
      </c>
      <c r="J183" s="184">
        <v>3.3742999999999999</v>
      </c>
      <c r="K183" s="184">
        <v>3.6105999999999998</v>
      </c>
      <c r="L183" s="184">
        <v>4.2614000000000001</v>
      </c>
      <c r="M183" s="184">
        <v>5.0719000000000003</v>
      </c>
      <c r="N183" s="184"/>
      <c r="O183" s="184"/>
      <c r="P183" s="184"/>
      <c r="Q183" s="184">
        <v>3.5748000000000002</v>
      </c>
      <c r="R183" s="184"/>
      <c r="S183" s="120" t="s">
        <v>1999</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44512</v>
      </c>
      <c r="E184" s="184">
        <v>19.722899999999999</v>
      </c>
      <c r="F184" s="184">
        <v>7.0338000000000003</v>
      </c>
      <c r="G184" s="184">
        <v>-2.7136999999999998</v>
      </c>
      <c r="H184" s="184">
        <v>7.2304000000000004</v>
      </c>
      <c r="I184" s="184">
        <v>5.7363999999999997</v>
      </c>
      <c r="J184" s="184">
        <v>2.7404999999999999</v>
      </c>
      <c r="K184" s="184">
        <v>3.1958000000000002</v>
      </c>
      <c r="L184" s="184">
        <v>3.7967</v>
      </c>
      <c r="M184" s="184">
        <v>4.8689</v>
      </c>
      <c r="N184" s="184">
        <v>3.8780000000000001</v>
      </c>
      <c r="O184" s="184">
        <v>8.7212999999999994</v>
      </c>
      <c r="P184" s="184">
        <v>7.5232999999999999</v>
      </c>
      <c r="Q184" s="184">
        <v>8.6717999999999993</v>
      </c>
      <c r="R184" s="184">
        <v>7.3167</v>
      </c>
      <c r="S184" s="120" t="s">
        <v>1998</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44512</v>
      </c>
      <c r="E185" s="184">
        <v>19.229399999999998</v>
      </c>
      <c r="F185" s="184">
        <v>6.8346</v>
      </c>
      <c r="G185" s="184">
        <v>-2.9729999999999999</v>
      </c>
      <c r="H185" s="184">
        <v>6.9718</v>
      </c>
      <c r="I185" s="184">
        <v>5.4753999999999996</v>
      </c>
      <c r="J185" s="184">
        <v>2.4788999999999999</v>
      </c>
      <c r="K185" s="184">
        <v>2.9411</v>
      </c>
      <c r="L185" s="184">
        <v>3.5501999999999998</v>
      </c>
      <c r="M185" s="184">
        <v>4.6082000000000001</v>
      </c>
      <c r="N185" s="184">
        <v>3.61</v>
      </c>
      <c r="O185" s="184">
        <v>8.4055999999999997</v>
      </c>
      <c r="P185" s="184">
        <v>7.2270000000000003</v>
      </c>
      <c r="Q185" s="184">
        <v>8.3351000000000006</v>
      </c>
      <c r="R185" s="184">
        <v>7.0370999999999997</v>
      </c>
      <c r="S185" s="120" t="s">
        <v>1998</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44512</v>
      </c>
      <c r="E186" s="184">
        <v>20.291499999999999</v>
      </c>
      <c r="F186" s="184">
        <v>17.996700000000001</v>
      </c>
      <c r="G186" s="184">
        <v>4.1386000000000003</v>
      </c>
      <c r="H186" s="184">
        <v>8.6927000000000003</v>
      </c>
      <c r="I186" s="184">
        <v>7.2408999999999999</v>
      </c>
      <c r="J186" s="184">
        <v>5.3802000000000003</v>
      </c>
      <c r="K186" s="184">
        <v>8.6893999999999991</v>
      </c>
      <c r="L186" s="184">
        <v>6.0848000000000004</v>
      </c>
      <c r="M186" s="184">
        <v>7.3832000000000004</v>
      </c>
      <c r="N186" s="184">
        <v>5.0594999999999999</v>
      </c>
      <c r="O186" s="184">
        <v>10.7895</v>
      </c>
      <c r="P186" s="184">
        <v>8.7383000000000006</v>
      </c>
      <c r="Q186" s="184">
        <v>9.0474999999999994</v>
      </c>
      <c r="R186" s="184">
        <v>9.5542999999999996</v>
      </c>
      <c r="S186" s="120" t="s">
        <v>1998</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44512</v>
      </c>
      <c r="E187" s="184">
        <v>19.8095</v>
      </c>
      <c r="F187" s="184">
        <v>17.697099999999999</v>
      </c>
      <c r="G187" s="184">
        <v>3.8090999999999999</v>
      </c>
      <c r="H187" s="184">
        <v>8.3701000000000008</v>
      </c>
      <c r="I187" s="184">
        <v>6.9279000000000002</v>
      </c>
      <c r="J187" s="184">
        <v>5.0678999999999998</v>
      </c>
      <c r="K187" s="184">
        <v>8.3744999999999994</v>
      </c>
      <c r="L187" s="184">
        <v>5.7667000000000002</v>
      </c>
      <c r="M187" s="184">
        <v>7.0549999999999997</v>
      </c>
      <c r="N187" s="184">
        <v>4.7241</v>
      </c>
      <c r="O187" s="184">
        <v>10.4505</v>
      </c>
      <c r="P187" s="184">
        <v>8.4201999999999995</v>
      </c>
      <c r="Q187" s="184">
        <v>8.7271000000000001</v>
      </c>
      <c r="R187" s="184">
        <v>9.1859999999999999</v>
      </c>
      <c r="S187" s="120" t="s">
        <v>1998</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44512</v>
      </c>
      <c r="E188" s="184">
        <v>18.014099999999999</v>
      </c>
      <c r="F188" s="184">
        <v>11.958399999999999</v>
      </c>
      <c r="G188" s="184">
        <v>1.9590000000000001</v>
      </c>
      <c r="H188" s="184">
        <v>8.5957000000000008</v>
      </c>
      <c r="I188" s="184">
        <v>5.3949999999999996</v>
      </c>
      <c r="J188" s="184">
        <v>3.1194000000000002</v>
      </c>
      <c r="K188" s="184">
        <v>3.9841000000000002</v>
      </c>
      <c r="L188" s="184">
        <v>3.8641000000000001</v>
      </c>
      <c r="M188" s="184">
        <v>4.9043000000000001</v>
      </c>
      <c r="N188" s="184">
        <v>4.0003000000000002</v>
      </c>
      <c r="O188" s="184">
        <v>8.6318999999999999</v>
      </c>
      <c r="P188" s="184">
        <v>7.4870000000000001</v>
      </c>
      <c r="Q188" s="184">
        <v>8.1006999999999998</v>
      </c>
      <c r="R188" s="184">
        <v>6.6246999999999998</v>
      </c>
      <c r="S188" s="120" t="s">
        <v>2000</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44512</v>
      </c>
      <c r="E189" s="184">
        <v>18.5915</v>
      </c>
      <c r="F189" s="184">
        <v>12.3727</v>
      </c>
      <c r="G189" s="184">
        <v>2.3563999999999998</v>
      </c>
      <c r="H189" s="184">
        <v>8.9197000000000006</v>
      </c>
      <c r="I189" s="184">
        <v>5.7340999999999998</v>
      </c>
      <c r="J189" s="184">
        <v>3.4552999999999998</v>
      </c>
      <c r="K189" s="184">
        <v>4.3296000000000001</v>
      </c>
      <c r="L189" s="184">
        <v>4.2103999999999999</v>
      </c>
      <c r="M189" s="184">
        <v>5.2480000000000002</v>
      </c>
      <c r="N189" s="184">
        <v>4.3399000000000001</v>
      </c>
      <c r="O189" s="184">
        <v>8.99</v>
      </c>
      <c r="P189" s="184">
        <v>7.8677999999999999</v>
      </c>
      <c r="Q189" s="184">
        <v>8.5530000000000008</v>
      </c>
      <c r="R189" s="184">
        <v>6.9682000000000004</v>
      </c>
      <c r="S189" s="120" t="s">
        <v>2000</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44512</v>
      </c>
      <c r="E190" s="184">
        <v>18.913799999999998</v>
      </c>
      <c r="F190" s="184">
        <v>13.320499999999999</v>
      </c>
      <c r="G190" s="184">
        <v>10.494300000000001</v>
      </c>
      <c r="H190" s="184">
        <v>9.1549999999999994</v>
      </c>
      <c r="I190" s="184">
        <v>7.2015000000000002</v>
      </c>
      <c r="J190" s="184">
        <v>4.9385000000000003</v>
      </c>
      <c r="K190" s="184">
        <v>5.1570999999999998</v>
      </c>
      <c r="L190" s="184">
        <v>5.2050999999999998</v>
      </c>
      <c r="M190" s="184">
        <v>5.6119000000000003</v>
      </c>
      <c r="N190" s="184">
        <v>4.8494999999999999</v>
      </c>
      <c r="O190" s="184">
        <v>9.1715</v>
      </c>
      <c r="P190" s="184">
        <v>7.8479000000000001</v>
      </c>
      <c r="Q190" s="184">
        <v>8.7014999999999993</v>
      </c>
      <c r="R190" s="184">
        <v>7.8914999999999997</v>
      </c>
      <c r="S190" s="120" t="s">
        <v>1998</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44512</v>
      </c>
      <c r="E191" s="184">
        <v>18.434799999999999</v>
      </c>
      <c r="F191" s="184">
        <v>12.6761</v>
      </c>
      <c r="G191" s="184">
        <v>9.9739000000000004</v>
      </c>
      <c r="H191" s="184">
        <v>8.6864000000000008</v>
      </c>
      <c r="I191" s="184">
        <v>6.7350000000000003</v>
      </c>
      <c r="J191" s="184">
        <v>4.4814999999999996</v>
      </c>
      <c r="K191" s="184">
        <v>4.6927000000000003</v>
      </c>
      <c r="L191" s="184">
        <v>4.7375999999999996</v>
      </c>
      <c r="M191" s="184">
        <v>5.1386000000000003</v>
      </c>
      <c r="N191" s="184">
        <v>4.3719000000000001</v>
      </c>
      <c r="O191" s="184">
        <v>8.6774000000000004</v>
      </c>
      <c r="P191" s="184">
        <v>7.3612000000000002</v>
      </c>
      <c r="Q191" s="184">
        <v>8.3369999999999997</v>
      </c>
      <c r="R191" s="184">
        <v>7.4013999999999998</v>
      </c>
      <c r="S191" s="120" t="s">
        <v>1998</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44512</v>
      </c>
      <c r="E192" s="184">
        <v>25.928599999999999</v>
      </c>
      <c r="F192" s="184">
        <v>21.409800000000001</v>
      </c>
      <c r="G192" s="184">
        <v>12.071400000000001</v>
      </c>
      <c r="H192" s="184">
        <v>11.6076</v>
      </c>
      <c r="I192" s="184">
        <v>8.1499000000000006</v>
      </c>
      <c r="J192" s="184">
        <v>7.3383000000000003</v>
      </c>
      <c r="K192" s="184">
        <v>6.6414</v>
      </c>
      <c r="L192" s="184">
        <v>5.6043000000000003</v>
      </c>
      <c r="M192" s="184">
        <v>5.5728</v>
      </c>
      <c r="N192" s="184">
        <v>5.0114999999999998</v>
      </c>
      <c r="O192" s="184">
        <v>8.2258999999999993</v>
      </c>
      <c r="P192" s="184">
        <v>7.2175000000000002</v>
      </c>
      <c r="Q192" s="184">
        <v>8.3567</v>
      </c>
      <c r="R192" s="184">
        <v>7.3522999999999996</v>
      </c>
      <c r="S192" s="120" t="s">
        <v>1998</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44512</v>
      </c>
      <c r="E193" s="184">
        <v>26.661999999999999</v>
      </c>
      <c r="F193" s="184">
        <v>21.917000000000002</v>
      </c>
      <c r="G193" s="184">
        <v>12.516299999999999</v>
      </c>
      <c r="H193" s="184">
        <v>12.0677</v>
      </c>
      <c r="I193" s="184">
        <v>8.6039999999999992</v>
      </c>
      <c r="J193" s="184">
        <v>7.7881999999999998</v>
      </c>
      <c r="K193" s="184">
        <v>7.1006999999999998</v>
      </c>
      <c r="L193" s="184">
        <v>6.0682999999999998</v>
      </c>
      <c r="M193" s="184">
        <v>6.0442999999999998</v>
      </c>
      <c r="N193" s="184">
        <v>5.4881000000000002</v>
      </c>
      <c r="O193" s="184">
        <v>8.7134999999999998</v>
      </c>
      <c r="P193" s="184">
        <v>7.6425999999999998</v>
      </c>
      <c r="Q193" s="184">
        <v>8.7523999999999997</v>
      </c>
      <c r="R193" s="184">
        <v>7.8384999999999998</v>
      </c>
      <c r="S193" s="120" t="s">
        <v>1998</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44512</v>
      </c>
      <c r="E194" s="184">
        <v>20.107900000000001</v>
      </c>
      <c r="F194" s="184">
        <v>-3.9929999999999999</v>
      </c>
      <c r="G194" s="184">
        <v>-3.3874</v>
      </c>
      <c r="H194" s="184">
        <v>6.3025000000000002</v>
      </c>
      <c r="I194" s="184">
        <v>5.6783999999999999</v>
      </c>
      <c r="J194" s="184">
        <v>2.6762000000000001</v>
      </c>
      <c r="K194" s="184">
        <v>3.0939999999999999</v>
      </c>
      <c r="L194" s="184">
        <v>4.0343999999999998</v>
      </c>
      <c r="M194" s="184">
        <v>5.0396000000000001</v>
      </c>
      <c r="N194" s="184">
        <v>4.1509</v>
      </c>
      <c r="O194" s="184">
        <v>9.5104000000000006</v>
      </c>
      <c r="P194" s="184">
        <v>8.0228000000000002</v>
      </c>
      <c r="Q194" s="184">
        <v>8.3697999999999997</v>
      </c>
      <c r="R194" s="184">
        <v>7.6245000000000003</v>
      </c>
      <c r="S194" s="120" t="s">
        <v>1998</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44512</v>
      </c>
      <c r="E195" s="184">
        <v>19.754100000000001</v>
      </c>
      <c r="F195" s="184">
        <v>-4.2492999999999999</v>
      </c>
      <c r="G195" s="184">
        <v>-3.6328</v>
      </c>
      <c r="H195" s="184">
        <v>6.0037000000000003</v>
      </c>
      <c r="I195" s="184">
        <v>5.3693999999999997</v>
      </c>
      <c r="J195" s="184">
        <v>2.3651</v>
      </c>
      <c r="K195" s="184">
        <v>2.7747999999999999</v>
      </c>
      <c r="L195" s="184">
        <v>3.7082999999999999</v>
      </c>
      <c r="M195" s="184">
        <v>4.7084000000000001</v>
      </c>
      <c r="N195" s="184">
        <v>3.8142999999999998</v>
      </c>
      <c r="O195" s="184">
        <v>9.1603999999999992</v>
      </c>
      <c r="P195" s="184">
        <v>7.7272999999999996</v>
      </c>
      <c r="Q195" s="184">
        <v>8.1486000000000001</v>
      </c>
      <c r="R195" s="184">
        <v>7.2645</v>
      </c>
      <c r="S195" s="120" t="s">
        <v>1998</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1998</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1998</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44512</v>
      </c>
      <c r="E198" s="184">
        <v>1860.8631</v>
      </c>
      <c r="F198" s="184">
        <v>15.456899999999999</v>
      </c>
      <c r="G198" s="184">
        <v>1.6184000000000001</v>
      </c>
      <c r="H198" s="184">
        <v>10.272600000000001</v>
      </c>
      <c r="I198" s="184">
        <v>9.9303000000000008</v>
      </c>
      <c r="J198" s="184">
        <v>6.0808</v>
      </c>
      <c r="K198" s="184">
        <v>6.7906000000000004</v>
      </c>
      <c r="L198" s="184">
        <v>4.3857999999999997</v>
      </c>
      <c r="M198" s="184">
        <v>5.8587999999999996</v>
      </c>
      <c r="N198" s="184">
        <v>3.5741999999999998</v>
      </c>
      <c r="O198" s="184">
        <v>7.7952000000000004</v>
      </c>
      <c r="P198" s="184">
        <v>6.9931000000000001</v>
      </c>
      <c r="Q198" s="184">
        <v>7.2468000000000004</v>
      </c>
      <c r="R198" s="184">
        <v>6.5716999999999999</v>
      </c>
      <c r="S198" s="120" t="s">
        <v>1998</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44512</v>
      </c>
      <c r="E199" s="184">
        <v>1965.9142999999999</v>
      </c>
      <c r="F199" s="184">
        <v>15.8756</v>
      </c>
      <c r="G199" s="184">
        <v>2.0383</v>
      </c>
      <c r="H199" s="184">
        <v>10.6937</v>
      </c>
      <c r="I199" s="184">
        <v>10.351800000000001</v>
      </c>
      <c r="J199" s="184">
        <v>6.5030000000000001</v>
      </c>
      <c r="K199" s="184">
        <v>7.218</v>
      </c>
      <c r="L199" s="184">
        <v>4.8136999999999999</v>
      </c>
      <c r="M199" s="184">
        <v>6.2967000000000004</v>
      </c>
      <c r="N199" s="184">
        <v>4.0095000000000001</v>
      </c>
      <c r="O199" s="184">
        <v>8.2599</v>
      </c>
      <c r="P199" s="184">
        <v>7.4413999999999998</v>
      </c>
      <c r="Q199" s="184">
        <v>7.8749000000000002</v>
      </c>
      <c r="R199" s="184">
        <v>7.0472000000000001</v>
      </c>
      <c r="S199" s="120" t="s">
        <v>1998</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1843</v>
      </c>
      <c r="C200" s="180">
        <v>148534</v>
      </c>
      <c r="D200" s="183">
        <v>44512</v>
      </c>
      <c r="E200" s="184">
        <v>10.508800000000001</v>
      </c>
      <c r="F200" s="184">
        <v>5.5580999999999996</v>
      </c>
      <c r="G200" s="184">
        <v>-5.6703999999999999</v>
      </c>
      <c r="H200" s="184">
        <v>5.9905999999999997</v>
      </c>
      <c r="I200" s="184">
        <v>5.7934000000000001</v>
      </c>
      <c r="J200" s="184">
        <v>3.8668999999999998</v>
      </c>
      <c r="K200" s="184">
        <v>4.0118</v>
      </c>
      <c r="L200" s="184">
        <v>4.6837</v>
      </c>
      <c r="M200" s="184">
        <v>5.7872000000000003</v>
      </c>
      <c r="N200" s="184">
        <v>4.6318000000000001</v>
      </c>
      <c r="O200" s="184"/>
      <c r="P200" s="184"/>
      <c r="Q200" s="184">
        <v>4.8045999999999998</v>
      </c>
      <c r="R200" s="184"/>
      <c r="S200" s="120" t="s">
        <v>1997</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1844</v>
      </c>
      <c r="C201" s="180">
        <v>148535</v>
      </c>
      <c r="D201" s="183">
        <v>44512</v>
      </c>
      <c r="E201" s="184">
        <v>10.447699999999999</v>
      </c>
      <c r="F201" s="184">
        <v>4.5422000000000002</v>
      </c>
      <c r="G201" s="184">
        <v>-6.2851999999999997</v>
      </c>
      <c r="H201" s="184">
        <v>5.4417999999999997</v>
      </c>
      <c r="I201" s="184">
        <v>5.2259000000000002</v>
      </c>
      <c r="J201" s="184">
        <v>3.3113000000000001</v>
      </c>
      <c r="K201" s="184">
        <v>3.4550999999999998</v>
      </c>
      <c r="L201" s="184">
        <v>4.1223999999999998</v>
      </c>
      <c r="M201" s="184">
        <v>5.2148000000000003</v>
      </c>
      <c r="N201" s="184">
        <v>4.0575999999999999</v>
      </c>
      <c r="O201" s="184"/>
      <c r="P201" s="184"/>
      <c r="Q201" s="184">
        <v>4.2283999999999997</v>
      </c>
      <c r="R201" s="184"/>
      <c r="S201" s="120" t="s">
        <v>1997</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44512</v>
      </c>
      <c r="E202" s="184">
        <v>52.222299999999997</v>
      </c>
      <c r="F202" s="184">
        <v>9.9276</v>
      </c>
      <c r="G202" s="184">
        <v>13.457700000000001</v>
      </c>
      <c r="H202" s="184">
        <v>7.4301000000000004</v>
      </c>
      <c r="I202" s="184">
        <v>5.6837</v>
      </c>
      <c r="J202" s="184">
        <v>3.9521000000000002</v>
      </c>
      <c r="K202" s="184">
        <v>6.4020000000000001</v>
      </c>
      <c r="L202" s="184">
        <v>5.7150999999999996</v>
      </c>
      <c r="M202" s="184">
        <v>5.6314000000000002</v>
      </c>
      <c r="N202" s="184">
        <v>4.6017000000000001</v>
      </c>
      <c r="O202" s="184">
        <v>8.9293999999999993</v>
      </c>
      <c r="P202" s="184">
        <v>7.7323000000000004</v>
      </c>
      <c r="Q202" s="184">
        <v>7.4890999999999996</v>
      </c>
      <c r="R202" s="184">
        <v>7.5578000000000003</v>
      </c>
      <c r="S202" s="120" t="s">
        <v>1998</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44512</v>
      </c>
      <c r="E203" s="184">
        <v>53.610100000000003</v>
      </c>
      <c r="F203" s="184">
        <v>10.351699999999999</v>
      </c>
      <c r="G203" s="184">
        <v>13.882300000000001</v>
      </c>
      <c r="H203" s="184">
        <v>7.8372000000000002</v>
      </c>
      <c r="I203" s="184">
        <v>6.0883000000000003</v>
      </c>
      <c r="J203" s="184">
        <v>4.3559000000000001</v>
      </c>
      <c r="K203" s="184">
        <v>6.8094000000000001</v>
      </c>
      <c r="L203" s="184">
        <v>6.1284000000000001</v>
      </c>
      <c r="M203" s="184">
        <v>6.0557999999999996</v>
      </c>
      <c r="N203" s="184">
        <v>5.0326000000000004</v>
      </c>
      <c r="O203" s="184">
        <v>9.3208000000000002</v>
      </c>
      <c r="P203" s="184">
        <v>8.1197999999999997</v>
      </c>
      <c r="Q203" s="184">
        <v>8.8217999999999996</v>
      </c>
      <c r="R203" s="184">
        <v>7.9715999999999996</v>
      </c>
      <c r="S203" s="120" t="s">
        <v>1998</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44512</v>
      </c>
      <c r="E204" s="184">
        <v>20.7119</v>
      </c>
      <c r="F204" s="184">
        <v>-8.8092000000000006</v>
      </c>
      <c r="G204" s="184">
        <v>-6.8689999999999998</v>
      </c>
      <c r="H204" s="184">
        <v>6.8255999999999997</v>
      </c>
      <c r="I204" s="184">
        <v>5.8285</v>
      </c>
      <c r="J204" s="184">
        <v>2.1299000000000001</v>
      </c>
      <c r="K204" s="184">
        <v>2.7989999999999999</v>
      </c>
      <c r="L204" s="184">
        <v>3.9603000000000002</v>
      </c>
      <c r="M204" s="184">
        <v>4.8941999999999997</v>
      </c>
      <c r="N204" s="184">
        <v>3.9670999999999998</v>
      </c>
      <c r="O204" s="184">
        <v>8.3079000000000001</v>
      </c>
      <c r="P204" s="184">
        <v>7.5364000000000004</v>
      </c>
      <c r="Q204" s="184">
        <v>8.2522000000000002</v>
      </c>
      <c r="R204" s="184">
        <v>7.2916999999999996</v>
      </c>
      <c r="S204" s="120" t="s">
        <v>1998</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44512</v>
      </c>
      <c r="E205" s="184">
        <v>19.936199999999999</v>
      </c>
      <c r="F205" s="184">
        <v>-9.1518999999999995</v>
      </c>
      <c r="G205" s="184">
        <v>-7.258</v>
      </c>
      <c r="H205" s="184">
        <v>6.4385000000000003</v>
      </c>
      <c r="I205" s="184">
        <v>5.4516</v>
      </c>
      <c r="J205" s="184">
        <v>1.7447999999999999</v>
      </c>
      <c r="K205" s="184">
        <v>2.4146000000000001</v>
      </c>
      <c r="L205" s="184">
        <v>3.5726</v>
      </c>
      <c r="M205" s="184">
        <v>4.4974999999999996</v>
      </c>
      <c r="N205" s="184">
        <v>3.5647000000000002</v>
      </c>
      <c r="O205" s="184">
        <v>7.8822000000000001</v>
      </c>
      <c r="P205" s="184">
        <v>7.0869999999999997</v>
      </c>
      <c r="Q205" s="184">
        <v>4.9946000000000002</v>
      </c>
      <c r="R205" s="184">
        <v>6.8693</v>
      </c>
      <c r="S205" s="120" t="s">
        <v>1998</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44512</v>
      </c>
      <c r="E206" s="184">
        <v>28.0213</v>
      </c>
      <c r="F206" s="184">
        <v>-0.91180000000000005</v>
      </c>
      <c r="G206" s="184">
        <v>-2.1705999999999999</v>
      </c>
      <c r="H206" s="184">
        <v>5.1009000000000002</v>
      </c>
      <c r="I206" s="184">
        <v>4.3803000000000001</v>
      </c>
      <c r="J206" s="184">
        <v>2.0541</v>
      </c>
      <c r="K206" s="184">
        <v>2.6309999999999998</v>
      </c>
      <c r="L206" s="184">
        <v>2.9988000000000001</v>
      </c>
      <c r="M206" s="184">
        <v>3.7610999999999999</v>
      </c>
      <c r="N206" s="184">
        <v>2.8742999999999999</v>
      </c>
      <c r="O206" s="184">
        <v>7.5114999999999998</v>
      </c>
      <c r="P206" s="184">
        <v>6.9416000000000002</v>
      </c>
      <c r="Q206" s="184">
        <v>7.3826999999999998</v>
      </c>
      <c r="R206" s="184">
        <v>5.7123999999999997</v>
      </c>
      <c r="S206" s="120" t="s">
        <v>1998</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44512</v>
      </c>
      <c r="E207" s="184">
        <v>29.652000000000001</v>
      </c>
      <c r="F207" s="184">
        <v>-0.2462</v>
      </c>
      <c r="G207" s="184">
        <v>-1.6</v>
      </c>
      <c r="H207" s="184">
        <v>5.6703000000000001</v>
      </c>
      <c r="I207" s="184">
        <v>4.9330999999999996</v>
      </c>
      <c r="J207" s="184">
        <v>2.6065999999999998</v>
      </c>
      <c r="K207" s="184">
        <v>3.1857000000000002</v>
      </c>
      <c r="L207" s="184">
        <v>3.5581999999999998</v>
      </c>
      <c r="M207" s="184">
        <v>4.3281000000000001</v>
      </c>
      <c r="N207" s="184">
        <v>3.4418000000000002</v>
      </c>
      <c r="O207" s="184">
        <v>8.0963999999999992</v>
      </c>
      <c r="P207" s="184">
        <v>7.5528000000000004</v>
      </c>
      <c r="Q207" s="184">
        <v>7.8536000000000001</v>
      </c>
      <c r="R207" s="184">
        <v>6.2853000000000003</v>
      </c>
      <c r="S207" s="120" t="s">
        <v>1998</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1845</v>
      </c>
      <c r="C208" s="180">
        <v>148419</v>
      </c>
      <c r="D208" s="183">
        <v>44512</v>
      </c>
      <c r="E208" s="184">
        <v>10.5572</v>
      </c>
      <c r="F208" s="184">
        <v>5.5326000000000004</v>
      </c>
      <c r="G208" s="184">
        <v>-2.8803999999999998</v>
      </c>
      <c r="H208" s="184">
        <v>7.2735000000000003</v>
      </c>
      <c r="I208" s="184">
        <v>5.7915999999999999</v>
      </c>
      <c r="J208" s="184">
        <v>2.694</v>
      </c>
      <c r="K208" s="184">
        <v>3.6408</v>
      </c>
      <c r="L208" s="184">
        <v>4.0064000000000002</v>
      </c>
      <c r="M208" s="184">
        <v>5.1189999999999998</v>
      </c>
      <c r="N208" s="184">
        <v>4.0518000000000001</v>
      </c>
      <c r="O208" s="184"/>
      <c r="P208" s="184"/>
      <c r="Q208" s="184">
        <v>4.2454999999999998</v>
      </c>
      <c r="R208" s="184"/>
      <c r="S208" s="120" t="s">
        <v>1997</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1846</v>
      </c>
      <c r="C209" s="180">
        <v>148416</v>
      </c>
      <c r="D209" s="183">
        <v>44512</v>
      </c>
      <c r="E209" s="184">
        <v>10.4956</v>
      </c>
      <c r="F209" s="184">
        <v>5.2172000000000001</v>
      </c>
      <c r="G209" s="184">
        <v>-3.2448999999999999</v>
      </c>
      <c r="H209" s="184">
        <v>6.8509000000000002</v>
      </c>
      <c r="I209" s="184">
        <v>5.3516000000000004</v>
      </c>
      <c r="J209" s="184">
        <v>2.2591999999999999</v>
      </c>
      <c r="K209" s="184">
        <v>3.2008999999999999</v>
      </c>
      <c r="L209" s="184">
        <v>3.5592999999999999</v>
      </c>
      <c r="M209" s="184">
        <v>4.6600999999999999</v>
      </c>
      <c r="N209" s="184">
        <v>3.5926999999999998</v>
      </c>
      <c r="O209" s="184"/>
      <c r="P209" s="184"/>
      <c r="Q209" s="184">
        <v>3.7787999999999999</v>
      </c>
      <c r="R209" s="184"/>
      <c r="S209" s="120" t="s">
        <v>1997</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44512</v>
      </c>
      <c r="E210" s="184">
        <v>16.646699999999999</v>
      </c>
      <c r="F210" s="184">
        <v>-0.65780000000000005</v>
      </c>
      <c r="G210" s="184">
        <v>3.7286000000000001</v>
      </c>
      <c r="H210" s="184">
        <v>8.6181999999999999</v>
      </c>
      <c r="I210" s="184">
        <v>6.3112000000000004</v>
      </c>
      <c r="J210" s="184">
        <v>3.6254</v>
      </c>
      <c r="K210" s="184">
        <v>4.5049000000000001</v>
      </c>
      <c r="L210" s="184">
        <v>4.6203000000000003</v>
      </c>
      <c r="M210" s="184">
        <v>5.5284000000000004</v>
      </c>
      <c r="N210" s="184">
        <v>4.2934999999999999</v>
      </c>
      <c r="O210" s="184">
        <v>8.9364000000000008</v>
      </c>
      <c r="P210" s="184">
        <v>7.61</v>
      </c>
      <c r="Q210" s="184">
        <v>8.1541999999999994</v>
      </c>
      <c r="R210" s="184">
        <v>7.4718</v>
      </c>
      <c r="S210" s="120" t="s">
        <v>1998</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44512</v>
      </c>
      <c r="E211" s="184">
        <v>17.011800000000001</v>
      </c>
      <c r="F211" s="184">
        <v>-0.21460000000000001</v>
      </c>
      <c r="G211" s="184">
        <v>4.2210999999999999</v>
      </c>
      <c r="H211" s="184">
        <v>9.0793999999999997</v>
      </c>
      <c r="I211" s="184">
        <v>6.7760999999999996</v>
      </c>
      <c r="J211" s="184">
        <v>4.0838000000000001</v>
      </c>
      <c r="K211" s="184">
        <v>4.9706999999999999</v>
      </c>
      <c r="L211" s="184">
        <v>5.0914000000000001</v>
      </c>
      <c r="M211" s="184">
        <v>6.0107999999999997</v>
      </c>
      <c r="N211" s="184">
        <v>4.7840999999999996</v>
      </c>
      <c r="O211" s="184">
        <v>9.4321999999999999</v>
      </c>
      <c r="P211" s="184">
        <v>8.0128000000000004</v>
      </c>
      <c r="Q211" s="184">
        <v>8.5157000000000007</v>
      </c>
      <c r="R211" s="184">
        <v>7.9850000000000003</v>
      </c>
      <c r="S211" s="120" t="s">
        <v>1998</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44512</v>
      </c>
      <c r="E212" s="184">
        <v>19.620799999999999</v>
      </c>
      <c r="F212" s="184">
        <v>3.907</v>
      </c>
      <c r="G212" s="184">
        <v>1.1782999999999999</v>
      </c>
      <c r="H212" s="184">
        <v>6.3762999999999996</v>
      </c>
      <c r="I212" s="184">
        <v>4.3257000000000003</v>
      </c>
      <c r="J212" s="184">
        <v>1.7608999999999999</v>
      </c>
      <c r="K212" s="184">
        <v>4.2777000000000003</v>
      </c>
      <c r="L212" s="184">
        <v>4.2864000000000004</v>
      </c>
      <c r="M212" s="184">
        <v>5.1239999999999997</v>
      </c>
      <c r="N212" s="184">
        <v>4.0869</v>
      </c>
      <c r="O212" s="184">
        <v>8.5960000000000001</v>
      </c>
      <c r="P212" s="184">
        <v>7.1821999999999999</v>
      </c>
      <c r="Q212" s="184">
        <v>8.0670999999999999</v>
      </c>
      <c r="R212" s="184">
        <v>7.0387000000000004</v>
      </c>
      <c r="S212" s="120" t="s">
        <v>1998</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44512</v>
      </c>
      <c r="E213" s="184">
        <v>20.453700000000001</v>
      </c>
      <c r="F213" s="184">
        <v>4.6402999999999999</v>
      </c>
      <c r="G213" s="184">
        <v>1.7253000000000001</v>
      </c>
      <c r="H213" s="184">
        <v>6.8720999999999997</v>
      </c>
      <c r="I213" s="184">
        <v>4.8143000000000002</v>
      </c>
      <c r="J213" s="184">
        <v>2.2435</v>
      </c>
      <c r="K213" s="184">
        <v>4.7602000000000002</v>
      </c>
      <c r="L213" s="184">
        <v>4.7732000000000001</v>
      </c>
      <c r="M213" s="184">
        <v>5.6166</v>
      </c>
      <c r="N213" s="184">
        <v>4.5765000000000002</v>
      </c>
      <c r="O213" s="184">
        <v>9.1110000000000007</v>
      </c>
      <c r="P213" s="184">
        <v>7.7106000000000003</v>
      </c>
      <c r="Q213" s="184">
        <v>8.5853999999999999</v>
      </c>
      <c r="R213" s="184">
        <v>7.5471000000000004</v>
      </c>
      <c r="S213" s="120" t="s">
        <v>1998</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44512</v>
      </c>
      <c r="E214" s="184">
        <v>2632.8467000000001</v>
      </c>
      <c r="F214" s="184">
        <v>2.411</v>
      </c>
      <c r="G214" s="184">
        <v>2.9544999999999999</v>
      </c>
      <c r="H214" s="184">
        <v>8.1902000000000008</v>
      </c>
      <c r="I214" s="184">
        <v>6.3148</v>
      </c>
      <c r="J214" s="184">
        <v>2.8553000000000002</v>
      </c>
      <c r="K214" s="184">
        <v>3.4923000000000002</v>
      </c>
      <c r="L214" s="184">
        <v>4.2237</v>
      </c>
      <c r="M214" s="184">
        <v>4.5132000000000003</v>
      </c>
      <c r="N214" s="184">
        <v>3.7591000000000001</v>
      </c>
      <c r="O214" s="184">
        <v>8.4915000000000003</v>
      </c>
      <c r="P214" s="184">
        <v>7.9385000000000003</v>
      </c>
      <c r="Q214" s="184">
        <v>8.5963999999999992</v>
      </c>
      <c r="R214" s="184">
        <v>7.2962999999999996</v>
      </c>
      <c r="S214" s="120" t="s">
        <v>1998</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44512</v>
      </c>
      <c r="E215" s="184">
        <v>2519.2581</v>
      </c>
      <c r="F215" s="184">
        <v>1.9400999999999999</v>
      </c>
      <c r="G215" s="184">
        <v>2.4843000000000002</v>
      </c>
      <c r="H215" s="184">
        <v>7.7191000000000001</v>
      </c>
      <c r="I215" s="184">
        <v>5.8426999999999998</v>
      </c>
      <c r="J215" s="184">
        <v>2.3835999999999999</v>
      </c>
      <c r="K215" s="184">
        <v>3.0182000000000002</v>
      </c>
      <c r="L215" s="184">
        <v>3.7441</v>
      </c>
      <c r="M215" s="184">
        <v>4.0285000000000002</v>
      </c>
      <c r="N215" s="184">
        <v>3.2728000000000002</v>
      </c>
      <c r="O215" s="184">
        <v>7.9805999999999999</v>
      </c>
      <c r="P215" s="184">
        <v>7.4029999999999996</v>
      </c>
      <c r="Q215" s="184">
        <v>7.9341999999999997</v>
      </c>
      <c r="R215" s="184">
        <v>6.7929000000000004</v>
      </c>
      <c r="S215" s="120" t="s">
        <v>1998</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44512</v>
      </c>
      <c r="E216" s="184">
        <v>34.539000000000001</v>
      </c>
      <c r="F216" s="184">
        <v>13.003</v>
      </c>
      <c r="G216" s="184">
        <v>1.4092</v>
      </c>
      <c r="H216" s="184">
        <v>8.8374000000000006</v>
      </c>
      <c r="I216" s="184">
        <v>6.0376000000000003</v>
      </c>
      <c r="J216" s="184">
        <v>3.3331</v>
      </c>
      <c r="K216" s="184">
        <v>2.5503</v>
      </c>
      <c r="L216" s="184">
        <v>2.8990999999999998</v>
      </c>
      <c r="M216" s="184">
        <v>3.2014999999999998</v>
      </c>
      <c r="N216" s="184">
        <v>3.1055000000000001</v>
      </c>
      <c r="O216" s="184">
        <v>7.3761999999999999</v>
      </c>
      <c r="P216" s="184">
        <v>6.6641000000000004</v>
      </c>
      <c r="Q216" s="184">
        <v>7.6196000000000002</v>
      </c>
      <c r="R216" s="184">
        <v>5.4531000000000001</v>
      </c>
      <c r="S216" s="120" t="s">
        <v>1998</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44512</v>
      </c>
      <c r="E217" s="184">
        <v>34.852400000000003</v>
      </c>
      <c r="F217" s="184">
        <v>13.305199999999999</v>
      </c>
      <c r="G217" s="184">
        <v>1.6060000000000001</v>
      </c>
      <c r="H217" s="184">
        <v>9.0266000000000002</v>
      </c>
      <c r="I217" s="184">
        <v>6.2312000000000003</v>
      </c>
      <c r="J217" s="184">
        <v>3.5238999999999998</v>
      </c>
      <c r="K217" s="184">
        <v>2.7429000000000001</v>
      </c>
      <c r="L217" s="184">
        <v>3.0867</v>
      </c>
      <c r="M217" s="184">
        <v>3.3837999999999999</v>
      </c>
      <c r="N217" s="184">
        <v>3.2932999999999999</v>
      </c>
      <c r="O217" s="184">
        <v>7.5351999999999997</v>
      </c>
      <c r="P217" s="184">
        <v>6.7908999999999997</v>
      </c>
      <c r="Q217" s="184">
        <v>7.6177000000000001</v>
      </c>
      <c r="R217" s="184">
        <v>5.6186999999999996</v>
      </c>
      <c r="S217" s="120" t="s">
        <v>1998</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44512</v>
      </c>
      <c r="E218" s="184">
        <v>11.7103</v>
      </c>
      <c r="F218" s="184">
        <v>6.2348999999999997</v>
      </c>
      <c r="G218" s="184">
        <v>10.086399999999999</v>
      </c>
      <c r="H218" s="184">
        <v>10.938599999999999</v>
      </c>
      <c r="I218" s="184">
        <v>7.8155999999999999</v>
      </c>
      <c r="J218" s="184">
        <v>5.0792999999999999</v>
      </c>
      <c r="K218" s="184">
        <v>5.2244000000000002</v>
      </c>
      <c r="L218" s="184">
        <v>5.0586000000000002</v>
      </c>
      <c r="M218" s="184">
        <v>5.6189999999999998</v>
      </c>
      <c r="N218" s="184">
        <v>4.5179999999999998</v>
      </c>
      <c r="O218" s="184"/>
      <c r="P218" s="184"/>
      <c r="Q218" s="184">
        <v>7.8346</v>
      </c>
      <c r="R218" s="184">
        <v>7.6356999999999999</v>
      </c>
      <c r="S218" s="120" t="s">
        <v>2000</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44512</v>
      </c>
      <c r="E219" s="184">
        <v>11.5853</v>
      </c>
      <c r="F219" s="184">
        <v>5.6718999999999999</v>
      </c>
      <c r="G219" s="184">
        <v>9.6692999999999998</v>
      </c>
      <c r="H219" s="184">
        <v>10.4939</v>
      </c>
      <c r="I219" s="184">
        <v>7.3795999999999999</v>
      </c>
      <c r="J219" s="184">
        <v>4.5194999999999999</v>
      </c>
      <c r="K219" s="184">
        <v>4.6916000000000002</v>
      </c>
      <c r="L219" s="184">
        <v>4.5612000000000004</v>
      </c>
      <c r="M219" s="184">
        <v>5.1113999999999997</v>
      </c>
      <c r="N219" s="184">
        <v>4.0057</v>
      </c>
      <c r="O219" s="184"/>
      <c r="P219" s="184"/>
      <c r="Q219" s="184">
        <v>7.2831999999999999</v>
      </c>
      <c r="R219" s="184">
        <v>7.0887000000000002</v>
      </c>
      <c r="S219" s="120" t="s">
        <v>2000</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1847</v>
      </c>
      <c r="C220" s="180">
        <v>148656</v>
      </c>
      <c r="D220" s="183">
        <v>44512</v>
      </c>
      <c r="E220" s="184">
        <v>1041.0627999999999</v>
      </c>
      <c r="F220" s="184">
        <v>10.717599999999999</v>
      </c>
      <c r="G220" s="184">
        <v>-2.1511999999999998</v>
      </c>
      <c r="H220" s="184">
        <v>6.7911999999999999</v>
      </c>
      <c r="I220" s="184">
        <v>4.7276999999999996</v>
      </c>
      <c r="J220" s="184">
        <v>2.8403999999999998</v>
      </c>
      <c r="K220" s="184">
        <v>4.37</v>
      </c>
      <c r="L220" s="184">
        <v>4.9890999999999996</v>
      </c>
      <c r="M220" s="184">
        <v>6.0220000000000002</v>
      </c>
      <c r="N220" s="184"/>
      <c r="O220" s="184"/>
      <c r="P220" s="184"/>
      <c r="Q220" s="184">
        <v>5.2774000000000001</v>
      </c>
      <c r="R220" s="184"/>
      <c r="S220" s="120" t="s">
        <v>1997</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1848</v>
      </c>
      <c r="C221" s="180">
        <v>148655</v>
      </c>
      <c r="D221" s="183">
        <v>44512</v>
      </c>
      <c r="E221" s="184">
        <v>1036.9943000000001</v>
      </c>
      <c r="F221" s="184">
        <v>10.213800000000001</v>
      </c>
      <c r="G221" s="184">
        <v>-2.6522000000000001</v>
      </c>
      <c r="H221" s="184">
        <v>6.2901999999999996</v>
      </c>
      <c r="I221" s="184">
        <v>4.2266000000000004</v>
      </c>
      <c r="J221" s="184">
        <v>2.3391999999999999</v>
      </c>
      <c r="K221" s="184">
        <v>3.8647</v>
      </c>
      <c r="L221" s="184">
        <v>4.4752000000000001</v>
      </c>
      <c r="M221" s="184">
        <v>5.4988999999999999</v>
      </c>
      <c r="N221" s="184"/>
      <c r="O221" s="184"/>
      <c r="P221" s="184"/>
      <c r="Q221" s="184">
        <v>4.7545000000000002</v>
      </c>
      <c r="R221" s="184"/>
      <c r="S221" s="120" t="s">
        <v>1997</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44512</v>
      </c>
      <c r="E222" s="184">
        <v>16.626899999999999</v>
      </c>
      <c r="F222" s="184">
        <v>5.2693000000000003</v>
      </c>
      <c r="G222" s="184">
        <v>-3.3651</v>
      </c>
      <c r="H222" s="184">
        <v>4.8841999999999999</v>
      </c>
      <c r="I222" s="184">
        <v>4.5709999999999997</v>
      </c>
      <c r="J222" s="184">
        <v>2.4481999999999999</v>
      </c>
      <c r="K222" s="184">
        <v>3.0004</v>
      </c>
      <c r="L222" s="184">
        <v>3.3003</v>
      </c>
      <c r="M222" s="184">
        <v>3.8323</v>
      </c>
      <c r="N222" s="184">
        <v>3.0768</v>
      </c>
      <c r="O222" s="184">
        <v>4.0109000000000004</v>
      </c>
      <c r="P222" s="184">
        <v>5.0888999999999998</v>
      </c>
      <c r="Q222" s="184">
        <v>6.7552000000000003</v>
      </c>
      <c r="R222" s="184">
        <v>6.1513</v>
      </c>
      <c r="S222" s="120" t="s">
        <v>1998</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44512</v>
      </c>
      <c r="E223" s="184">
        <v>16.502300000000002</v>
      </c>
      <c r="F223" s="184">
        <v>5.3090999999999999</v>
      </c>
      <c r="G223" s="184">
        <v>-3.4641999999999999</v>
      </c>
      <c r="H223" s="184">
        <v>4.7487000000000004</v>
      </c>
      <c r="I223" s="184">
        <v>4.4470000000000001</v>
      </c>
      <c r="J223" s="184">
        <v>2.3090999999999999</v>
      </c>
      <c r="K223" s="184">
        <v>2.8645999999999998</v>
      </c>
      <c r="L223" s="184">
        <v>3.1233</v>
      </c>
      <c r="M223" s="184">
        <v>3.6880999999999999</v>
      </c>
      <c r="N223" s="184">
        <v>2.9527999999999999</v>
      </c>
      <c r="O223" s="184">
        <v>3.9196</v>
      </c>
      <c r="P223" s="184">
        <v>5.0008999999999997</v>
      </c>
      <c r="Q223" s="184">
        <v>6.6520000000000001</v>
      </c>
      <c r="R223" s="184">
        <v>6.0627000000000004</v>
      </c>
      <c r="S223" s="120" t="s">
        <v>1998</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6.9528113636363624</v>
      </c>
      <c r="G224" s="186">
        <v>2.698445454545455</v>
      </c>
      <c r="H224" s="186">
        <v>8.113104545454549</v>
      </c>
      <c r="I224" s="186">
        <v>6.2522363636363645</v>
      </c>
      <c r="J224" s="186">
        <v>3.5563659090909088</v>
      </c>
      <c r="K224" s="186">
        <v>4.3148477272727268</v>
      </c>
      <c r="L224" s="186">
        <v>4.3705136363636381</v>
      </c>
      <c r="M224" s="186">
        <v>5.1365500000000006</v>
      </c>
      <c r="N224" s="186">
        <v>4.0672274999999996</v>
      </c>
      <c r="O224" s="186">
        <v>8.3999676470588209</v>
      </c>
      <c r="P224" s="186">
        <v>7.4367470588235287</v>
      </c>
      <c r="Q224" s="186">
        <v>7.3732386363636353</v>
      </c>
      <c r="R224" s="186">
        <v>7.1708138888888868</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5.6150000000000002</v>
      </c>
      <c r="G225" s="186">
        <v>1.7333000000000001</v>
      </c>
      <c r="H225" s="186">
        <v>7.5746000000000002</v>
      </c>
      <c r="I225" s="186">
        <v>5.8109500000000001</v>
      </c>
      <c r="J225" s="186">
        <v>3.2443</v>
      </c>
      <c r="K225" s="186">
        <v>3.9740000000000002</v>
      </c>
      <c r="L225" s="186">
        <v>4.2739000000000003</v>
      </c>
      <c r="M225" s="186">
        <v>5.1312999999999995</v>
      </c>
      <c r="N225" s="186">
        <v>4.0306499999999996</v>
      </c>
      <c r="O225" s="186">
        <v>8.6139499999999991</v>
      </c>
      <c r="P225" s="186">
        <v>7.5446000000000009</v>
      </c>
      <c r="Q225" s="186">
        <v>8.0838999999999999</v>
      </c>
      <c r="R225" s="186">
        <v>7.2781000000000002</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9"/>
      <c r="B226" s="129"/>
      <c r="C226" s="129"/>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1762</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1763</v>
      </c>
      <c r="B228" s="180" t="s">
        <v>1631</v>
      </c>
      <c r="C228" s="180">
        <v>101818</v>
      </c>
      <c r="D228" s="183">
        <v>44512</v>
      </c>
      <c r="E228" s="184">
        <v>50.3857</v>
      </c>
      <c r="F228" s="184">
        <v>92.087199999999996</v>
      </c>
      <c r="G228" s="184">
        <v>22.764900000000001</v>
      </c>
      <c r="H228" s="184">
        <v>29.470800000000001</v>
      </c>
      <c r="I228" s="184">
        <v>24.8596</v>
      </c>
      <c r="J228" s="184">
        <v>8.5157000000000007</v>
      </c>
      <c r="K228" s="184">
        <v>16.248799999999999</v>
      </c>
      <c r="L228" s="184">
        <v>17.1632</v>
      </c>
      <c r="M228" s="184">
        <v>12.9933</v>
      </c>
      <c r="N228" s="184">
        <v>20.6205</v>
      </c>
      <c r="O228" s="184">
        <v>10.4322</v>
      </c>
      <c r="P228" s="184">
        <v>8.0619999999999994</v>
      </c>
      <c r="Q228" s="184">
        <v>9.6882999999999999</v>
      </c>
      <c r="R228" s="184">
        <v>12.129799999999999</v>
      </c>
      <c r="S228" s="120"/>
      <c r="T228" s="123"/>
      <c r="U228" s="124"/>
      <c r="V228" s="124"/>
      <c r="W228" s="124"/>
      <c r="X228" s="124"/>
      <c r="Y228" s="124"/>
      <c r="Z228" s="124"/>
      <c r="AA228" s="124"/>
      <c r="AB228" s="124"/>
      <c r="AC228" s="124"/>
      <c r="AD228" s="124"/>
      <c r="AE228" s="124"/>
      <c r="AF228" s="124"/>
      <c r="AG228" s="124"/>
      <c r="AH228" s="124"/>
    </row>
    <row r="229" spans="1:34" x14ac:dyDescent="0.3">
      <c r="A229" s="180" t="s">
        <v>1763</v>
      </c>
      <c r="B229" s="180" t="s">
        <v>1608</v>
      </c>
      <c r="C229" s="180">
        <v>120705</v>
      </c>
      <c r="D229" s="183">
        <v>44512</v>
      </c>
      <c r="E229" s="184">
        <v>54.420499999999997</v>
      </c>
      <c r="F229" s="184">
        <v>92.927199999999999</v>
      </c>
      <c r="G229" s="184">
        <v>23.587299999999999</v>
      </c>
      <c r="H229" s="184">
        <v>30.294499999999999</v>
      </c>
      <c r="I229" s="184">
        <v>25.694400000000002</v>
      </c>
      <c r="J229" s="184">
        <v>9.3488000000000007</v>
      </c>
      <c r="K229" s="184">
        <v>17.112100000000002</v>
      </c>
      <c r="L229" s="184">
        <v>18.056799999999999</v>
      </c>
      <c r="M229" s="184">
        <v>13.901</v>
      </c>
      <c r="N229" s="184">
        <v>21.623899999999999</v>
      </c>
      <c r="O229" s="184">
        <v>11.284800000000001</v>
      </c>
      <c r="P229" s="184">
        <v>9.0960000000000001</v>
      </c>
      <c r="Q229" s="184">
        <v>11.3733</v>
      </c>
      <c r="R229" s="184">
        <v>13.0486</v>
      </c>
      <c r="S229" s="120"/>
      <c r="T229" s="123"/>
      <c r="U229" s="124"/>
      <c r="V229" s="124"/>
      <c r="W229" s="124"/>
      <c r="X229" s="124"/>
      <c r="Y229" s="124"/>
      <c r="Z229" s="124"/>
      <c r="AA229" s="124"/>
      <c r="AB229" s="124"/>
      <c r="AC229" s="124"/>
      <c r="AD229" s="124"/>
      <c r="AE229" s="124"/>
      <c r="AF229" s="124"/>
      <c r="AG229" s="124"/>
      <c r="AH229" s="124"/>
    </row>
    <row r="230" spans="1:34" x14ac:dyDescent="0.3">
      <c r="A230" s="180" t="s">
        <v>1763</v>
      </c>
      <c r="B230" s="180" t="s">
        <v>1849</v>
      </c>
      <c r="C230" s="180"/>
      <c r="D230" s="183">
        <v>44512</v>
      </c>
      <c r="E230" s="184">
        <v>54.420499999999997</v>
      </c>
      <c r="F230" s="184">
        <v>92.927199999999999</v>
      </c>
      <c r="G230" s="184">
        <v>23.587299999999999</v>
      </c>
      <c r="H230" s="184">
        <v>30.294499999999999</v>
      </c>
      <c r="I230" s="184">
        <v>25.694400000000002</v>
      </c>
      <c r="J230" s="184">
        <v>9.3488000000000007</v>
      </c>
      <c r="K230" s="184">
        <v>17.112100000000002</v>
      </c>
      <c r="L230" s="184">
        <v>18.056799999999999</v>
      </c>
      <c r="M230" s="184">
        <v>13.901</v>
      </c>
      <c r="N230" s="184">
        <v>21.623899999999999</v>
      </c>
      <c r="O230" s="184">
        <v>11.284800000000001</v>
      </c>
      <c r="P230" s="184">
        <v>9.0960000000000001</v>
      </c>
      <c r="Q230" s="184">
        <v>11.343</v>
      </c>
      <c r="R230" s="184">
        <v>13.0486</v>
      </c>
      <c r="S230" s="120"/>
      <c r="T230" s="123"/>
      <c r="U230" s="124"/>
      <c r="V230" s="124"/>
      <c r="W230" s="124"/>
      <c r="X230" s="124"/>
      <c r="Y230" s="124"/>
      <c r="Z230" s="124"/>
      <c r="AA230" s="124"/>
      <c r="AB230" s="124"/>
      <c r="AC230" s="124"/>
      <c r="AD230" s="124"/>
      <c r="AE230" s="124"/>
      <c r="AF230" s="124"/>
      <c r="AG230" s="124"/>
      <c r="AH230" s="124"/>
    </row>
    <row r="231" spans="1:34" x14ac:dyDescent="0.3">
      <c r="A231" s="180" t="s">
        <v>1763</v>
      </c>
      <c r="B231" s="180" t="s">
        <v>1632</v>
      </c>
      <c r="C231" s="180">
        <v>112924</v>
      </c>
      <c r="D231" s="183">
        <v>44512</v>
      </c>
      <c r="E231" s="184">
        <v>24.592400000000001</v>
      </c>
      <c r="F231" s="184">
        <v>145.28530000000001</v>
      </c>
      <c r="G231" s="184">
        <v>74.364800000000002</v>
      </c>
      <c r="H231" s="184">
        <v>43.671900000000001</v>
      </c>
      <c r="I231" s="184">
        <v>34.186799999999998</v>
      </c>
      <c r="J231" s="184">
        <v>9.9946999999999999</v>
      </c>
      <c r="K231" s="184">
        <v>15.006600000000001</v>
      </c>
      <c r="L231" s="184">
        <v>17.3383</v>
      </c>
      <c r="M231" s="184">
        <v>13.100300000000001</v>
      </c>
      <c r="N231" s="184">
        <v>14.869400000000001</v>
      </c>
      <c r="O231" s="184">
        <v>9.6503999999999994</v>
      </c>
      <c r="P231" s="184">
        <v>8.1061999999999994</v>
      </c>
      <c r="Q231" s="184">
        <v>8.2629000000000001</v>
      </c>
      <c r="R231" s="184">
        <v>12.705399999999999</v>
      </c>
      <c r="S231" s="120"/>
      <c r="T231" s="123"/>
      <c r="U231" s="124"/>
      <c r="V231" s="124"/>
      <c r="W231" s="124"/>
      <c r="X231" s="124"/>
      <c r="Y231" s="124"/>
      <c r="Z231" s="124"/>
      <c r="AA231" s="124"/>
      <c r="AB231" s="124"/>
      <c r="AC231" s="124"/>
      <c r="AD231" s="124"/>
      <c r="AE231" s="124"/>
      <c r="AF231" s="124"/>
      <c r="AG231" s="124"/>
      <c r="AH231" s="124"/>
    </row>
    <row r="232" spans="1:34" x14ac:dyDescent="0.3">
      <c r="A232" s="180" t="s">
        <v>1763</v>
      </c>
      <c r="B232" s="180" t="s">
        <v>1609</v>
      </c>
      <c r="C232" s="180">
        <v>120480</v>
      </c>
      <c r="D232" s="183">
        <v>44512</v>
      </c>
      <c r="E232" s="184">
        <v>27.395900000000001</v>
      </c>
      <c r="F232" s="184">
        <v>146.60839999999999</v>
      </c>
      <c r="G232" s="184">
        <v>75.6995</v>
      </c>
      <c r="H232" s="184">
        <v>44.993000000000002</v>
      </c>
      <c r="I232" s="184">
        <v>35.517299999999999</v>
      </c>
      <c r="J232" s="184">
        <v>11.329499999999999</v>
      </c>
      <c r="K232" s="184">
        <v>16.2821</v>
      </c>
      <c r="L232" s="184">
        <v>18.623799999999999</v>
      </c>
      <c r="M232" s="184">
        <v>14.3805</v>
      </c>
      <c r="N232" s="184">
        <v>16.1995</v>
      </c>
      <c r="O232" s="184">
        <v>10.7562</v>
      </c>
      <c r="P232" s="184">
        <v>9.2960999999999991</v>
      </c>
      <c r="Q232" s="184">
        <v>10.002700000000001</v>
      </c>
      <c r="R232" s="184">
        <v>13.8926</v>
      </c>
      <c r="S232" s="120"/>
      <c r="T232" s="123"/>
      <c r="U232" s="124"/>
      <c r="V232" s="124"/>
      <c r="W232" s="124"/>
      <c r="X232" s="124"/>
      <c r="Y232" s="124"/>
      <c r="Z232" s="124"/>
      <c r="AA232" s="124"/>
      <c r="AB232" s="124"/>
      <c r="AC232" s="124"/>
      <c r="AD232" s="124"/>
      <c r="AE232" s="124"/>
      <c r="AF232" s="124"/>
      <c r="AG232" s="124"/>
      <c r="AH232" s="124"/>
    </row>
    <row r="233" spans="1:34" x14ac:dyDescent="0.3">
      <c r="A233" s="180" t="s">
        <v>1763</v>
      </c>
      <c r="B233" s="180" t="s">
        <v>1633</v>
      </c>
      <c r="C233" s="180">
        <v>102661</v>
      </c>
      <c r="D233" s="183">
        <v>44512</v>
      </c>
      <c r="E233" s="184">
        <v>30.875499999999999</v>
      </c>
      <c r="F233" s="184">
        <v>93.393100000000004</v>
      </c>
      <c r="G233" s="184">
        <v>-0.39400000000000002</v>
      </c>
      <c r="H233" s="184">
        <v>22.2941</v>
      </c>
      <c r="I233" s="184">
        <v>22.570499999999999</v>
      </c>
      <c r="J233" s="184">
        <v>2.9782000000000002</v>
      </c>
      <c r="K233" s="184">
        <v>11.579499999999999</v>
      </c>
      <c r="L233" s="184">
        <v>12.029500000000001</v>
      </c>
      <c r="M233" s="184">
        <v>7.4463999999999997</v>
      </c>
      <c r="N233" s="184">
        <v>9.41</v>
      </c>
      <c r="O233" s="184">
        <v>11.2014</v>
      </c>
      <c r="P233" s="184">
        <v>8.3330000000000002</v>
      </c>
      <c r="Q233" s="184">
        <v>6.7786</v>
      </c>
      <c r="R233" s="184">
        <v>10.1168</v>
      </c>
      <c r="S233" s="120"/>
      <c r="T233" s="123"/>
      <c r="U233" s="124"/>
      <c r="V233" s="124"/>
      <c r="W233" s="124"/>
      <c r="X233" s="124"/>
      <c r="Y233" s="124"/>
      <c r="Z233" s="124"/>
      <c r="AA233" s="124"/>
      <c r="AB233" s="124"/>
      <c r="AC233" s="124"/>
      <c r="AD233" s="124"/>
      <c r="AE233" s="124"/>
      <c r="AF233" s="124"/>
      <c r="AG233" s="124"/>
      <c r="AH233" s="124"/>
    </row>
    <row r="234" spans="1:34" x14ac:dyDescent="0.3">
      <c r="A234" s="180" t="s">
        <v>1763</v>
      </c>
      <c r="B234" s="180" t="s">
        <v>1610</v>
      </c>
      <c r="C234" s="180">
        <v>119389</v>
      </c>
      <c r="D234" s="183">
        <v>44512</v>
      </c>
      <c r="E234" s="184">
        <v>33.287399999999998</v>
      </c>
      <c r="F234" s="184">
        <v>94.433999999999997</v>
      </c>
      <c r="G234" s="184">
        <v>0.54830000000000001</v>
      </c>
      <c r="H234" s="184">
        <v>23.232199999999999</v>
      </c>
      <c r="I234" s="184">
        <v>23.518999999999998</v>
      </c>
      <c r="J234" s="184">
        <v>3.9287000000000001</v>
      </c>
      <c r="K234" s="184">
        <v>12.521000000000001</v>
      </c>
      <c r="L234" s="184">
        <v>12.9628</v>
      </c>
      <c r="M234" s="184">
        <v>8.3757999999999999</v>
      </c>
      <c r="N234" s="184">
        <v>10.380699999999999</v>
      </c>
      <c r="O234" s="184">
        <v>12.1381</v>
      </c>
      <c r="P234" s="184">
        <v>9.2753999999999994</v>
      </c>
      <c r="Q234" s="184">
        <v>9.6433</v>
      </c>
      <c r="R234" s="184">
        <v>11.054500000000001</v>
      </c>
      <c r="S234" s="120"/>
      <c r="T234" s="123"/>
      <c r="U234" s="124"/>
      <c r="V234" s="124"/>
      <c r="W234" s="124"/>
      <c r="X234" s="124"/>
      <c r="Y234" s="124"/>
      <c r="Z234" s="124"/>
      <c r="AA234" s="124"/>
      <c r="AB234" s="124"/>
      <c r="AC234" s="124"/>
      <c r="AD234" s="124"/>
      <c r="AE234" s="124"/>
      <c r="AF234" s="124"/>
      <c r="AG234" s="124"/>
      <c r="AH234" s="124"/>
    </row>
    <row r="235" spans="1:34" x14ac:dyDescent="0.3">
      <c r="A235" s="180" t="s">
        <v>1763</v>
      </c>
      <c r="B235" s="180" t="s">
        <v>1611</v>
      </c>
      <c r="C235" s="180">
        <v>120082</v>
      </c>
      <c r="D235" s="183">
        <v>44512</v>
      </c>
      <c r="E235" s="184">
        <v>40.4968</v>
      </c>
      <c r="F235" s="184">
        <v>57.051600000000001</v>
      </c>
      <c r="G235" s="184">
        <v>-10.0563</v>
      </c>
      <c r="H235" s="184">
        <v>15.35</v>
      </c>
      <c r="I235" s="184">
        <v>18.915600000000001</v>
      </c>
      <c r="J235" s="184">
        <v>6.0376000000000003</v>
      </c>
      <c r="K235" s="184">
        <v>11.8344</v>
      </c>
      <c r="L235" s="184">
        <v>13.812900000000001</v>
      </c>
      <c r="M235" s="184">
        <v>9.6422000000000008</v>
      </c>
      <c r="N235" s="184">
        <v>12.6059</v>
      </c>
      <c r="O235" s="184">
        <v>10.677300000000001</v>
      </c>
      <c r="P235" s="184">
        <v>9.3758999999999997</v>
      </c>
      <c r="Q235" s="184">
        <v>10.1995</v>
      </c>
      <c r="R235" s="184">
        <v>10.4085</v>
      </c>
      <c r="S235" s="120"/>
      <c r="T235" s="123"/>
      <c r="U235" s="124"/>
      <c r="V235" s="124"/>
      <c r="W235" s="124"/>
      <c r="X235" s="124"/>
      <c r="Y235" s="124"/>
      <c r="Z235" s="124"/>
      <c r="AA235" s="124"/>
      <c r="AB235" s="124"/>
      <c r="AC235" s="124"/>
      <c r="AD235" s="124"/>
      <c r="AE235" s="124"/>
      <c r="AF235" s="124"/>
      <c r="AG235" s="124"/>
      <c r="AH235" s="124"/>
    </row>
    <row r="236" spans="1:34" x14ac:dyDescent="0.3">
      <c r="A236" s="180" t="s">
        <v>1763</v>
      </c>
      <c r="B236" s="180" t="s">
        <v>1634</v>
      </c>
      <c r="C236" s="180">
        <v>113560</v>
      </c>
      <c r="D236" s="183">
        <v>44512</v>
      </c>
      <c r="E236" s="184">
        <v>35.133000000000003</v>
      </c>
      <c r="F236" s="184">
        <v>55.249600000000001</v>
      </c>
      <c r="G236" s="184">
        <v>-11.832000000000001</v>
      </c>
      <c r="H236" s="184">
        <v>13.5626</v>
      </c>
      <c r="I236" s="184">
        <v>17.127600000000001</v>
      </c>
      <c r="J236" s="184">
        <v>4.2648999999999999</v>
      </c>
      <c r="K236" s="184">
        <v>9.9314999999999998</v>
      </c>
      <c r="L236" s="184">
        <v>11.839</v>
      </c>
      <c r="M236" s="184">
        <v>7.7374999999999998</v>
      </c>
      <c r="N236" s="184">
        <v>10.7029</v>
      </c>
      <c r="O236" s="184">
        <v>8.9069000000000003</v>
      </c>
      <c r="P236" s="184">
        <v>7.3663999999999996</v>
      </c>
      <c r="Q236" s="184">
        <v>7.6029</v>
      </c>
      <c r="R236" s="184">
        <v>8.6649999999999991</v>
      </c>
      <c r="S236" s="120"/>
      <c r="T236" s="123"/>
      <c r="U236" s="124"/>
      <c r="V236" s="124"/>
      <c r="W236" s="124"/>
      <c r="X236" s="124"/>
      <c r="Y236" s="124"/>
      <c r="Z236" s="124"/>
      <c r="AA236" s="124"/>
      <c r="AB236" s="124"/>
      <c r="AC236" s="124"/>
      <c r="AD236" s="124"/>
      <c r="AE236" s="124"/>
      <c r="AF236" s="124"/>
      <c r="AG236" s="124"/>
      <c r="AH236" s="124"/>
    </row>
    <row r="237" spans="1:34" x14ac:dyDescent="0.3">
      <c r="A237" s="180" t="s">
        <v>1763</v>
      </c>
      <c r="B237" s="180" t="s">
        <v>1612</v>
      </c>
      <c r="C237" s="180">
        <v>119393</v>
      </c>
      <c r="D237" s="183">
        <v>44512</v>
      </c>
      <c r="E237" s="184">
        <v>24.1922</v>
      </c>
      <c r="F237" s="184">
        <v>45.167499999999997</v>
      </c>
      <c r="G237" s="184">
        <v>2.4647999999999999</v>
      </c>
      <c r="H237" s="184">
        <v>20.386299999999999</v>
      </c>
      <c r="I237" s="184">
        <v>22.906199999999998</v>
      </c>
      <c r="J237" s="184">
        <v>6.4447999999999999</v>
      </c>
      <c r="K237" s="184">
        <v>10.978199999999999</v>
      </c>
      <c r="L237" s="184">
        <v>15.337999999999999</v>
      </c>
      <c r="M237" s="184">
        <v>11.9659</v>
      </c>
      <c r="N237" s="184">
        <v>11.976599999999999</v>
      </c>
      <c r="O237" s="184">
        <v>5.0349000000000004</v>
      </c>
      <c r="P237" s="184">
        <v>5.2826000000000004</v>
      </c>
      <c r="Q237" s="184">
        <v>7.2362000000000002</v>
      </c>
      <c r="R237" s="184">
        <v>11.2201</v>
      </c>
      <c r="S237" s="120"/>
      <c r="T237" s="123"/>
      <c r="U237" s="124"/>
      <c r="V237" s="124"/>
      <c r="W237" s="124"/>
      <c r="X237" s="124"/>
      <c r="Y237" s="124"/>
      <c r="Z237" s="124"/>
      <c r="AA237" s="124"/>
      <c r="AB237" s="124"/>
      <c r="AC237" s="124"/>
      <c r="AD237" s="124"/>
      <c r="AE237" s="124"/>
      <c r="AF237" s="124"/>
      <c r="AG237" s="124"/>
      <c r="AH237" s="124"/>
    </row>
    <row r="238" spans="1:34" x14ac:dyDescent="0.3">
      <c r="A238" s="180" t="s">
        <v>1763</v>
      </c>
      <c r="B238" s="180" t="s">
        <v>1635</v>
      </c>
      <c r="C238" s="180">
        <v>111712</v>
      </c>
      <c r="D238" s="183">
        <v>44512</v>
      </c>
      <c r="E238" s="184">
        <v>23.167999999999999</v>
      </c>
      <c r="F238" s="184">
        <v>44.797699999999999</v>
      </c>
      <c r="G238" s="184">
        <v>1.9959</v>
      </c>
      <c r="H238" s="184">
        <v>19.930599999999998</v>
      </c>
      <c r="I238" s="184">
        <v>22.4391</v>
      </c>
      <c r="J238" s="184">
        <v>5.93</v>
      </c>
      <c r="K238" s="184">
        <v>10.5496</v>
      </c>
      <c r="L238" s="184">
        <v>14.9186</v>
      </c>
      <c r="M238" s="184">
        <v>11.4474</v>
      </c>
      <c r="N238" s="184">
        <v>11.386799999999999</v>
      </c>
      <c r="O238" s="184">
        <v>4.4417999999999997</v>
      </c>
      <c r="P238" s="184">
        <v>4.6651999999999996</v>
      </c>
      <c r="Q238" s="184">
        <v>6.86</v>
      </c>
      <c r="R238" s="184">
        <v>10.591200000000001</v>
      </c>
      <c r="S238" s="120"/>
      <c r="T238" s="123"/>
      <c r="U238" s="124"/>
      <c r="V238" s="124"/>
      <c r="W238" s="124"/>
      <c r="X238" s="124"/>
      <c r="Y238" s="124"/>
      <c r="Z238" s="124"/>
      <c r="AA238" s="124"/>
      <c r="AB238" s="124"/>
      <c r="AC238" s="124"/>
      <c r="AD238" s="124"/>
      <c r="AE238" s="124"/>
      <c r="AF238" s="124"/>
      <c r="AG238" s="124"/>
      <c r="AH238" s="124"/>
    </row>
    <row r="239" spans="1:34" x14ac:dyDescent="0.3">
      <c r="A239" s="180" t="s">
        <v>1763</v>
      </c>
      <c r="B239" s="180" t="s">
        <v>1613</v>
      </c>
      <c r="C239" s="180">
        <v>118309</v>
      </c>
      <c r="D239" s="183">
        <v>44512</v>
      </c>
      <c r="E239" s="184">
        <v>83.135300000000001</v>
      </c>
      <c r="F239" s="184">
        <v>94.330100000000002</v>
      </c>
      <c r="G239" s="184">
        <v>27.811</v>
      </c>
      <c r="H239" s="184">
        <v>31.274799999999999</v>
      </c>
      <c r="I239" s="184">
        <v>26.8643</v>
      </c>
      <c r="J239" s="184">
        <v>6.8333000000000004</v>
      </c>
      <c r="K239" s="184">
        <v>13.1595</v>
      </c>
      <c r="L239" s="184">
        <v>16.129899999999999</v>
      </c>
      <c r="M239" s="184">
        <v>12.899100000000001</v>
      </c>
      <c r="N239" s="184">
        <v>15.08</v>
      </c>
      <c r="O239" s="184">
        <v>13.726000000000001</v>
      </c>
      <c r="P239" s="184">
        <v>10.384399999999999</v>
      </c>
      <c r="Q239" s="184">
        <v>10.5885</v>
      </c>
      <c r="R239" s="184">
        <v>14.006500000000001</v>
      </c>
      <c r="S239" s="120"/>
      <c r="T239" s="123"/>
      <c r="U239" s="124"/>
      <c r="V239" s="124"/>
      <c r="W239" s="124"/>
      <c r="X239" s="124"/>
      <c r="Y239" s="124"/>
      <c r="Z239" s="124"/>
      <c r="AA239" s="124"/>
      <c r="AB239" s="124"/>
      <c r="AC239" s="124"/>
      <c r="AD239" s="124"/>
      <c r="AE239" s="124"/>
      <c r="AF239" s="124"/>
      <c r="AG239" s="124"/>
      <c r="AH239" s="124"/>
    </row>
    <row r="240" spans="1:34" x14ac:dyDescent="0.3">
      <c r="A240" s="180" t="s">
        <v>1763</v>
      </c>
      <c r="B240" s="180" t="s">
        <v>1636</v>
      </c>
      <c r="C240" s="180">
        <v>100601</v>
      </c>
      <c r="D240" s="183">
        <v>44512</v>
      </c>
      <c r="E240" s="184">
        <v>87.278282666689407</v>
      </c>
      <c r="F240" s="184">
        <v>93.058499999999995</v>
      </c>
      <c r="G240" s="184">
        <v>26.5623</v>
      </c>
      <c r="H240" s="184">
        <v>29.9602</v>
      </c>
      <c r="I240" s="184">
        <v>25.559699999999999</v>
      </c>
      <c r="J240" s="184">
        <v>5.5369000000000002</v>
      </c>
      <c r="K240" s="184">
        <v>11.8508</v>
      </c>
      <c r="L240" s="184">
        <v>14.7554</v>
      </c>
      <c r="M240" s="184">
        <v>11.495100000000001</v>
      </c>
      <c r="N240" s="184">
        <v>13.6136</v>
      </c>
      <c r="O240" s="184">
        <v>12.461399999999999</v>
      </c>
      <c r="P240" s="184">
        <v>9.1715999999999998</v>
      </c>
      <c r="Q240" s="184">
        <v>8.6324000000000005</v>
      </c>
      <c r="R240" s="184">
        <v>12.677099999999999</v>
      </c>
      <c r="S240" s="120"/>
      <c r="T240" s="123"/>
      <c r="U240" s="124"/>
      <c r="V240" s="124"/>
      <c r="W240" s="124"/>
      <c r="X240" s="124"/>
      <c r="Y240" s="124"/>
      <c r="Z240" s="124"/>
      <c r="AA240" s="124"/>
      <c r="AB240" s="124"/>
      <c r="AC240" s="124"/>
      <c r="AD240" s="124"/>
      <c r="AE240" s="124"/>
      <c r="AF240" s="124"/>
      <c r="AG240" s="124"/>
      <c r="AH240" s="124"/>
    </row>
    <row r="241" spans="1:34" x14ac:dyDescent="0.3">
      <c r="A241" s="180" t="s">
        <v>1763</v>
      </c>
      <c r="B241" s="180" t="s">
        <v>1614</v>
      </c>
      <c r="C241" s="180">
        <v>118994</v>
      </c>
      <c r="D241" s="183">
        <v>44512</v>
      </c>
      <c r="E241" s="184">
        <v>48.12</v>
      </c>
      <c r="F241" s="184">
        <v>84.3904</v>
      </c>
      <c r="G241" s="184">
        <v>2.5036</v>
      </c>
      <c r="H241" s="184">
        <v>19.588100000000001</v>
      </c>
      <c r="I241" s="184">
        <v>17.4756</v>
      </c>
      <c r="J241" s="184">
        <v>-2.4977999999999998</v>
      </c>
      <c r="K241" s="184">
        <v>5.6155999999999997</v>
      </c>
      <c r="L241" s="184">
        <v>11.620100000000001</v>
      </c>
      <c r="M241" s="184">
        <v>11.188800000000001</v>
      </c>
      <c r="N241" s="184">
        <v>13.1828</v>
      </c>
      <c r="O241" s="184">
        <v>9.9062000000000001</v>
      </c>
      <c r="P241" s="184">
        <v>7.1581000000000001</v>
      </c>
      <c r="Q241" s="184">
        <v>8.8253000000000004</v>
      </c>
      <c r="R241" s="184">
        <v>10.8893</v>
      </c>
      <c r="S241" s="120"/>
      <c r="T241" s="123"/>
      <c r="U241" s="124"/>
      <c r="V241" s="124"/>
      <c r="W241" s="124"/>
      <c r="X241" s="124"/>
      <c r="Y241" s="124"/>
      <c r="Z241" s="124"/>
      <c r="AA241" s="124"/>
      <c r="AB241" s="124"/>
      <c r="AC241" s="124"/>
      <c r="AD241" s="124"/>
      <c r="AE241" s="124"/>
      <c r="AF241" s="124"/>
      <c r="AG241" s="124"/>
      <c r="AH241" s="124"/>
    </row>
    <row r="242" spans="1:34" x14ac:dyDescent="0.3">
      <c r="A242" s="180" t="s">
        <v>1763</v>
      </c>
      <c r="B242" s="180" t="s">
        <v>1637</v>
      </c>
      <c r="C242" s="180">
        <v>102448</v>
      </c>
      <c r="D242" s="183">
        <v>44512</v>
      </c>
      <c r="E242" s="184">
        <v>43.786700000000003</v>
      </c>
      <c r="F242" s="184">
        <v>82.879499999999993</v>
      </c>
      <c r="G242" s="184">
        <v>0.91700000000000004</v>
      </c>
      <c r="H242" s="184">
        <v>17.964300000000001</v>
      </c>
      <c r="I242" s="184">
        <v>15.8325</v>
      </c>
      <c r="J242" s="184">
        <v>-4.1478999999999999</v>
      </c>
      <c r="K242" s="184">
        <v>3.9708000000000001</v>
      </c>
      <c r="L242" s="184">
        <v>9.8961000000000006</v>
      </c>
      <c r="M242" s="184">
        <v>9.4022000000000006</v>
      </c>
      <c r="N242" s="184">
        <v>11.2982</v>
      </c>
      <c r="O242" s="184">
        <v>8.0905000000000005</v>
      </c>
      <c r="P242" s="184">
        <v>5.6859999999999999</v>
      </c>
      <c r="Q242" s="184">
        <v>8.8401999999999994</v>
      </c>
      <c r="R242" s="184">
        <v>9.0765999999999991</v>
      </c>
      <c r="S242" s="120"/>
      <c r="T242" s="123"/>
      <c r="U242" s="124"/>
      <c r="V242" s="124"/>
      <c r="W242" s="124"/>
      <c r="X242" s="124"/>
      <c r="Y242" s="124"/>
      <c r="Z242" s="124"/>
      <c r="AA242" s="124"/>
      <c r="AB242" s="124"/>
      <c r="AC242" s="124"/>
      <c r="AD242" s="124"/>
      <c r="AE242" s="124"/>
      <c r="AF242" s="124"/>
      <c r="AG242" s="124"/>
      <c r="AH242" s="124"/>
    </row>
    <row r="243" spans="1:34" x14ac:dyDescent="0.3">
      <c r="A243" s="180" t="s">
        <v>1763</v>
      </c>
      <c r="B243" s="180" t="s">
        <v>1638</v>
      </c>
      <c r="C243" s="180">
        <v>100948</v>
      </c>
      <c r="D243" s="183">
        <v>44512</v>
      </c>
      <c r="E243" s="184">
        <v>68.630600000000001</v>
      </c>
      <c r="F243" s="184">
        <v>64.198599999999999</v>
      </c>
      <c r="G243" s="184">
        <v>-19.398599999999998</v>
      </c>
      <c r="H243" s="184">
        <v>17.883099999999999</v>
      </c>
      <c r="I243" s="184">
        <v>20.931000000000001</v>
      </c>
      <c r="J243" s="184">
        <v>8.3955000000000002</v>
      </c>
      <c r="K243" s="184">
        <v>11.665900000000001</v>
      </c>
      <c r="L243" s="184">
        <v>11.2858</v>
      </c>
      <c r="M243" s="184">
        <v>9.3421000000000003</v>
      </c>
      <c r="N243" s="184">
        <v>11.978999999999999</v>
      </c>
      <c r="O243" s="184">
        <v>9.0221999999999998</v>
      </c>
      <c r="P243" s="184">
        <v>6.9227999999999996</v>
      </c>
      <c r="Q243" s="184">
        <v>9.5408000000000008</v>
      </c>
      <c r="R243" s="184">
        <v>8.7925000000000004</v>
      </c>
      <c r="S243" s="120"/>
      <c r="T243" s="123"/>
      <c r="U243" s="124"/>
      <c r="V243" s="124"/>
      <c r="W243" s="124"/>
      <c r="X243" s="124"/>
      <c r="Y243" s="124"/>
      <c r="Z243" s="124"/>
      <c r="AA243" s="124"/>
      <c r="AB243" s="124"/>
      <c r="AC243" s="124"/>
      <c r="AD243" s="124"/>
      <c r="AE243" s="124"/>
      <c r="AF243" s="124"/>
      <c r="AG243" s="124"/>
      <c r="AH243" s="124"/>
    </row>
    <row r="244" spans="1:34" x14ac:dyDescent="0.3">
      <c r="A244" s="180" t="s">
        <v>1763</v>
      </c>
      <c r="B244" s="180" t="s">
        <v>1615</v>
      </c>
      <c r="C244" s="180">
        <v>118574</v>
      </c>
      <c r="D244" s="183">
        <v>44512</v>
      </c>
      <c r="E244" s="184">
        <v>73.353200000000001</v>
      </c>
      <c r="F244" s="184">
        <v>65.001599999999996</v>
      </c>
      <c r="G244" s="184">
        <v>-18.614599999999999</v>
      </c>
      <c r="H244" s="184">
        <v>18.723600000000001</v>
      </c>
      <c r="I244" s="184">
        <v>21.779499999999999</v>
      </c>
      <c r="J244" s="184">
        <v>9.2045999999999992</v>
      </c>
      <c r="K244" s="184">
        <v>12.4658</v>
      </c>
      <c r="L244" s="184">
        <v>12.076499999999999</v>
      </c>
      <c r="M244" s="184">
        <v>10.122199999999999</v>
      </c>
      <c r="N244" s="184">
        <v>12.8047</v>
      </c>
      <c r="O244" s="184">
        <v>9.8527000000000005</v>
      </c>
      <c r="P244" s="184">
        <v>7.7201000000000004</v>
      </c>
      <c r="Q244" s="184">
        <v>9.6288</v>
      </c>
      <c r="R244" s="184">
        <v>9.6628000000000007</v>
      </c>
      <c r="S244" s="120"/>
      <c r="T244" s="123"/>
      <c r="U244" s="124"/>
      <c r="V244" s="124"/>
      <c r="W244" s="124"/>
      <c r="X244" s="124"/>
      <c r="Y244" s="124"/>
      <c r="Z244" s="124"/>
      <c r="AA244" s="124"/>
      <c r="AB244" s="124"/>
      <c r="AC244" s="124"/>
      <c r="AD244" s="124"/>
      <c r="AE244" s="124"/>
      <c r="AF244" s="124"/>
      <c r="AG244" s="124"/>
      <c r="AH244" s="124"/>
    </row>
    <row r="245" spans="1:34" x14ac:dyDescent="0.3">
      <c r="A245" s="180" t="s">
        <v>1763</v>
      </c>
      <c r="B245" s="180" t="s">
        <v>1639</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1763</v>
      </c>
      <c r="B246" s="180" t="s">
        <v>1616</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1763</v>
      </c>
      <c r="B247" s="180" t="s">
        <v>1640</v>
      </c>
      <c r="C247" s="180">
        <v>102147</v>
      </c>
      <c r="D247" s="183">
        <v>44512</v>
      </c>
      <c r="E247" s="184">
        <v>59.864899999999999</v>
      </c>
      <c r="F247" s="184">
        <v>28.5566</v>
      </c>
      <c r="G247" s="184">
        <v>-15.5885</v>
      </c>
      <c r="H247" s="184">
        <v>16.761399999999998</v>
      </c>
      <c r="I247" s="184">
        <v>22.693999999999999</v>
      </c>
      <c r="J247" s="184">
        <v>7.6989000000000001</v>
      </c>
      <c r="K247" s="184">
        <v>15.694800000000001</v>
      </c>
      <c r="L247" s="184">
        <v>17.374099999999999</v>
      </c>
      <c r="M247" s="184">
        <v>15.472099999999999</v>
      </c>
      <c r="N247" s="184">
        <v>19.4832</v>
      </c>
      <c r="O247" s="184">
        <v>11.2249</v>
      </c>
      <c r="P247" s="184">
        <v>8.3122000000000007</v>
      </c>
      <c r="Q247" s="184">
        <v>10.5183</v>
      </c>
      <c r="R247" s="184">
        <v>12.8302</v>
      </c>
      <c r="S247" s="120"/>
      <c r="T247" s="123"/>
      <c r="U247" s="124"/>
      <c r="V247" s="124"/>
      <c r="W247" s="124"/>
      <c r="X247" s="124"/>
      <c r="Y247" s="124"/>
      <c r="Z247" s="124"/>
      <c r="AA247" s="124"/>
      <c r="AB247" s="124"/>
      <c r="AC247" s="124"/>
      <c r="AD247" s="124"/>
      <c r="AE247" s="124"/>
      <c r="AF247" s="124"/>
      <c r="AG247" s="124"/>
      <c r="AH247" s="124"/>
    </row>
    <row r="248" spans="1:34" x14ac:dyDescent="0.3">
      <c r="A248" s="180" t="s">
        <v>1763</v>
      </c>
      <c r="B248" s="180" t="s">
        <v>1617</v>
      </c>
      <c r="C248" s="180">
        <v>119118</v>
      </c>
      <c r="D248" s="183">
        <v>44512</v>
      </c>
      <c r="E248" s="184">
        <v>62.506399999999999</v>
      </c>
      <c r="F248" s="184">
        <v>29.044899999999998</v>
      </c>
      <c r="G248" s="184">
        <v>-15.1053</v>
      </c>
      <c r="H248" s="184">
        <v>17.253900000000002</v>
      </c>
      <c r="I248" s="184">
        <v>23.190899999999999</v>
      </c>
      <c r="J248" s="184">
        <v>8.1959999999999997</v>
      </c>
      <c r="K248" s="184">
        <v>16.166399999999999</v>
      </c>
      <c r="L248" s="184">
        <v>17.846900000000002</v>
      </c>
      <c r="M248" s="184">
        <v>15.938000000000001</v>
      </c>
      <c r="N248" s="184">
        <v>19.9833</v>
      </c>
      <c r="O248" s="184">
        <v>11.6957</v>
      </c>
      <c r="P248" s="184">
        <v>8.8565000000000005</v>
      </c>
      <c r="Q248" s="184">
        <v>10.1716</v>
      </c>
      <c r="R248" s="184">
        <v>13.2987</v>
      </c>
      <c r="S248" s="120"/>
      <c r="T248" s="123"/>
      <c r="U248" s="124"/>
      <c r="V248" s="124"/>
      <c r="W248" s="124"/>
      <c r="X248" s="124"/>
      <c r="Y248" s="124"/>
      <c r="Z248" s="124"/>
      <c r="AA248" s="124"/>
      <c r="AB248" s="124"/>
      <c r="AC248" s="124"/>
      <c r="AD248" s="124"/>
      <c r="AE248" s="124"/>
      <c r="AF248" s="124"/>
      <c r="AG248" s="124"/>
      <c r="AH248" s="124"/>
    </row>
    <row r="249" spans="1:34" x14ac:dyDescent="0.3">
      <c r="A249" s="180" t="s">
        <v>1763</v>
      </c>
      <c r="B249" s="180" t="s">
        <v>1641</v>
      </c>
      <c r="C249" s="180">
        <v>102262</v>
      </c>
      <c r="D249" s="183">
        <v>44512</v>
      </c>
      <c r="E249" s="184">
        <v>46.4512</v>
      </c>
      <c r="F249" s="184">
        <v>90.350999999999999</v>
      </c>
      <c r="G249" s="184">
        <v>-23.344899999999999</v>
      </c>
      <c r="H249" s="184">
        <v>15.8733</v>
      </c>
      <c r="I249" s="184">
        <v>18.5518</v>
      </c>
      <c r="J249" s="184">
        <v>3.4293</v>
      </c>
      <c r="K249" s="184">
        <v>14.4694</v>
      </c>
      <c r="L249" s="184">
        <v>15.063000000000001</v>
      </c>
      <c r="M249" s="184">
        <v>9.9111999999999991</v>
      </c>
      <c r="N249" s="184">
        <v>12.1046</v>
      </c>
      <c r="O249" s="184">
        <v>10.1114</v>
      </c>
      <c r="P249" s="184">
        <v>7.4486999999999997</v>
      </c>
      <c r="Q249" s="184">
        <v>9.0492000000000008</v>
      </c>
      <c r="R249" s="184">
        <v>10.332800000000001</v>
      </c>
      <c r="S249" s="120" t="s">
        <v>2000</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1763</v>
      </c>
      <c r="B250" s="180" t="s">
        <v>1618</v>
      </c>
      <c r="C250" s="180">
        <v>120073</v>
      </c>
      <c r="D250" s="183">
        <v>44512</v>
      </c>
      <c r="E250" s="184">
        <v>50.1233</v>
      </c>
      <c r="F250" s="184">
        <v>91.8386</v>
      </c>
      <c r="G250" s="184">
        <v>-21.8553</v>
      </c>
      <c r="H250" s="184">
        <v>17.373000000000001</v>
      </c>
      <c r="I250" s="184">
        <v>20.059100000000001</v>
      </c>
      <c r="J250" s="184">
        <v>4.9348000000000001</v>
      </c>
      <c r="K250" s="184">
        <v>16.043299999999999</v>
      </c>
      <c r="L250" s="184">
        <v>16.724499999999999</v>
      </c>
      <c r="M250" s="184">
        <v>11.5991</v>
      </c>
      <c r="N250" s="184">
        <v>13.890700000000001</v>
      </c>
      <c r="O250" s="184">
        <v>11.771800000000001</v>
      </c>
      <c r="P250" s="184">
        <v>8.6422000000000008</v>
      </c>
      <c r="Q250" s="184">
        <v>9.3512000000000004</v>
      </c>
      <c r="R250" s="184">
        <v>12.226800000000001</v>
      </c>
      <c r="S250" s="120" t="s">
        <v>2000</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1763</v>
      </c>
      <c r="B251" s="180" t="s">
        <v>1850</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1763</v>
      </c>
      <c r="B252" s="180" t="s">
        <v>1851</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1763</v>
      </c>
      <c r="B253" s="180" t="s">
        <v>1642</v>
      </c>
      <c r="C253" s="180">
        <v>102330</v>
      </c>
      <c r="D253" s="183">
        <v>44512</v>
      </c>
      <c r="E253" s="184">
        <v>55.586799999999997</v>
      </c>
      <c r="F253" s="184">
        <v>88.728999999999999</v>
      </c>
      <c r="G253" s="184">
        <v>-6.8470000000000004</v>
      </c>
      <c r="H253" s="184">
        <v>11.516400000000001</v>
      </c>
      <c r="I253" s="184">
        <v>18.235600000000002</v>
      </c>
      <c r="J253" s="184">
        <v>9.1747999999999994</v>
      </c>
      <c r="K253" s="184">
        <v>17.354299999999999</v>
      </c>
      <c r="L253" s="184">
        <v>15.5929</v>
      </c>
      <c r="M253" s="184">
        <v>11.5847</v>
      </c>
      <c r="N253" s="184">
        <v>13.34</v>
      </c>
      <c r="O253" s="184">
        <v>11.206899999999999</v>
      </c>
      <c r="P253" s="184">
        <v>9.8252000000000006</v>
      </c>
      <c r="Q253" s="184">
        <v>10.2171</v>
      </c>
      <c r="R253" s="184">
        <v>11.326700000000001</v>
      </c>
      <c r="S253" s="120"/>
      <c r="T253" s="123"/>
      <c r="U253" s="124"/>
      <c r="V253" s="124"/>
      <c r="W253" s="124"/>
      <c r="X253" s="124"/>
      <c r="Y253" s="124"/>
      <c r="Z253" s="124"/>
      <c r="AA253" s="124"/>
      <c r="AB253" s="124"/>
      <c r="AC253" s="124"/>
      <c r="AD253" s="124"/>
      <c r="AE253" s="124"/>
      <c r="AF253" s="124"/>
      <c r="AG253" s="124"/>
      <c r="AH253" s="124"/>
    </row>
    <row r="254" spans="1:34" x14ac:dyDescent="0.3">
      <c r="A254" s="180" t="s">
        <v>1763</v>
      </c>
      <c r="B254" s="180" t="s">
        <v>1619</v>
      </c>
      <c r="C254" s="180">
        <v>120616</v>
      </c>
      <c r="D254" s="183">
        <v>44512</v>
      </c>
      <c r="E254" s="184">
        <v>59.469900000000003</v>
      </c>
      <c r="F254" s="184">
        <v>89.5822</v>
      </c>
      <c r="G254" s="184">
        <v>-5.9710000000000001</v>
      </c>
      <c r="H254" s="184">
        <v>12.4016</v>
      </c>
      <c r="I254" s="184">
        <v>19.126300000000001</v>
      </c>
      <c r="J254" s="184">
        <v>10.0678</v>
      </c>
      <c r="K254" s="184">
        <v>18.3032</v>
      </c>
      <c r="L254" s="184">
        <v>16.602799999999998</v>
      </c>
      <c r="M254" s="184">
        <v>12.594799999999999</v>
      </c>
      <c r="N254" s="184">
        <v>14.387600000000001</v>
      </c>
      <c r="O254" s="184">
        <v>12.0282</v>
      </c>
      <c r="P254" s="184">
        <v>10.686</v>
      </c>
      <c r="Q254" s="184">
        <v>11.301399999999999</v>
      </c>
      <c r="R254" s="184">
        <v>12.224299999999999</v>
      </c>
      <c r="S254" s="120"/>
      <c r="T254" s="123"/>
      <c r="U254" s="124"/>
      <c r="V254" s="124"/>
      <c r="W254" s="124"/>
      <c r="X254" s="124"/>
      <c r="Y254" s="124"/>
      <c r="Z254" s="124"/>
      <c r="AA254" s="124"/>
      <c r="AB254" s="124"/>
      <c r="AC254" s="124"/>
      <c r="AD254" s="124"/>
      <c r="AE254" s="124"/>
      <c r="AF254" s="124"/>
      <c r="AG254" s="124"/>
      <c r="AH254" s="124"/>
    </row>
    <row r="255" spans="1:34" x14ac:dyDescent="0.3">
      <c r="A255" s="180" t="s">
        <v>1763</v>
      </c>
      <c r="B255" s="180" t="s">
        <v>1620</v>
      </c>
      <c r="C255" s="180">
        <v>118491</v>
      </c>
      <c r="D255" s="183">
        <v>44512</v>
      </c>
      <c r="E255" s="184">
        <v>28.3171</v>
      </c>
      <c r="F255" s="184">
        <v>88.379300000000001</v>
      </c>
      <c r="G255" s="184">
        <v>-22.900500000000001</v>
      </c>
      <c r="H255" s="184">
        <v>8.18</v>
      </c>
      <c r="I255" s="184">
        <v>14.656499999999999</v>
      </c>
      <c r="J255" s="184">
        <v>4.1056999999999997</v>
      </c>
      <c r="K255" s="184">
        <v>11.721399999999999</v>
      </c>
      <c r="L255" s="184">
        <v>12.9411</v>
      </c>
      <c r="M255" s="184">
        <v>8.3081999999999994</v>
      </c>
      <c r="N255" s="184">
        <v>10.655200000000001</v>
      </c>
      <c r="O255" s="184">
        <v>9.5052000000000003</v>
      </c>
      <c r="P255" s="184">
        <v>7.9379</v>
      </c>
      <c r="Q255" s="184">
        <v>9.2592999999999996</v>
      </c>
      <c r="R255" s="184">
        <v>8.8572000000000006</v>
      </c>
      <c r="S255" s="120" t="s">
        <v>2000</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1763</v>
      </c>
      <c r="B256" s="180" t="s">
        <v>1643</v>
      </c>
      <c r="C256" s="180">
        <v>112353</v>
      </c>
      <c r="D256" s="183">
        <v>44512</v>
      </c>
      <c r="E256" s="184">
        <v>26.189</v>
      </c>
      <c r="F256" s="184">
        <v>87.455600000000004</v>
      </c>
      <c r="G256" s="184">
        <v>-23.8322</v>
      </c>
      <c r="H256" s="184">
        <v>7.2291999999999996</v>
      </c>
      <c r="I256" s="184">
        <v>13.7203</v>
      </c>
      <c r="J256" s="184">
        <v>3.1690999999999998</v>
      </c>
      <c r="K256" s="184">
        <v>10.756500000000001</v>
      </c>
      <c r="L256" s="184">
        <v>11.9533</v>
      </c>
      <c r="M256" s="184">
        <v>7.3239000000000001</v>
      </c>
      <c r="N256" s="184">
        <v>9.6319999999999997</v>
      </c>
      <c r="O256" s="184">
        <v>8.5379000000000005</v>
      </c>
      <c r="P256" s="184">
        <v>6.9814999999999996</v>
      </c>
      <c r="Q256" s="184">
        <v>8.5609999999999999</v>
      </c>
      <c r="R256" s="184">
        <v>7.8526999999999996</v>
      </c>
      <c r="S256" s="120" t="s">
        <v>2000</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1763</v>
      </c>
      <c r="B257" s="180" t="s">
        <v>1621</v>
      </c>
      <c r="C257" s="180">
        <v>135689</v>
      </c>
      <c r="D257" s="183"/>
      <c r="E257" s="184"/>
      <c r="F257" s="184"/>
      <c r="G257" s="184"/>
      <c r="H257" s="184"/>
      <c r="I257" s="184"/>
      <c r="J257" s="184"/>
      <c r="K257" s="184"/>
      <c r="L257" s="184"/>
      <c r="M257" s="184"/>
      <c r="N257" s="184"/>
      <c r="O257" s="184"/>
      <c r="P257" s="184"/>
      <c r="Q257" s="184"/>
      <c r="R257" s="184"/>
      <c r="S257" s="120"/>
      <c r="T257" s="123"/>
      <c r="U257" s="124"/>
      <c r="V257" s="124"/>
      <c r="W257" s="124"/>
      <c r="X257" s="124"/>
      <c r="Y257" s="124"/>
      <c r="Z257" s="124"/>
      <c r="AA257" s="124"/>
      <c r="AB257" s="124"/>
      <c r="AC257" s="124"/>
      <c r="AD257" s="124"/>
      <c r="AE257" s="124"/>
      <c r="AF257" s="124"/>
      <c r="AG257" s="124"/>
      <c r="AH257" s="124"/>
    </row>
    <row r="258" spans="1:34" x14ac:dyDescent="0.3">
      <c r="A258" s="180" t="s">
        <v>1763</v>
      </c>
      <c r="B258" s="180" t="s">
        <v>1644</v>
      </c>
      <c r="C258" s="180">
        <v>135692</v>
      </c>
      <c r="D258" s="183"/>
      <c r="E258" s="184"/>
      <c r="F258" s="184"/>
      <c r="G258" s="184"/>
      <c r="H258" s="184"/>
      <c r="I258" s="184"/>
      <c r="J258" s="184"/>
      <c r="K258" s="184"/>
      <c r="L258" s="184"/>
      <c r="M258" s="184"/>
      <c r="N258" s="184"/>
      <c r="O258" s="184"/>
      <c r="P258" s="184"/>
      <c r="Q258" s="184"/>
      <c r="R258" s="184"/>
      <c r="S258" s="120"/>
      <c r="T258" s="123"/>
      <c r="U258" s="124"/>
      <c r="V258" s="124"/>
      <c r="W258" s="124"/>
      <c r="X258" s="124"/>
      <c r="Y258" s="124"/>
      <c r="Z258" s="124"/>
      <c r="AA258" s="124"/>
      <c r="AB258" s="124"/>
      <c r="AC258" s="124"/>
      <c r="AD258" s="124"/>
      <c r="AE258" s="124"/>
      <c r="AF258" s="124"/>
      <c r="AG258" s="124"/>
      <c r="AH258" s="124"/>
    </row>
    <row r="259" spans="1:34" x14ac:dyDescent="0.3">
      <c r="A259" s="180" t="s">
        <v>1763</v>
      </c>
      <c r="B259" s="180" t="s">
        <v>1645</v>
      </c>
      <c r="C259" s="180">
        <v>114859</v>
      </c>
      <c r="D259" s="183">
        <v>44512</v>
      </c>
      <c r="E259" s="184">
        <v>43.1753</v>
      </c>
      <c r="F259" s="184">
        <v>8.625</v>
      </c>
      <c r="G259" s="184">
        <v>-34.954799999999999</v>
      </c>
      <c r="H259" s="184">
        <v>19.7273</v>
      </c>
      <c r="I259" s="184">
        <v>25.0383</v>
      </c>
      <c r="J259" s="184">
        <v>7.7160000000000002</v>
      </c>
      <c r="K259" s="184">
        <v>21.116700000000002</v>
      </c>
      <c r="L259" s="184">
        <v>19.354800000000001</v>
      </c>
      <c r="M259" s="184">
        <v>15.3279</v>
      </c>
      <c r="N259" s="184">
        <v>19.793600000000001</v>
      </c>
      <c r="O259" s="184">
        <v>13.8927</v>
      </c>
      <c r="P259" s="184">
        <v>9.7217000000000002</v>
      </c>
      <c r="Q259" s="184">
        <v>8.4855</v>
      </c>
      <c r="R259" s="184">
        <v>14.734</v>
      </c>
      <c r="S259" s="120" t="s">
        <v>1998</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1763</v>
      </c>
      <c r="B260" s="180" t="s">
        <v>1622</v>
      </c>
      <c r="C260" s="180">
        <v>120154</v>
      </c>
      <c r="D260" s="183">
        <v>44512</v>
      </c>
      <c r="E260" s="184">
        <v>47.531799999999997</v>
      </c>
      <c r="F260" s="184">
        <v>10.0624</v>
      </c>
      <c r="G260" s="184">
        <v>-33.541600000000003</v>
      </c>
      <c r="H260" s="184">
        <v>21.150400000000001</v>
      </c>
      <c r="I260" s="184">
        <v>26.4681</v>
      </c>
      <c r="J260" s="184">
        <v>9.1516999999999999</v>
      </c>
      <c r="K260" s="184">
        <v>22.617799999999999</v>
      </c>
      <c r="L260" s="184">
        <v>20.896599999999999</v>
      </c>
      <c r="M260" s="184">
        <v>16.798999999999999</v>
      </c>
      <c r="N260" s="184">
        <v>21.340299999999999</v>
      </c>
      <c r="O260" s="184">
        <v>15.2577</v>
      </c>
      <c r="P260" s="184">
        <v>11.081099999999999</v>
      </c>
      <c r="Q260" s="184">
        <v>11.4275</v>
      </c>
      <c r="R260" s="184">
        <v>16.135899999999999</v>
      </c>
      <c r="S260" s="120" t="s">
        <v>1998</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1763</v>
      </c>
      <c r="B261" s="180" t="s">
        <v>1623</v>
      </c>
      <c r="C261" s="180">
        <v>119852</v>
      </c>
      <c r="D261" s="183">
        <v>44512</v>
      </c>
      <c r="E261" s="184">
        <v>46.287300000000002</v>
      </c>
      <c r="F261" s="184">
        <v>69.524900000000002</v>
      </c>
      <c r="G261" s="184">
        <v>-14.4659</v>
      </c>
      <c r="H261" s="184">
        <v>28.721299999999999</v>
      </c>
      <c r="I261" s="184">
        <v>38.408200000000001</v>
      </c>
      <c r="J261" s="184">
        <v>12.161199999999999</v>
      </c>
      <c r="K261" s="184">
        <v>15.3078</v>
      </c>
      <c r="L261" s="184">
        <v>15.464499999999999</v>
      </c>
      <c r="M261" s="184">
        <v>12.126099999999999</v>
      </c>
      <c r="N261" s="184">
        <v>13.2264</v>
      </c>
      <c r="O261" s="184">
        <v>10.258100000000001</v>
      </c>
      <c r="P261" s="184">
        <v>8.1354000000000006</v>
      </c>
      <c r="Q261" s="184">
        <v>8.5167999999999999</v>
      </c>
      <c r="R261" s="184">
        <v>10.0219</v>
      </c>
      <c r="S261" s="120"/>
      <c r="T261" s="123"/>
      <c r="U261" s="124"/>
      <c r="V261" s="124"/>
      <c r="W261" s="124"/>
      <c r="X261" s="124"/>
      <c r="Y261" s="124"/>
      <c r="Z261" s="124"/>
      <c r="AA261" s="124"/>
      <c r="AB261" s="124"/>
      <c r="AC261" s="124"/>
      <c r="AD261" s="124"/>
      <c r="AE261" s="124"/>
      <c r="AF261" s="124"/>
      <c r="AG261" s="124"/>
      <c r="AH261" s="124"/>
    </row>
    <row r="262" spans="1:34" x14ac:dyDescent="0.3">
      <c r="A262" s="180" t="s">
        <v>1763</v>
      </c>
      <c r="B262" s="180" t="s">
        <v>1646</v>
      </c>
      <c r="C262" s="180">
        <v>112487</v>
      </c>
      <c r="D262" s="183">
        <v>44512</v>
      </c>
      <c r="E262" s="184">
        <v>43.643700000000003</v>
      </c>
      <c r="F262" s="184">
        <v>68.875</v>
      </c>
      <c r="G262" s="184">
        <v>-15.0907</v>
      </c>
      <c r="H262" s="184">
        <v>28.079599999999999</v>
      </c>
      <c r="I262" s="184">
        <v>37.718200000000003</v>
      </c>
      <c r="J262" s="184">
        <v>11.4849</v>
      </c>
      <c r="K262" s="184">
        <v>14.6363</v>
      </c>
      <c r="L262" s="184">
        <v>14.7963</v>
      </c>
      <c r="M262" s="184">
        <v>11.4612</v>
      </c>
      <c r="N262" s="184">
        <v>12.5496</v>
      </c>
      <c r="O262" s="184">
        <v>9.6051000000000002</v>
      </c>
      <c r="P262" s="184">
        <v>7.4393000000000002</v>
      </c>
      <c r="Q262" s="184">
        <v>6.1592000000000002</v>
      </c>
      <c r="R262" s="184">
        <v>9.4097000000000008</v>
      </c>
      <c r="S262" s="120"/>
      <c r="T262" s="123"/>
      <c r="U262" s="124"/>
      <c r="V262" s="124"/>
      <c r="W262" s="124"/>
      <c r="X262" s="124"/>
      <c r="Y262" s="124"/>
      <c r="Z262" s="124"/>
      <c r="AA262" s="124"/>
      <c r="AB262" s="124"/>
      <c r="AC262" s="124"/>
      <c r="AD262" s="124"/>
      <c r="AE262" s="124"/>
      <c r="AF262" s="124"/>
      <c r="AG262" s="124"/>
      <c r="AH262" s="124"/>
    </row>
    <row r="263" spans="1:34" x14ac:dyDescent="0.3">
      <c r="A263" s="180" t="s">
        <v>1763</v>
      </c>
      <c r="B263" s="180" t="s">
        <v>1647</v>
      </c>
      <c r="C263" s="180">
        <v>101869</v>
      </c>
      <c r="D263" s="183">
        <v>44512</v>
      </c>
      <c r="E263" s="184">
        <v>68.036600000000007</v>
      </c>
      <c r="F263" s="184">
        <v>145.85820000000001</v>
      </c>
      <c r="G263" s="184">
        <v>36.464100000000002</v>
      </c>
      <c r="H263" s="184">
        <v>27.727399999999999</v>
      </c>
      <c r="I263" s="184">
        <v>17.6966</v>
      </c>
      <c r="J263" s="184">
        <v>14.977600000000001</v>
      </c>
      <c r="K263" s="184">
        <v>11.5601</v>
      </c>
      <c r="L263" s="184">
        <v>14.967599999999999</v>
      </c>
      <c r="M263" s="184">
        <v>9.3167000000000009</v>
      </c>
      <c r="N263" s="184">
        <v>10.5352</v>
      </c>
      <c r="O263" s="184">
        <v>9.3119999999999994</v>
      </c>
      <c r="P263" s="184">
        <v>6.8834</v>
      </c>
      <c r="Q263" s="184">
        <v>8.4518000000000004</v>
      </c>
      <c r="R263" s="184">
        <v>9.2796000000000003</v>
      </c>
      <c r="S263" s="120"/>
      <c r="T263" s="123"/>
      <c r="U263" s="124"/>
      <c r="V263" s="124"/>
      <c r="W263" s="124"/>
      <c r="X263" s="124"/>
      <c r="Y263" s="124"/>
      <c r="Z263" s="124"/>
      <c r="AA263" s="124"/>
      <c r="AB263" s="124"/>
      <c r="AC263" s="124"/>
      <c r="AD263" s="124"/>
      <c r="AE263" s="124"/>
      <c r="AF263" s="124"/>
      <c r="AG263" s="124"/>
      <c r="AH263" s="124"/>
    </row>
    <row r="264" spans="1:34" x14ac:dyDescent="0.3">
      <c r="A264" s="180" t="s">
        <v>1763</v>
      </c>
      <c r="B264" s="180" t="s">
        <v>1624</v>
      </c>
      <c r="C264" s="180">
        <v>120276</v>
      </c>
      <c r="D264" s="183">
        <v>44512</v>
      </c>
      <c r="E264" s="184">
        <v>72.851200000000006</v>
      </c>
      <c r="F264" s="184">
        <v>146.7859</v>
      </c>
      <c r="G264" s="184">
        <v>37.407299999999999</v>
      </c>
      <c r="H264" s="184">
        <v>28.6648</v>
      </c>
      <c r="I264" s="184">
        <v>18.637899999999998</v>
      </c>
      <c r="J264" s="184">
        <v>15.8771</v>
      </c>
      <c r="K264" s="184">
        <v>12.4015</v>
      </c>
      <c r="L264" s="184">
        <v>15.829000000000001</v>
      </c>
      <c r="M264" s="184">
        <v>10.1671</v>
      </c>
      <c r="N264" s="184">
        <v>11.413</v>
      </c>
      <c r="O264" s="184">
        <v>10.2463</v>
      </c>
      <c r="P264" s="184">
        <v>7.8006000000000002</v>
      </c>
      <c r="Q264" s="184">
        <v>8.5151000000000003</v>
      </c>
      <c r="R264" s="184">
        <v>10.1691</v>
      </c>
      <c r="S264" s="120"/>
      <c r="T264" s="123"/>
      <c r="U264" s="124"/>
      <c r="V264" s="124"/>
      <c r="W264" s="124"/>
      <c r="X264" s="124"/>
      <c r="Y264" s="124"/>
      <c r="Z264" s="124"/>
      <c r="AA264" s="124"/>
      <c r="AB264" s="124"/>
      <c r="AC264" s="124"/>
      <c r="AD264" s="124"/>
      <c r="AE264" s="124"/>
      <c r="AF264" s="124"/>
      <c r="AG264" s="124"/>
      <c r="AH264" s="124"/>
    </row>
    <row r="265" spans="1:34" x14ac:dyDescent="0.3">
      <c r="A265" s="180" t="s">
        <v>1763</v>
      </c>
      <c r="B265" s="180" t="s">
        <v>2007</v>
      </c>
      <c r="C265" s="180">
        <v>119156</v>
      </c>
      <c r="D265" s="183">
        <v>44512</v>
      </c>
      <c r="E265" s="184">
        <v>25.5184</v>
      </c>
      <c r="F265" s="184">
        <v>86.597499999999997</v>
      </c>
      <c r="G265" s="184">
        <v>24.268699999999999</v>
      </c>
      <c r="H265" s="184">
        <v>18.2471</v>
      </c>
      <c r="I265" s="184">
        <v>10.524699999999999</v>
      </c>
      <c r="J265" s="184">
        <v>5.5769000000000002</v>
      </c>
      <c r="K265" s="184">
        <v>11.4367</v>
      </c>
      <c r="L265" s="184">
        <v>13.421200000000001</v>
      </c>
      <c r="M265" s="184">
        <v>7.5541</v>
      </c>
      <c r="N265" s="184">
        <v>10.831</v>
      </c>
      <c r="O265" s="184">
        <v>8.5531000000000006</v>
      </c>
      <c r="P265" s="184">
        <v>7.7153</v>
      </c>
      <c r="Q265" s="184">
        <v>8.9483999999999995</v>
      </c>
      <c r="R265" s="184">
        <v>8.1334</v>
      </c>
      <c r="S265" s="120"/>
      <c r="T265" s="123"/>
      <c r="U265" s="124"/>
      <c r="V265" s="124"/>
      <c r="W265" s="124"/>
      <c r="X265" s="124"/>
      <c r="Y265" s="124"/>
      <c r="Z265" s="124"/>
      <c r="AA265" s="124"/>
      <c r="AB265" s="124"/>
      <c r="AC265" s="124"/>
      <c r="AD265" s="124"/>
      <c r="AE265" s="124"/>
      <c r="AF265" s="124"/>
      <c r="AG265" s="124"/>
      <c r="AH265" s="124"/>
    </row>
    <row r="266" spans="1:34" x14ac:dyDescent="0.3">
      <c r="A266" s="180" t="s">
        <v>1763</v>
      </c>
      <c r="B266" s="180" t="s">
        <v>2008</v>
      </c>
      <c r="C266" s="180">
        <v>113142</v>
      </c>
      <c r="D266" s="183">
        <v>44512</v>
      </c>
      <c r="E266" s="184">
        <v>22.2987</v>
      </c>
      <c r="F266" s="184">
        <v>84.658199999999994</v>
      </c>
      <c r="G266" s="184">
        <v>22.302199999999999</v>
      </c>
      <c r="H266" s="184">
        <v>16.2333</v>
      </c>
      <c r="I266" s="184">
        <v>8.5043000000000006</v>
      </c>
      <c r="J266" s="184">
        <v>3.5590000000000002</v>
      </c>
      <c r="K266" s="184">
        <v>9.8331</v>
      </c>
      <c r="L266" s="184">
        <v>11.6058</v>
      </c>
      <c r="M266" s="184">
        <v>5.6916000000000002</v>
      </c>
      <c r="N266" s="184">
        <v>8.8809000000000005</v>
      </c>
      <c r="O266" s="184">
        <v>6.8376000000000001</v>
      </c>
      <c r="P266" s="184">
        <v>5.9690000000000003</v>
      </c>
      <c r="Q266" s="184">
        <v>7.3556999999999997</v>
      </c>
      <c r="R266" s="184">
        <v>6.3720999999999997</v>
      </c>
      <c r="S266" s="120"/>
      <c r="T266" s="123"/>
      <c r="U266" s="124"/>
      <c r="V266" s="124"/>
      <c r="W266" s="124"/>
      <c r="X266" s="124"/>
      <c r="Y266" s="124"/>
      <c r="Z266" s="124"/>
      <c r="AA266" s="124"/>
      <c r="AB266" s="124"/>
      <c r="AC266" s="124"/>
      <c r="AD266" s="124"/>
      <c r="AE266" s="124"/>
      <c r="AF266" s="124"/>
      <c r="AG266" s="124"/>
      <c r="AH266" s="124"/>
    </row>
    <row r="267" spans="1:34" x14ac:dyDescent="0.3">
      <c r="A267" s="180" t="s">
        <v>1763</v>
      </c>
      <c r="B267" s="180" t="s">
        <v>1648</v>
      </c>
      <c r="C267" s="180">
        <v>102172</v>
      </c>
      <c r="D267" s="183">
        <v>44512</v>
      </c>
      <c r="E267" s="184">
        <v>44.006700000000002</v>
      </c>
      <c r="F267" s="184">
        <v>60.398600000000002</v>
      </c>
      <c r="G267" s="184">
        <v>12.0108</v>
      </c>
      <c r="H267" s="184">
        <v>16.740100000000002</v>
      </c>
      <c r="I267" s="184">
        <v>23.052499999999998</v>
      </c>
      <c r="J267" s="184">
        <v>10.1631</v>
      </c>
      <c r="K267" s="184">
        <v>12.7346</v>
      </c>
      <c r="L267" s="184">
        <v>12.5161</v>
      </c>
      <c r="M267" s="184">
        <v>11.307499999999999</v>
      </c>
      <c r="N267" s="184">
        <v>12.2903</v>
      </c>
      <c r="O267" s="184">
        <v>1.6760999999999999</v>
      </c>
      <c r="P267" s="184">
        <v>3.2652000000000001</v>
      </c>
      <c r="Q267" s="184">
        <v>8.6571999999999996</v>
      </c>
      <c r="R267" s="184">
        <v>0.3891</v>
      </c>
      <c r="S267" s="120"/>
      <c r="T267" s="123"/>
      <c r="U267" s="124"/>
      <c r="V267" s="124"/>
      <c r="W267" s="124"/>
      <c r="X267" s="124"/>
      <c r="Y267" s="124"/>
      <c r="Z267" s="124"/>
      <c r="AA267" s="124"/>
      <c r="AB267" s="124"/>
      <c r="AC267" s="124"/>
      <c r="AD267" s="124"/>
      <c r="AE267" s="124"/>
      <c r="AF267" s="124"/>
      <c r="AG267" s="124"/>
      <c r="AH267" s="124"/>
    </row>
    <row r="268" spans="1:34" x14ac:dyDescent="0.3">
      <c r="A268" s="180" t="s">
        <v>1763</v>
      </c>
      <c r="B268" s="180" t="s">
        <v>1625</v>
      </c>
      <c r="C268" s="180">
        <v>118726</v>
      </c>
      <c r="D268" s="183">
        <v>44512</v>
      </c>
      <c r="E268" s="184">
        <v>47.274999999999999</v>
      </c>
      <c r="F268" s="184">
        <v>61.018799999999999</v>
      </c>
      <c r="G268" s="184">
        <v>12.623699999999999</v>
      </c>
      <c r="H268" s="184">
        <v>17.36</v>
      </c>
      <c r="I268" s="184">
        <v>23.673200000000001</v>
      </c>
      <c r="J268" s="184">
        <v>10.782400000000001</v>
      </c>
      <c r="K268" s="184">
        <v>13.3743</v>
      </c>
      <c r="L268" s="184">
        <v>13.1784</v>
      </c>
      <c r="M268" s="184">
        <v>11.9848</v>
      </c>
      <c r="N268" s="184">
        <v>12.992900000000001</v>
      </c>
      <c r="O268" s="184">
        <v>2.3872</v>
      </c>
      <c r="P268" s="184">
        <v>4.0667999999999997</v>
      </c>
      <c r="Q268" s="184">
        <v>7.2492999999999999</v>
      </c>
      <c r="R268" s="184">
        <v>1.0256000000000001</v>
      </c>
      <c r="S268" s="120"/>
      <c r="T268" s="123"/>
      <c r="U268" s="124"/>
      <c r="V268" s="124"/>
      <c r="W268" s="124"/>
      <c r="X268" s="124"/>
      <c r="Y268" s="124"/>
      <c r="Z268" s="124"/>
      <c r="AA268" s="124"/>
      <c r="AB268" s="124"/>
      <c r="AC268" s="124"/>
      <c r="AD268" s="124"/>
      <c r="AE268" s="124"/>
      <c r="AF268" s="124"/>
      <c r="AG268" s="124"/>
      <c r="AH268" s="124"/>
    </row>
    <row r="269" spans="1:34" x14ac:dyDescent="0.3">
      <c r="A269" s="180" t="s">
        <v>1763</v>
      </c>
      <c r="B269" s="180" t="s">
        <v>1649</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1763</v>
      </c>
      <c r="B270" s="180" t="s">
        <v>1626</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1763</v>
      </c>
      <c r="B271" s="180" t="s">
        <v>1627</v>
      </c>
      <c r="C271" s="180">
        <v>119839</v>
      </c>
      <c r="D271" s="183">
        <v>44512</v>
      </c>
      <c r="E271" s="184">
        <v>57.7072</v>
      </c>
      <c r="F271" s="184">
        <v>150.96789999999999</v>
      </c>
      <c r="G271" s="184">
        <v>95.000100000000003</v>
      </c>
      <c r="H271" s="184">
        <v>57.62</v>
      </c>
      <c r="I271" s="184">
        <v>53.242600000000003</v>
      </c>
      <c r="J271" s="184">
        <v>26.284199999999998</v>
      </c>
      <c r="K271" s="184">
        <v>25.063800000000001</v>
      </c>
      <c r="L271" s="184">
        <v>21.910299999999999</v>
      </c>
      <c r="M271" s="184">
        <v>16.820399999999999</v>
      </c>
      <c r="N271" s="184">
        <v>20.587599999999998</v>
      </c>
      <c r="O271" s="184">
        <v>13.6654</v>
      </c>
      <c r="P271" s="184">
        <v>9.7883999999999993</v>
      </c>
      <c r="Q271" s="184">
        <v>10.4961</v>
      </c>
      <c r="R271" s="184">
        <v>15.348699999999999</v>
      </c>
      <c r="S271" s="120" t="s">
        <v>2000</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1763</v>
      </c>
      <c r="B272" s="180" t="s">
        <v>1650</v>
      </c>
      <c r="C272" s="180">
        <v>100968</v>
      </c>
      <c r="D272" s="183">
        <v>44512</v>
      </c>
      <c r="E272" s="184">
        <v>53.808799999999998</v>
      </c>
      <c r="F272" s="184">
        <v>150.46029999999999</v>
      </c>
      <c r="G272" s="184">
        <v>94.472800000000007</v>
      </c>
      <c r="H272" s="184">
        <v>57.078299999999999</v>
      </c>
      <c r="I272" s="184">
        <v>52.688699999999997</v>
      </c>
      <c r="J272" s="184">
        <v>25.7407</v>
      </c>
      <c r="K272" s="184">
        <v>24.347799999999999</v>
      </c>
      <c r="L272" s="184">
        <v>21.215</v>
      </c>
      <c r="M272" s="184">
        <v>16.1371</v>
      </c>
      <c r="N272" s="184">
        <v>19.863299999999999</v>
      </c>
      <c r="O272" s="184">
        <v>12.989599999999999</v>
      </c>
      <c r="P272" s="184">
        <v>8.9694000000000003</v>
      </c>
      <c r="Q272" s="184">
        <v>8.4885999999999999</v>
      </c>
      <c r="R272" s="184">
        <v>14.649100000000001</v>
      </c>
      <c r="S272" s="120" t="s">
        <v>2000</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1763</v>
      </c>
      <c r="B273" s="180" t="s">
        <v>1651</v>
      </c>
      <c r="C273" s="180">
        <v>112868</v>
      </c>
      <c r="D273" s="183">
        <v>44512</v>
      </c>
      <c r="E273" s="184">
        <v>23.8385</v>
      </c>
      <c r="F273" s="184">
        <v>63.192</v>
      </c>
      <c r="G273" s="184">
        <v>2.1440000000000001</v>
      </c>
      <c r="H273" s="184">
        <v>10.4727</v>
      </c>
      <c r="I273" s="184">
        <v>13.9087</v>
      </c>
      <c r="J273" s="184">
        <v>7.2305999999999999</v>
      </c>
      <c r="K273" s="184">
        <v>35.289400000000001</v>
      </c>
      <c r="L273" s="184">
        <v>24.550799999999999</v>
      </c>
      <c r="M273" s="184">
        <v>17.057400000000001</v>
      </c>
      <c r="N273" s="184">
        <v>17.337399999999999</v>
      </c>
      <c r="O273" s="184">
        <v>8.1879000000000008</v>
      </c>
      <c r="P273" s="184">
        <v>6.5636999999999999</v>
      </c>
      <c r="Q273" s="184">
        <v>7.7141000000000002</v>
      </c>
      <c r="R273" s="184">
        <v>11.731400000000001</v>
      </c>
      <c r="S273" s="120"/>
      <c r="T273" s="123"/>
      <c r="U273" s="124"/>
      <c r="V273" s="124"/>
      <c r="W273" s="124"/>
      <c r="X273" s="124"/>
      <c r="Y273" s="124"/>
      <c r="Z273" s="124"/>
      <c r="AA273" s="124"/>
      <c r="AB273" s="124"/>
      <c r="AC273" s="124"/>
      <c r="AD273" s="124"/>
      <c r="AE273" s="124"/>
      <c r="AF273" s="124"/>
      <c r="AG273" s="124"/>
      <c r="AH273" s="124"/>
    </row>
    <row r="274" spans="1:34" x14ac:dyDescent="0.3">
      <c r="A274" s="180" t="s">
        <v>1763</v>
      </c>
      <c r="B274" s="180" t="s">
        <v>1628</v>
      </c>
      <c r="C274" s="180">
        <v>119635</v>
      </c>
      <c r="D274" s="183">
        <v>44512</v>
      </c>
      <c r="E274" s="184">
        <v>25.392499999999998</v>
      </c>
      <c r="F274" s="184">
        <v>64.078000000000003</v>
      </c>
      <c r="G274" s="184">
        <v>3.1152000000000002</v>
      </c>
      <c r="H274" s="184">
        <v>11.419700000000001</v>
      </c>
      <c r="I274" s="184">
        <v>14.869300000000001</v>
      </c>
      <c r="J274" s="184">
        <v>8.1943999999999999</v>
      </c>
      <c r="K274" s="184">
        <v>36.313899999999997</v>
      </c>
      <c r="L274" s="184">
        <v>25.5562</v>
      </c>
      <c r="M274" s="184">
        <v>17.957599999999999</v>
      </c>
      <c r="N274" s="184">
        <v>18.2377</v>
      </c>
      <c r="O274" s="184">
        <v>9.0801999999999996</v>
      </c>
      <c r="P274" s="184">
        <v>7.6132</v>
      </c>
      <c r="Q274" s="184">
        <v>8.8521000000000001</v>
      </c>
      <c r="R274" s="184">
        <v>12.684200000000001</v>
      </c>
      <c r="S274" s="120"/>
      <c r="T274" s="123"/>
      <c r="U274" s="124"/>
      <c r="V274" s="124"/>
      <c r="W274" s="124"/>
      <c r="X274" s="124"/>
      <c r="Y274" s="124"/>
      <c r="Z274" s="124"/>
      <c r="AA274" s="124"/>
      <c r="AB274" s="124"/>
      <c r="AC274" s="124"/>
      <c r="AD274" s="124"/>
      <c r="AE274" s="124"/>
      <c r="AF274" s="124"/>
      <c r="AG274" s="124"/>
      <c r="AH274" s="124"/>
    </row>
    <row r="275" spans="1:34" x14ac:dyDescent="0.3">
      <c r="A275" s="180" t="s">
        <v>1763</v>
      </c>
      <c r="B275" s="180" t="s">
        <v>1629</v>
      </c>
      <c r="C275" s="180">
        <v>148106</v>
      </c>
      <c r="D275" s="183">
        <v>44512</v>
      </c>
      <c r="E275" s="184">
        <v>1.0139</v>
      </c>
      <c r="F275" s="184">
        <v>10.803100000000001</v>
      </c>
      <c r="G275" s="184">
        <v>9.6074999999999999</v>
      </c>
      <c r="H275" s="184">
        <v>10.426600000000001</v>
      </c>
      <c r="I275" s="184">
        <v>10.5855</v>
      </c>
      <c r="J275" s="184">
        <v>10.5451</v>
      </c>
      <c r="K275" s="184">
        <v>10.771599999999999</v>
      </c>
      <c r="L275" s="184">
        <v>11.093999999999999</v>
      </c>
      <c r="M275" s="184">
        <v>11.4064</v>
      </c>
      <c r="N275" s="184">
        <v>-15.817</v>
      </c>
      <c r="O275" s="184"/>
      <c r="P275" s="184"/>
      <c r="Q275" s="184">
        <v>-6.0746000000000002</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1763</v>
      </c>
      <c r="B276" s="180" t="s">
        <v>1652</v>
      </c>
      <c r="C276" s="180">
        <v>148105</v>
      </c>
      <c r="D276" s="183">
        <v>44512</v>
      </c>
      <c r="E276" s="184">
        <v>0.96579999999999999</v>
      </c>
      <c r="F276" s="184">
        <v>11.3413</v>
      </c>
      <c r="G276" s="184">
        <v>11.3483</v>
      </c>
      <c r="H276" s="184">
        <v>10.5252</v>
      </c>
      <c r="I276" s="184">
        <v>10.570600000000001</v>
      </c>
      <c r="J276" s="184">
        <v>10.5786</v>
      </c>
      <c r="K276" s="184">
        <v>10.8025</v>
      </c>
      <c r="L276" s="184">
        <v>11.104900000000001</v>
      </c>
      <c r="M276" s="184">
        <v>11.419600000000001</v>
      </c>
      <c r="N276" s="184">
        <v>-16.017399999999999</v>
      </c>
      <c r="O276" s="184"/>
      <c r="P276" s="184"/>
      <c r="Q276" s="184">
        <v>-6.2015000000000002</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1763</v>
      </c>
      <c r="B277" s="180" t="s">
        <v>1630</v>
      </c>
      <c r="C277" s="180">
        <v>120779</v>
      </c>
      <c r="D277" s="183">
        <v>44512</v>
      </c>
      <c r="E277" s="184">
        <v>55.424100000000003</v>
      </c>
      <c r="F277" s="184">
        <v>146.45599999999999</v>
      </c>
      <c r="G277" s="184">
        <v>31.4283</v>
      </c>
      <c r="H277" s="184">
        <v>31.7179</v>
      </c>
      <c r="I277" s="184">
        <v>29.667899999999999</v>
      </c>
      <c r="J277" s="184">
        <v>8.9710999999999999</v>
      </c>
      <c r="K277" s="184">
        <v>29.628900000000002</v>
      </c>
      <c r="L277" s="184">
        <v>25.165800000000001</v>
      </c>
      <c r="M277" s="184">
        <v>17.795999999999999</v>
      </c>
      <c r="N277" s="184">
        <v>19.8888</v>
      </c>
      <c r="O277" s="184">
        <v>10.466699999999999</v>
      </c>
      <c r="P277" s="184">
        <v>9.2378999999999998</v>
      </c>
      <c r="Q277" s="184">
        <v>10.354100000000001</v>
      </c>
      <c r="R277" s="184">
        <v>13.619</v>
      </c>
      <c r="S277" s="120"/>
      <c r="T277" s="123"/>
      <c r="U277" s="124"/>
      <c r="V277" s="124"/>
      <c r="W277" s="124"/>
      <c r="X277" s="124"/>
      <c r="Y277" s="124"/>
      <c r="Z277" s="124"/>
      <c r="AA277" s="124"/>
      <c r="AB277" s="124"/>
      <c r="AC277" s="124"/>
      <c r="AD277" s="124"/>
      <c r="AE277" s="124"/>
      <c r="AF277" s="124"/>
      <c r="AG277" s="124"/>
      <c r="AH277" s="124"/>
    </row>
    <row r="278" spans="1:34" x14ac:dyDescent="0.3">
      <c r="A278" s="180" t="s">
        <v>1763</v>
      </c>
      <c r="B278" s="180" t="s">
        <v>1653</v>
      </c>
      <c r="C278" s="180">
        <v>102535</v>
      </c>
      <c r="D278" s="183">
        <v>44512</v>
      </c>
      <c r="E278" s="184">
        <v>52.348599999999998</v>
      </c>
      <c r="F278" s="184">
        <v>145.88740000000001</v>
      </c>
      <c r="G278" s="184">
        <v>30.8733</v>
      </c>
      <c r="H278" s="184">
        <v>31.1645</v>
      </c>
      <c r="I278" s="184">
        <v>29.1129</v>
      </c>
      <c r="J278" s="184">
        <v>8.4177</v>
      </c>
      <c r="K278" s="184">
        <v>29.031199999999998</v>
      </c>
      <c r="L278" s="184">
        <v>24.520199999999999</v>
      </c>
      <c r="M278" s="184">
        <v>17.1328</v>
      </c>
      <c r="N278" s="184">
        <v>19.175599999999999</v>
      </c>
      <c r="O278" s="184">
        <v>9.7590000000000003</v>
      </c>
      <c r="P278" s="184">
        <v>8.5135000000000005</v>
      </c>
      <c r="Q278" s="184">
        <v>9.6771999999999991</v>
      </c>
      <c r="R278" s="184">
        <v>12.906599999999999</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81.937562790697669</v>
      </c>
      <c r="G279" s="186">
        <v>9.5832511627907007</v>
      </c>
      <c r="H279" s="186">
        <v>22.756734883720931</v>
      </c>
      <c r="I279" s="186">
        <v>23.173855813953491</v>
      </c>
      <c r="J279" s="186">
        <v>8.3636046511627899</v>
      </c>
      <c r="K279" s="186">
        <v>15.689804651162792</v>
      </c>
      <c r="L279" s="186">
        <v>15.980223255813955</v>
      </c>
      <c r="M279" s="186">
        <v>12.082234883720931</v>
      </c>
      <c r="N279" s="186">
        <v>13.254516279069769</v>
      </c>
      <c r="O279" s="186">
        <v>9.9298658536585371</v>
      </c>
      <c r="P279" s="186">
        <v>7.9622414634146361</v>
      </c>
      <c r="Q279" s="186">
        <v>8.3848465116279094</v>
      </c>
      <c r="R279" s="186">
        <v>10.9157243902439</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86.597499999999997</v>
      </c>
      <c r="G280" s="186">
        <v>2.4647999999999999</v>
      </c>
      <c r="H280" s="186">
        <v>19.588100000000001</v>
      </c>
      <c r="I280" s="186">
        <v>22.570499999999999</v>
      </c>
      <c r="J280" s="186">
        <v>8.3955000000000002</v>
      </c>
      <c r="K280" s="186">
        <v>13.3743</v>
      </c>
      <c r="L280" s="186">
        <v>15.337999999999999</v>
      </c>
      <c r="M280" s="186">
        <v>11.5847</v>
      </c>
      <c r="N280" s="186">
        <v>13.1828</v>
      </c>
      <c r="O280" s="186">
        <v>10.2463</v>
      </c>
      <c r="P280" s="186">
        <v>8.1061999999999994</v>
      </c>
      <c r="Q280" s="186">
        <v>8.8521000000000001</v>
      </c>
      <c r="R280" s="186">
        <v>11.2201</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9"/>
      <c r="B281" s="129"/>
      <c r="C281" s="129"/>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44512</v>
      </c>
      <c r="E283" s="184">
        <v>80.599999999999994</v>
      </c>
      <c r="F283" s="184">
        <v>0.81299999999999994</v>
      </c>
      <c r="G283" s="184">
        <v>-0.1363</v>
      </c>
      <c r="H283" s="184">
        <v>2.0253000000000001</v>
      </c>
      <c r="I283" s="184">
        <v>3.5722999999999998</v>
      </c>
      <c r="J283" s="184">
        <v>2.2972000000000001</v>
      </c>
      <c r="K283" s="184">
        <v>9.9441000000000006</v>
      </c>
      <c r="L283" s="184">
        <v>24.709900000000001</v>
      </c>
      <c r="M283" s="184">
        <v>24.286799999999999</v>
      </c>
      <c r="N283" s="184">
        <v>49.619500000000002</v>
      </c>
      <c r="O283" s="184">
        <v>21.683700000000002</v>
      </c>
      <c r="P283" s="184">
        <v>19.336200000000002</v>
      </c>
      <c r="Q283" s="184">
        <v>15.366</v>
      </c>
      <c r="R283" s="184">
        <v>29.1693</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44512</v>
      </c>
      <c r="E284" s="184">
        <v>90.49</v>
      </c>
      <c r="F284" s="184">
        <v>0.81330000000000002</v>
      </c>
      <c r="G284" s="184">
        <v>-0.13239999999999999</v>
      </c>
      <c r="H284" s="184">
        <v>2.0526</v>
      </c>
      <c r="I284" s="184">
        <v>3.6065999999999998</v>
      </c>
      <c r="J284" s="184">
        <v>2.399</v>
      </c>
      <c r="K284" s="184">
        <v>10.273</v>
      </c>
      <c r="L284" s="184">
        <v>25.523700000000002</v>
      </c>
      <c r="M284" s="184">
        <v>25.488800000000001</v>
      </c>
      <c r="N284" s="184">
        <v>51.599899999999998</v>
      </c>
      <c r="O284" s="184">
        <v>23.143899999999999</v>
      </c>
      <c r="P284" s="184">
        <v>20.938600000000001</v>
      </c>
      <c r="Q284" s="184">
        <v>20.369499999999999</v>
      </c>
      <c r="R284" s="184">
        <v>30.755099999999999</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44512</v>
      </c>
      <c r="E285" s="184">
        <v>85.947999999999993</v>
      </c>
      <c r="F285" s="184">
        <v>0.88859999999999995</v>
      </c>
      <c r="G285" s="184">
        <v>-0.1777</v>
      </c>
      <c r="H285" s="184">
        <v>1.2070000000000001</v>
      </c>
      <c r="I285" s="184">
        <v>2.2970999999999999</v>
      </c>
      <c r="J285" s="184">
        <v>0.4194</v>
      </c>
      <c r="K285" s="184">
        <v>9.2234999999999996</v>
      </c>
      <c r="L285" s="184">
        <v>23.071200000000001</v>
      </c>
      <c r="M285" s="184">
        <v>20.952999999999999</v>
      </c>
      <c r="N285" s="184">
        <v>49.917999999999999</v>
      </c>
      <c r="O285" s="184">
        <v>21.244499999999999</v>
      </c>
      <c r="P285" s="184">
        <v>18.5532</v>
      </c>
      <c r="Q285" s="184">
        <v>14.1014</v>
      </c>
      <c r="R285" s="184">
        <v>25.904299999999999</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44512</v>
      </c>
      <c r="E286" s="184">
        <v>96.445999999999998</v>
      </c>
      <c r="F286" s="184">
        <v>0.89129999999999998</v>
      </c>
      <c r="G286" s="184">
        <v>-0.16769999999999999</v>
      </c>
      <c r="H286" s="184">
        <v>1.2385999999999999</v>
      </c>
      <c r="I286" s="184">
        <v>2.3473000000000002</v>
      </c>
      <c r="J286" s="184">
        <v>0.52949999999999997</v>
      </c>
      <c r="K286" s="184">
        <v>9.5952000000000002</v>
      </c>
      <c r="L286" s="184">
        <v>23.922000000000001</v>
      </c>
      <c r="M286" s="184">
        <v>22.185600000000001</v>
      </c>
      <c r="N286" s="184">
        <v>51.950499999999998</v>
      </c>
      <c r="O286" s="184">
        <v>22.921099999999999</v>
      </c>
      <c r="P286" s="184">
        <v>20.250900000000001</v>
      </c>
      <c r="Q286" s="184">
        <v>17.2943</v>
      </c>
      <c r="R286" s="184">
        <v>27.5974</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1852</v>
      </c>
      <c r="C287" s="180">
        <v>119835</v>
      </c>
      <c r="D287" s="183">
        <v>44512</v>
      </c>
      <c r="E287" s="184">
        <v>219.3886</v>
      </c>
      <c r="F287" s="184">
        <v>0.66869999999999996</v>
      </c>
      <c r="G287" s="184">
        <v>0.1067</v>
      </c>
      <c r="H287" s="184">
        <v>2.6213000000000002</v>
      </c>
      <c r="I287" s="184">
        <v>5.2060000000000004</v>
      </c>
      <c r="J287" s="184">
        <v>3.0047999999999999</v>
      </c>
      <c r="K287" s="184">
        <v>14.2858</v>
      </c>
      <c r="L287" s="184">
        <v>29.991099999999999</v>
      </c>
      <c r="M287" s="184">
        <v>36.334200000000003</v>
      </c>
      <c r="N287" s="184">
        <v>82.071600000000004</v>
      </c>
      <c r="O287" s="184">
        <v>26.853999999999999</v>
      </c>
      <c r="P287" s="184">
        <v>17.888500000000001</v>
      </c>
      <c r="Q287" s="184">
        <v>15.9414</v>
      </c>
      <c r="R287" s="184">
        <v>43.034799999999997</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1974</v>
      </c>
      <c r="C288" s="180">
        <v>119724</v>
      </c>
      <c r="D288" s="183">
        <v>44512</v>
      </c>
      <c r="E288" s="184">
        <v>64.220609771295997</v>
      </c>
      <c r="F288" s="184">
        <v>0.66859999999999997</v>
      </c>
      <c r="G288" s="184">
        <v>0.107</v>
      </c>
      <c r="H288" s="184">
        <v>2.6202000000000001</v>
      </c>
      <c r="I288" s="184">
        <v>5.2049000000000003</v>
      </c>
      <c r="J288" s="184">
        <v>3.0034999999999998</v>
      </c>
      <c r="K288" s="184">
        <v>14.2841</v>
      </c>
      <c r="L288" s="184">
        <v>29.989599999999999</v>
      </c>
      <c r="M288" s="184">
        <v>36.333799999999997</v>
      </c>
      <c r="N288" s="184">
        <v>82.084699999999998</v>
      </c>
      <c r="O288" s="184">
        <v>26.855</v>
      </c>
      <c r="P288" s="184">
        <v>17.9177</v>
      </c>
      <c r="Q288" s="184">
        <v>15.9544</v>
      </c>
      <c r="R288" s="184">
        <v>43.0336</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1853</v>
      </c>
      <c r="C289" s="180">
        <v>102414</v>
      </c>
      <c r="D289" s="183">
        <v>44512</v>
      </c>
      <c r="E289" s="184">
        <v>525.09713795216396</v>
      </c>
      <c r="F289" s="184">
        <v>0.66669999999999996</v>
      </c>
      <c r="G289" s="184">
        <v>0.1012</v>
      </c>
      <c r="H289" s="184">
        <v>2.6013999999999999</v>
      </c>
      <c r="I289" s="184">
        <v>5.1757</v>
      </c>
      <c r="J289" s="184">
        <v>2.9456000000000002</v>
      </c>
      <c r="K289" s="184">
        <v>14.0829</v>
      </c>
      <c r="L289" s="184">
        <v>29.513500000000001</v>
      </c>
      <c r="M289" s="184">
        <v>35.621299999999998</v>
      </c>
      <c r="N289" s="184">
        <v>80.842100000000002</v>
      </c>
      <c r="O289" s="184">
        <v>26.084199999999999</v>
      </c>
      <c r="P289" s="184">
        <v>17.131399999999999</v>
      </c>
      <c r="Q289" s="184">
        <v>18.8888</v>
      </c>
      <c r="R289" s="184">
        <v>42.132399999999997</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1975</v>
      </c>
      <c r="C290" s="180">
        <v>100915</v>
      </c>
      <c r="D290" s="183">
        <v>44512</v>
      </c>
      <c r="E290" s="184">
        <v>528.82761792052895</v>
      </c>
      <c r="F290" s="184">
        <v>0.66669999999999996</v>
      </c>
      <c r="G290" s="184">
        <v>0.10100000000000001</v>
      </c>
      <c r="H290" s="184">
        <v>2.6019000000000001</v>
      </c>
      <c r="I290" s="184">
        <v>5.1761999999999997</v>
      </c>
      <c r="J290" s="184">
        <v>2.9459</v>
      </c>
      <c r="K290" s="184">
        <v>14.0838</v>
      </c>
      <c r="L290" s="184">
        <v>29.515799999999999</v>
      </c>
      <c r="M290" s="184">
        <v>35.6235</v>
      </c>
      <c r="N290" s="184">
        <v>80.847999999999999</v>
      </c>
      <c r="O290" s="184">
        <v>26.086200000000002</v>
      </c>
      <c r="P290" s="184">
        <v>17.1327</v>
      </c>
      <c r="Q290" s="184">
        <v>19.406500000000001</v>
      </c>
      <c r="R290" s="184">
        <v>42.134799999999998</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0.75961249999999991</v>
      </c>
      <c r="G291" s="186">
        <v>-2.4774999999999995E-2</v>
      </c>
      <c r="H291" s="186">
        <v>2.1210374999999999</v>
      </c>
      <c r="I291" s="186">
        <v>4.0732625000000002</v>
      </c>
      <c r="J291" s="186">
        <v>2.1931125000000002</v>
      </c>
      <c r="K291" s="186">
        <v>11.971549999999999</v>
      </c>
      <c r="L291" s="186">
        <v>27.029600000000002</v>
      </c>
      <c r="M291" s="186">
        <v>29.603375</v>
      </c>
      <c r="N291" s="186">
        <v>66.116787500000001</v>
      </c>
      <c r="O291" s="186">
        <v>24.359075000000001</v>
      </c>
      <c r="P291" s="186">
        <v>18.643650000000001</v>
      </c>
      <c r="Q291" s="186">
        <v>17.165287500000002</v>
      </c>
      <c r="R291" s="186">
        <v>35.470212499999995</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0.74085000000000001</v>
      </c>
      <c r="G292" s="186">
        <v>-1.5699999999999992E-2</v>
      </c>
      <c r="H292" s="186">
        <v>2.327</v>
      </c>
      <c r="I292" s="186">
        <v>4.3911499999999997</v>
      </c>
      <c r="J292" s="186">
        <v>2.6722999999999999</v>
      </c>
      <c r="K292" s="186">
        <v>12.177949999999999</v>
      </c>
      <c r="L292" s="186">
        <v>27.518599999999999</v>
      </c>
      <c r="M292" s="186">
        <v>30.555050000000001</v>
      </c>
      <c r="N292" s="186">
        <v>66.396299999999997</v>
      </c>
      <c r="O292" s="186">
        <v>24.614049999999999</v>
      </c>
      <c r="P292" s="186">
        <v>18.23545</v>
      </c>
      <c r="Q292" s="186">
        <v>16.62435</v>
      </c>
      <c r="R292" s="186">
        <v>36.443749999999994</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9"/>
      <c r="B293" s="129"/>
      <c r="C293" s="129"/>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44512</v>
      </c>
      <c r="E295" s="184">
        <v>88.809700000000007</v>
      </c>
      <c r="F295" s="184">
        <v>4.3159000000000001</v>
      </c>
      <c r="G295" s="184">
        <v>1.37E-2</v>
      </c>
      <c r="H295" s="184">
        <v>7.8880999999999997</v>
      </c>
      <c r="I295" s="184">
        <v>5.5984999999999996</v>
      </c>
      <c r="J295" s="184">
        <v>3.0131999999999999</v>
      </c>
      <c r="K295" s="184">
        <v>3.8731</v>
      </c>
      <c r="L295" s="184">
        <v>4.4867999999999997</v>
      </c>
      <c r="M295" s="184">
        <v>5.6146000000000003</v>
      </c>
      <c r="N295" s="184">
        <v>4.6477000000000004</v>
      </c>
      <c r="O295" s="184">
        <v>8.9270999999999994</v>
      </c>
      <c r="P295" s="184">
        <v>7.8791000000000002</v>
      </c>
      <c r="Q295" s="184">
        <v>9.2395999999999994</v>
      </c>
      <c r="R295" s="184">
        <v>8.1249000000000002</v>
      </c>
      <c r="S295" s="120" t="s">
        <v>2000</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44512</v>
      </c>
      <c r="E296" s="184">
        <v>89.755099999999999</v>
      </c>
      <c r="F296" s="184">
        <v>4.4737999999999998</v>
      </c>
      <c r="G296" s="184">
        <v>0.1762</v>
      </c>
      <c r="H296" s="184">
        <v>8.0497999999999994</v>
      </c>
      <c r="I296" s="184">
        <v>5.7611999999999997</v>
      </c>
      <c r="J296" s="184">
        <v>3.1739000000000002</v>
      </c>
      <c r="K296" s="184">
        <v>4.0338000000000003</v>
      </c>
      <c r="L296" s="184">
        <v>4.6512000000000002</v>
      </c>
      <c r="M296" s="184">
        <v>5.7819000000000003</v>
      </c>
      <c r="N296" s="184">
        <v>4.8129</v>
      </c>
      <c r="O296" s="184">
        <v>9.0808999999999997</v>
      </c>
      <c r="P296" s="184">
        <v>8.0219000000000005</v>
      </c>
      <c r="Q296" s="184">
        <v>8.7895000000000003</v>
      </c>
      <c r="R296" s="184">
        <v>8.2910000000000004</v>
      </c>
      <c r="S296" s="120" t="s">
        <v>2000</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44512</v>
      </c>
      <c r="E297" s="184">
        <v>14.026300000000001</v>
      </c>
      <c r="F297" s="184">
        <v>5.4656000000000002</v>
      </c>
      <c r="G297" s="184">
        <v>-2.6884000000000001</v>
      </c>
      <c r="H297" s="184">
        <v>7.6186999999999996</v>
      </c>
      <c r="I297" s="184">
        <v>6.1856999999999998</v>
      </c>
      <c r="J297" s="184">
        <v>3.0550999999999999</v>
      </c>
      <c r="K297" s="184">
        <v>4.4447999999999999</v>
      </c>
      <c r="L297" s="184">
        <v>4.6135000000000002</v>
      </c>
      <c r="M297" s="184">
        <v>5.5444000000000004</v>
      </c>
      <c r="N297" s="184">
        <v>4.8483999999999998</v>
      </c>
      <c r="O297" s="184">
        <v>8.2974999999999994</v>
      </c>
      <c r="P297" s="184"/>
      <c r="Q297" s="184">
        <v>8.1138999999999992</v>
      </c>
      <c r="R297" s="184">
        <v>8.5340000000000007</v>
      </c>
      <c r="S297" s="120" t="s">
        <v>1997</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44512</v>
      </c>
      <c r="E298" s="184">
        <v>13.5656</v>
      </c>
      <c r="F298" s="184">
        <v>4.8437999999999999</v>
      </c>
      <c r="G298" s="184">
        <v>-3.3174999999999999</v>
      </c>
      <c r="H298" s="184">
        <v>6.9477000000000002</v>
      </c>
      <c r="I298" s="184">
        <v>5.5082000000000004</v>
      </c>
      <c r="J298" s="184">
        <v>2.383</v>
      </c>
      <c r="K298" s="184">
        <v>3.7732000000000001</v>
      </c>
      <c r="L298" s="184">
        <v>3.931</v>
      </c>
      <c r="M298" s="184">
        <v>4.8440000000000003</v>
      </c>
      <c r="N298" s="184">
        <v>4.1481000000000003</v>
      </c>
      <c r="O298" s="184">
        <v>7.5204000000000004</v>
      </c>
      <c r="P298" s="184"/>
      <c r="Q298" s="184">
        <v>7.2845000000000004</v>
      </c>
      <c r="R298" s="184">
        <v>7.7770000000000001</v>
      </c>
      <c r="S298" s="120" t="s">
        <v>1997</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44512</v>
      </c>
      <c r="E299" s="184">
        <v>22.174800000000001</v>
      </c>
      <c r="F299" s="184">
        <v>12.678699999999999</v>
      </c>
      <c r="G299" s="184">
        <v>5.1048</v>
      </c>
      <c r="H299" s="184">
        <v>9.3856999999999999</v>
      </c>
      <c r="I299" s="184">
        <v>6.8844000000000003</v>
      </c>
      <c r="J299" s="184">
        <v>3.5415999999999999</v>
      </c>
      <c r="K299" s="184">
        <v>2.4754</v>
      </c>
      <c r="L299" s="184">
        <v>3.2532999999999999</v>
      </c>
      <c r="M299" s="184">
        <v>3.7385999999999999</v>
      </c>
      <c r="N299" s="184">
        <v>2.7648000000000001</v>
      </c>
      <c r="O299" s="184">
        <v>4.8952999999999998</v>
      </c>
      <c r="P299" s="184">
        <v>5.1144999999999996</v>
      </c>
      <c r="Q299" s="184">
        <v>6.3079000000000001</v>
      </c>
      <c r="R299" s="184">
        <v>6.1597</v>
      </c>
      <c r="S299" s="120" t="s">
        <v>1998</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44512</v>
      </c>
      <c r="E300" s="184">
        <v>23.2684</v>
      </c>
      <c r="F300" s="184">
        <v>13.1814</v>
      </c>
      <c r="G300" s="184">
        <v>5.6497999999999999</v>
      </c>
      <c r="H300" s="184">
        <v>9.9417000000000009</v>
      </c>
      <c r="I300" s="184">
        <v>7.4386000000000001</v>
      </c>
      <c r="J300" s="184">
        <v>4.1079999999999997</v>
      </c>
      <c r="K300" s="184">
        <v>3.1882999999999999</v>
      </c>
      <c r="L300" s="184">
        <v>4.0052000000000003</v>
      </c>
      <c r="M300" s="184">
        <v>4.5064000000000002</v>
      </c>
      <c r="N300" s="184">
        <v>3.4666000000000001</v>
      </c>
      <c r="O300" s="184">
        <v>5.4302000000000001</v>
      </c>
      <c r="P300" s="184">
        <v>5.6475999999999997</v>
      </c>
      <c r="Q300" s="184">
        <v>7.3352000000000004</v>
      </c>
      <c r="R300" s="184">
        <v>6.7427000000000001</v>
      </c>
      <c r="S300" s="120" t="s">
        <v>1998</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44512</v>
      </c>
      <c r="E301" s="184">
        <v>18.613800000000001</v>
      </c>
      <c r="F301" s="184">
        <v>0.39219999999999999</v>
      </c>
      <c r="G301" s="184">
        <v>-3.3325999999999998</v>
      </c>
      <c r="H301" s="184">
        <v>6.3720999999999997</v>
      </c>
      <c r="I301" s="184">
        <v>5.2068000000000003</v>
      </c>
      <c r="J301" s="184">
        <v>2.8216000000000001</v>
      </c>
      <c r="K301" s="184">
        <v>3.1732999999999998</v>
      </c>
      <c r="L301" s="184">
        <v>3.8601999999999999</v>
      </c>
      <c r="M301" s="184">
        <v>4.8864000000000001</v>
      </c>
      <c r="N301" s="184">
        <v>3.8849999999999998</v>
      </c>
      <c r="O301" s="184">
        <v>8.4466000000000001</v>
      </c>
      <c r="P301" s="184">
        <v>7.2721</v>
      </c>
      <c r="Q301" s="184">
        <v>8.3279999999999994</v>
      </c>
      <c r="R301" s="184">
        <v>7.0739000000000001</v>
      </c>
      <c r="S301" s="120" t="s">
        <v>1997</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44512</v>
      </c>
      <c r="E302" s="184">
        <v>17.7821</v>
      </c>
      <c r="F302" s="184">
        <v>-0.20530000000000001</v>
      </c>
      <c r="G302" s="184">
        <v>-4.0354999999999999</v>
      </c>
      <c r="H302" s="184">
        <v>5.7325999999999997</v>
      </c>
      <c r="I302" s="184">
        <v>4.5678000000000001</v>
      </c>
      <c r="J302" s="184">
        <v>2.1890999999999998</v>
      </c>
      <c r="K302" s="184">
        <v>2.5350000000000001</v>
      </c>
      <c r="L302" s="184">
        <v>3.2138</v>
      </c>
      <c r="M302" s="184">
        <v>4.2488999999999999</v>
      </c>
      <c r="N302" s="184">
        <v>3.2431999999999999</v>
      </c>
      <c r="O302" s="184">
        <v>7.7088000000000001</v>
      </c>
      <c r="P302" s="184">
        <v>6.5457000000000001</v>
      </c>
      <c r="Q302" s="184">
        <v>7.6923000000000004</v>
      </c>
      <c r="R302" s="184">
        <v>6.3753000000000002</v>
      </c>
      <c r="S302" s="120" t="s">
        <v>1997</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44512</v>
      </c>
      <c r="E303" s="184">
        <v>13.1111</v>
      </c>
      <c r="F303" s="184">
        <v>5.5686999999999998</v>
      </c>
      <c r="G303" s="184">
        <v>5.2916999999999996</v>
      </c>
      <c r="H303" s="184">
        <v>5.6375000000000002</v>
      </c>
      <c r="I303" s="184">
        <v>4.8010999999999999</v>
      </c>
      <c r="J303" s="184">
        <v>3.3321000000000001</v>
      </c>
      <c r="K303" s="184">
        <v>3.5291000000000001</v>
      </c>
      <c r="L303" s="184">
        <v>3.7429000000000001</v>
      </c>
      <c r="M303" s="184">
        <v>4.2301000000000002</v>
      </c>
      <c r="N303" s="184">
        <v>3.8149000000000002</v>
      </c>
      <c r="O303" s="184">
        <v>8.7895000000000003</v>
      </c>
      <c r="P303" s="184"/>
      <c r="Q303" s="184">
        <v>8.9049999999999994</v>
      </c>
      <c r="R303" s="184">
        <v>6.7876000000000003</v>
      </c>
      <c r="S303" s="120" t="s">
        <v>1997</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44512</v>
      </c>
      <c r="E304" s="184">
        <v>13.0061</v>
      </c>
      <c r="F304" s="184">
        <v>5.3329000000000004</v>
      </c>
      <c r="G304" s="184">
        <v>5.0536000000000003</v>
      </c>
      <c r="H304" s="184">
        <v>5.4329000000000001</v>
      </c>
      <c r="I304" s="184">
        <v>4.5583</v>
      </c>
      <c r="J304" s="184">
        <v>3.0859999999999999</v>
      </c>
      <c r="K304" s="184">
        <v>3.2786</v>
      </c>
      <c r="L304" s="184">
        <v>3.4857999999999998</v>
      </c>
      <c r="M304" s="184">
        <v>3.9661</v>
      </c>
      <c r="N304" s="184">
        <v>3.5501</v>
      </c>
      <c r="O304" s="184">
        <v>8.5142000000000007</v>
      </c>
      <c r="P304" s="184"/>
      <c r="Q304" s="184">
        <v>8.6295000000000002</v>
      </c>
      <c r="R304" s="184">
        <v>6.5152999999999999</v>
      </c>
      <c r="S304" s="120" t="s">
        <v>1997</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c r="E305" s="184"/>
      <c r="F305" s="184"/>
      <c r="G305" s="184"/>
      <c r="H305" s="184"/>
      <c r="I305" s="184"/>
      <c r="J305" s="184"/>
      <c r="K305" s="184"/>
      <c r="L305" s="184"/>
      <c r="M305" s="184"/>
      <c r="N305" s="184"/>
      <c r="O305" s="184"/>
      <c r="P305" s="184"/>
      <c r="Q305" s="184"/>
      <c r="R305" s="184"/>
      <c r="S305" s="120" t="s">
        <v>2000</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c r="E306" s="184"/>
      <c r="F306" s="184"/>
      <c r="G306" s="184"/>
      <c r="H306" s="184"/>
      <c r="I306" s="184"/>
      <c r="J306" s="184"/>
      <c r="K306" s="184"/>
      <c r="L306" s="184"/>
      <c r="M306" s="184"/>
      <c r="N306" s="184"/>
      <c r="O306" s="184"/>
      <c r="P306" s="184"/>
      <c r="Q306" s="184"/>
      <c r="R306" s="184"/>
      <c r="S306" s="120" t="s">
        <v>2000</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1854</v>
      </c>
      <c r="C307" s="180">
        <v>148795</v>
      </c>
      <c r="D307" s="183">
        <v>44512</v>
      </c>
      <c r="E307" s="184">
        <v>10.5632</v>
      </c>
      <c r="F307" s="184">
        <v>15.210100000000001</v>
      </c>
      <c r="G307" s="184">
        <v>7.9526000000000003</v>
      </c>
      <c r="H307" s="184">
        <v>11.010300000000001</v>
      </c>
      <c r="I307" s="184">
        <v>9.9100999999999999</v>
      </c>
      <c r="J307" s="184">
        <v>3.8917999999999999</v>
      </c>
      <c r="K307" s="184">
        <v>6.3574999999999999</v>
      </c>
      <c r="L307" s="184">
        <v>6.2230999999999996</v>
      </c>
      <c r="M307" s="184"/>
      <c r="N307" s="184"/>
      <c r="O307" s="184"/>
      <c r="P307" s="184"/>
      <c r="Q307" s="184">
        <v>8.6012000000000004</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1855</v>
      </c>
      <c r="C308" s="180">
        <v>148797</v>
      </c>
      <c r="D308" s="183">
        <v>44512</v>
      </c>
      <c r="E308" s="184">
        <v>10.5528</v>
      </c>
      <c r="F308" s="184">
        <v>15.225099999999999</v>
      </c>
      <c r="G308" s="184">
        <v>7.8449999999999998</v>
      </c>
      <c r="H308" s="184">
        <v>10.905200000000001</v>
      </c>
      <c r="I308" s="184">
        <v>9.7954000000000008</v>
      </c>
      <c r="J308" s="184">
        <v>3.7496</v>
      </c>
      <c r="K308" s="184">
        <v>6.2126000000000001</v>
      </c>
      <c r="L308" s="184">
        <v>6.0696000000000003</v>
      </c>
      <c r="M308" s="184"/>
      <c r="N308" s="184"/>
      <c r="O308" s="184"/>
      <c r="P308" s="184"/>
      <c r="Q308" s="184">
        <v>8.4422999999999995</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44512</v>
      </c>
      <c r="E309" s="184">
        <v>79.396199999999993</v>
      </c>
      <c r="F309" s="184">
        <v>1.1033999999999999</v>
      </c>
      <c r="G309" s="184">
        <v>-1.1185</v>
      </c>
      <c r="H309" s="184">
        <v>6.5641999999999996</v>
      </c>
      <c r="I309" s="184">
        <v>5.8186</v>
      </c>
      <c r="J309" s="184">
        <v>3.0985999999999998</v>
      </c>
      <c r="K309" s="184">
        <v>3.8094000000000001</v>
      </c>
      <c r="L309" s="184">
        <v>3.9287000000000001</v>
      </c>
      <c r="M309" s="184">
        <v>4.9924999999999997</v>
      </c>
      <c r="N309" s="184">
        <v>4.2527999999999997</v>
      </c>
      <c r="O309" s="184">
        <v>8.0738000000000003</v>
      </c>
      <c r="P309" s="184">
        <v>7.5728999999999997</v>
      </c>
      <c r="Q309" s="184">
        <v>8.8600999999999992</v>
      </c>
      <c r="R309" s="184">
        <v>6.6768999999999998</v>
      </c>
      <c r="S309" s="120" t="s">
        <v>2000</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44512</v>
      </c>
      <c r="E310" s="184">
        <v>84.290400000000005</v>
      </c>
      <c r="F310" s="184">
        <v>1.6023000000000001</v>
      </c>
      <c r="G310" s="184">
        <v>-0.60619999999999996</v>
      </c>
      <c r="H310" s="184">
        <v>7.0850999999999997</v>
      </c>
      <c r="I310" s="184">
        <v>6.3407</v>
      </c>
      <c r="J310" s="184">
        <v>3.6206</v>
      </c>
      <c r="K310" s="184">
        <v>4.3357000000000001</v>
      </c>
      <c r="L310" s="184">
        <v>4.4612999999999996</v>
      </c>
      <c r="M310" s="184">
        <v>5.5479000000000003</v>
      </c>
      <c r="N310" s="184">
        <v>4.8182999999999998</v>
      </c>
      <c r="O310" s="184">
        <v>8.6751000000000005</v>
      </c>
      <c r="P310" s="184">
        <v>8.1936</v>
      </c>
      <c r="Q310" s="184">
        <v>9.1058000000000003</v>
      </c>
      <c r="R310" s="184">
        <v>7.2720000000000002</v>
      </c>
      <c r="S310" s="120" t="s">
        <v>2000</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1999</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44512</v>
      </c>
      <c r="E312" s="184">
        <v>25.832899999999999</v>
      </c>
      <c r="F312" s="184">
        <v>12.2966</v>
      </c>
      <c r="G312" s="184">
        <v>8.1061999999999994</v>
      </c>
      <c r="H312" s="184">
        <v>9.9934999999999992</v>
      </c>
      <c r="I312" s="184">
        <v>6.6273</v>
      </c>
      <c r="J312" s="184">
        <v>4.5204000000000004</v>
      </c>
      <c r="K312" s="184">
        <v>5.2866</v>
      </c>
      <c r="L312" s="184">
        <v>5.1452</v>
      </c>
      <c r="M312" s="184">
        <v>5.7584999999999997</v>
      </c>
      <c r="N312" s="184">
        <v>4.7312000000000003</v>
      </c>
      <c r="O312" s="184">
        <v>9.1655999999999995</v>
      </c>
      <c r="P312" s="184">
        <v>7.8711000000000002</v>
      </c>
      <c r="Q312" s="184">
        <v>8.6966999999999999</v>
      </c>
      <c r="R312" s="184">
        <v>8.1435999999999993</v>
      </c>
      <c r="S312" s="120" t="s">
        <v>2000</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44512</v>
      </c>
      <c r="E313" s="184">
        <v>26.147400000000001</v>
      </c>
      <c r="F313" s="184">
        <v>12.5677</v>
      </c>
      <c r="G313" s="184">
        <v>8.3813999999999993</v>
      </c>
      <c r="H313" s="184">
        <v>10.293900000000001</v>
      </c>
      <c r="I313" s="184">
        <v>6.9382999999999999</v>
      </c>
      <c r="J313" s="184">
        <v>4.8289</v>
      </c>
      <c r="K313" s="184">
        <v>5.5979000000000001</v>
      </c>
      <c r="L313" s="184">
        <v>5.4607000000000001</v>
      </c>
      <c r="M313" s="184">
        <v>6.0781000000000001</v>
      </c>
      <c r="N313" s="184">
        <v>5.0518000000000001</v>
      </c>
      <c r="O313" s="184">
        <v>9.3955000000000002</v>
      </c>
      <c r="P313" s="184">
        <v>8.0536999999999992</v>
      </c>
      <c r="Q313" s="184">
        <v>8.7265999999999995</v>
      </c>
      <c r="R313" s="184">
        <v>8.4306999999999999</v>
      </c>
      <c r="S313" s="120" t="s">
        <v>2000</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1856</v>
      </c>
      <c r="C314" s="180">
        <v>148492</v>
      </c>
      <c r="D314" s="183">
        <v>44512</v>
      </c>
      <c r="E314" s="184">
        <v>10.537000000000001</v>
      </c>
      <c r="F314" s="184">
        <v>0</v>
      </c>
      <c r="G314" s="184">
        <v>-1.5008999999999999</v>
      </c>
      <c r="H314" s="184">
        <v>7.4032999999999998</v>
      </c>
      <c r="I314" s="184">
        <v>3.6671</v>
      </c>
      <c r="J314" s="184">
        <v>2.1381000000000001</v>
      </c>
      <c r="K314" s="184">
        <v>3.8972000000000002</v>
      </c>
      <c r="L314" s="184">
        <v>4.4089</v>
      </c>
      <c r="M314" s="184">
        <v>5.6124000000000001</v>
      </c>
      <c r="N314" s="184">
        <v>4.2081</v>
      </c>
      <c r="O314" s="184"/>
      <c r="P314" s="184"/>
      <c r="Q314" s="184">
        <v>4.7786999999999997</v>
      </c>
      <c r="R314" s="184"/>
      <c r="S314" s="120" t="s">
        <v>1997</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1857</v>
      </c>
      <c r="C315" s="180">
        <v>148496</v>
      </c>
      <c r="D315" s="183">
        <v>44512</v>
      </c>
      <c r="E315" s="184">
        <v>10.4879</v>
      </c>
      <c r="F315" s="184">
        <v>-0.34799999999999998</v>
      </c>
      <c r="G315" s="184">
        <v>-1.9718</v>
      </c>
      <c r="H315" s="184">
        <v>6.9724000000000004</v>
      </c>
      <c r="I315" s="184">
        <v>3.2605</v>
      </c>
      <c r="J315" s="184">
        <v>1.7202</v>
      </c>
      <c r="K315" s="184">
        <v>3.4763999999999999</v>
      </c>
      <c r="L315" s="184">
        <v>3.9842</v>
      </c>
      <c r="M315" s="184">
        <v>5.1775000000000002</v>
      </c>
      <c r="N315" s="184">
        <v>3.7728000000000002</v>
      </c>
      <c r="O315" s="184"/>
      <c r="P315" s="184"/>
      <c r="Q315" s="184">
        <v>4.3429000000000002</v>
      </c>
      <c r="R315" s="184"/>
      <c r="S315" s="120" t="s">
        <v>1997</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44512</v>
      </c>
      <c r="E316" s="184">
        <v>23.445399999999999</v>
      </c>
      <c r="F316" s="184">
        <v>6.6955</v>
      </c>
      <c r="G316" s="184">
        <v>3.1143999999999998</v>
      </c>
      <c r="H316" s="184">
        <v>10.527100000000001</v>
      </c>
      <c r="I316" s="184">
        <v>7.5277000000000003</v>
      </c>
      <c r="J316" s="184">
        <v>5.7123999999999997</v>
      </c>
      <c r="K316" s="184">
        <v>6.0542999999999996</v>
      </c>
      <c r="L316" s="184">
        <v>5.1466000000000003</v>
      </c>
      <c r="M316" s="184">
        <v>5.4187000000000003</v>
      </c>
      <c r="N316" s="184">
        <v>4.7576999999999998</v>
      </c>
      <c r="O316" s="184">
        <v>8.5183</v>
      </c>
      <c r="P316" s="184">
        <v>7.5194999999999999</v>
      </c>
      <c r="Q316" s="184">
        <v>7.1955</v>
      </c>
      <c r="R316" s="184">
        <v>7.6223999999999998</v>
      </c>
      <c r="S316" s="120" t="s">
        <v>1998</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44512</v>
      </c>
      <c r="E317" s="184">
        <v>24.3386</v>
      </c>
      <c r="F317" s="184">
        <v>7.0498000000000003</v>
      </c>
      <c r="G317" s="184">
        <v>3.4502000000000002</v>
      </c>
      <c r="H317" s="184">
        <v>10.86</v>
      </c>
      <c r="I317" s="184">
        <v>7.8433000000000002</v>
      </c>
      <c r="J317" s="184">
        <v>6.0293999999999999</v>
      </c>
      <c r="K317" s="184">
        <v>6.3715999999999999</v>
      </c>
      <c r="L317" s="184">
        <v>5.4688999999999997</v>
      </c>
      <c r="M317" s="184">
        <v>5.7447999999999997</v>
      </c>
      <c r="N317" s="184">
        <v>5.0867000000000004</v>
      </c>
      <c r="O317" s="184">
        <v>8.8554999999999993</v>
      </c>
      <c r="P317" s="184">
        <v>7.8544999999999998</v>
      </c>
      <c r="Q317" s="184">
        <v>8.7129999999999992</v>
      </c>
      <c r="R317" s="184">
        <v>7.9589999999999996</v>
      </c>
      <c r="S317" s="120" t="s">
        <v>1998</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44512</v>
      </c>
      <c r="E318" s="184">
        <v>15.811400000000001</v>
      </c>
      <c r="F318" s="184">
        <v>-0.9234</v>
      </c>
      <c r="G318" s="184">
        <v>-6.1528</v>
      </c>
      <c r="H318" s="184">
        <v>7.8897000000000004</v>
      </c>
      <c r="I318" s="184">
        <v>5.8502000000000001</v>
      </c>
      <c r="J318" s="184">
        <v>2.7467999999999999</v>
      </c>
      <c r="K318" s="184">
        <v>3.7639999999999998</v>
      </c>
      <c r="L318" s="184">
        <v>4.5338000000000003</v>
      </c>
      <c r="M318" s="184">
        <v>5.8185000000000002</v>
      </c>
      <c r="N318" s="184">
        <v>4.5548000000000002</v>
      </c>
      <c r="O318" s="184">
        <v>8.6137999999999995</v>
      </c>
      <c r="P318" s="184">
        <v>7.617</v>
      </c>
      <c r="Q318" s="184">
        <v>8.1632999999999996</v>
      </c>
      <c r="R318" s="184">
        <v>8.0713000000000008</v>
      </c>
      <c r="S318" s="120" t="s">
        <v>1998</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44512</v>
      </c>
      <c r="E319" s="184">
        <v>15.5291</v>
      </c>
      <c r="F319" s="184">
        <v>-1.1752</v>
      </c>
      <c r="G319" s="184">
        <v>-6.4211</v>
      </c>
      <c r="H319" s="184">
        <v>7.6139999999999999</v>
      </c>
      <c r="I319" s="184">
        <v>5.5521000000000003</v>
      </c>
      <c r="J319" s="184">
        <v>2.4464999999999999</v>
      </c>
      <c r="K319" s="184">
        <v>3.4636</v>
      </c>
      <c r="L319" s="184">
        <v>4.2270000000000003</v>
      </c>
      <c r="M319" s="184">
        <v>5.5049000000000001</v>
      </c>
      <c r="N319" s="184">
        <v>4.2389000000000001</v>
      </c>
      <c r="O319" s="184">
        <v>8.2815999999999992</v>
      </c>
      <c r="P319" s="184">
        <v>7.2861000000000002</v>
      </c>
      <c r="Q319" s="184">
        <v>7.83</v>
      </c>
      <c r="R319" s="184">
        <v>7.7435</v>
      </c>
      <c r="S319" s="120" t="s">
        <v>1998</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44512</v>
      </c>
      <c r="E320" s="184">
        <v>2551.1590000000001</v>
      </c>
      <c r="F320" s="184">
        <v>4.3699000000000003</v>
      </c>
      <c r="G320" s="184">
        <v>-2.3197000000000001</v>
      </c>
      <c r="H320" s="184">
        <v>7.5179</v>
      </c>
      <c r="I320" s="184">
        <v>5.5332999999999997</v>
      </c>
      <c r="J320" s="184">
        <v>2.4617</v>
      </c>
      <c r="K320" s="184">
        <v>3.1446999999999998</v>
      </c>
      <c r="L320" s="184">
        <v>3.8184</v>
      </c>
      <c r="M320" s="184">
        <v>4.8543000000000003</v>
      </c>
      <c r="N320" s="184">
        <v>3.7528000000000001</v>
      </c>
      <c r="O320" s="184">
        <v>8.6486000000000001</v>
      </c>
      <c r="P320" s="184">
        <v>6.1627000000000001</v>
      </c>
      <c r="Q320" s="184">
        <v>6.7732000000000001</v>
      </c>
      <c r="R320" s="184">
        <v>6.8615000000000004</v>
      </c>
      <c r="S320" s="120" t="s">
        <v>2000</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44512</v>
      </c>
      <c r="E321" s="184">
        <v>2696.3557000000001</v>
      </c>
      <c r="F321" s="184">
        <v>4.7695999999999996</v>
      </c>
      <c r="G321" s="184">
        <v>-1.9197</v>
      </c>
      <c r="H321" s="184">
        <v>7.9187000000000003</v>
      </c>
      <c r="I321" s="184">
        <v>5.9341999999999997</v>
      </c>
      <c r="J321" s="184">
        <v>2.8626</v>
      </c>
      <c r="K321" s="184">
        <v>3.5480999999999998</v>
      </c>
      <c r="L321" s="184">
        <v>4.2264999999999997</v>
      </c>
      <c r="M321" s="184">
        <v>5.2693000000000003</v>
      </c>
      <c r="N321" s="184">
        <v>4.1684999999999999</v>
      </c>
      <c r="O321" s="184">
        <v>9.1023999999999994</v>
      </c>
      <c r="P321" s="184">
        <v>6.7271999999999998</v>
      </c>
      <c r="Q321" s="184">
        <v>7.867</v>
      </c>
      <c r="R321" s="184">
        <v>7.2895000000000003</v>
      </c>
      <c r="S321" s="120" t="s">
        <v>2000</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44512</v>
      </c>
      <c r="E322" s="184">
        <v>2997.6673000000001</v>
      </c>
      <c r="F322" s="184">
        <v>6.8624999999999998</v>
      </c>
      <c r="G322" s="184">
        <v>7.8205</v>
      </c>
      <c r="H322" s="184">
        <v>7.6764000000000001</v>
      </c>
      <c r="I322" s="184">
        <v>4.4473000000000003</v>
      </c>
      <c r="J322" s="184">
        <v>3.2566000000000002</v>
      </c>
      <c r="K322" s="184">
        <v>4.8457999999999997</v>
      </c>
      <c r="L322" s="184">
        <v>4.9249000000000001</v>
      </c>
      <c r="M322" s="184">
        <v>5.5101000000000004</v>
      </c>
      <c r="N322" s="184">
        <v>4.4124999999999996</v>
      </c>
      <c r="O322" s="184">
        <v>8.0629000000000008</v>
      </c>
      <c r="P322" s="184">
        <v>7.5955000000000004</v>
      </c>
      <c r="Q322" s="184">
        <v>8.0654000000000003</v>
      </c>
      <c r="R322" s="184">
        <v>6.9160000000000004</v>
      </c>
      <c r="S322" s="120" t="s">
        <v>1998</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44512</v>
      </c>
      <c r="E323" s="184">
        <v>3091.2428</v>
      </c>
      <c r="F323" s="184">
        <v>7.2027999999999999</v>
      </c>
      <c r="G323" s="184">
        <v>8.1608999999999998</v>
      </c>
      <c r="H323" s="184">
        <v>8.0215999999999994</v>
      </c>
      <c r="I323" s="184">
        <v>4.7975000000000003</v>
      </c>
      <c r="J323" s="184">
        <v>3.6065999999999998</v>
      </c>
      <c r="K323" s="184">
        <v>5.1962000000000002</v>
      </c>
      <c r="L323" s="184">
        <v>5.2808000000000002</v>
      </c>
      <c r="M323" s="184">
        <v>5.8849</v>
      </c>
      <c r="N323" s="184">
        <v>4.7786</v>
      </c>
      <c r="O323" s="184">
        <v>8.3919999999999995</v>
      </c>
      <c r="P323" s="184">
        <v>7.9074999999999998</v>
      </c>
      <c r="Q323" s="184">
        <v>8.5734999999999992</v>
      </c>
      <c r="R323" s="184">
        <v>7.2591999999999999</v>
      </c>
      <c r="S323" s="120" t="s">
        <v>1998</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44512</v>
      </c>
      <c r="E324" s="184">
        <v>62.183399999999999</v>
      </c>
      <c r="F324" s="184">
        <v>11.8607</v>
      </c>
      <c r="G324" s="184">
        <v>-3.2079</v>
      </c>
      <c r="H324" s="184">
        <v>8.1295000000000002</v>
      </c>
      <c r="I324" s="184">
        <v>7.923</v>
      </c>
      <c r="J324" s="184">
        <v>5.8246000000000002</v>
      </c>
      <c r="K324" s="184">
        <v>8.3674999999999997</v>
      </c>
      <c r="L324" s="184">
        <v>6.0331000000000001</v>
      </c>
      <c r="M324" s="184">
        <v>6.6266999999999996</v>
      </c>
      <c r="N324" s="184">
        <v>4.5110999999999999</v>
      </c>
      <c r="O324" s="184">
        <v>10.640700000000001</v>
      </c>
      <c r="P324" s="184">
        <v>7.7523</v>
      </c>
      <c r="Q324" s="184">
        <v>8.2947000000000006</v>
      </c>
      <c r="R324" s="184">
        <v>8.9923000000000002</v>
      </c>
      <c r="S324" s="120" t="s">
        <v>2000</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44512</v>
      </c>
      <c r="E325" s="184">
        <v>59.100700000000003</v>
      </c>
      <c r="F325" s="184">
        <v>11.4908</v>
      </c>
      <c r="G325" s="184">
        <v>-3.5398000000000001</v>
      </c>
      <c r="H325" s="184">
        <v>7.7827999999999999</v>
      </c>
      <c r="I325" s="184">
        <v>7.5831</v>
      </c>
      <c r="J325" s="184">
        <v>5.4821</v>
      </c>
      <c r="K325" s="184">
        <v>8.0204000000000004</v>
      </c>
      <c r="L325" s="184">
        <v>5.6829999999999998</v>
      </c>
      <c r="M325" s="184">
        <v>6.2664</v>
      </c>
      <c r="N325" s="184">
        <v>4.1467999999999998</v>
      </c>
      <c r="O325" s="184">
        <v>10.2743</v>
      </c>
      <c r="P325" s="184">
        <v>7.3274999999999997</v>
      </c>
      <c r="Q325" s="184">
        <v>7.4782000000000002</v>
      </c>
      <c r="R325" s="184">
        <v>8.6278000000000006</v>
      </c>
      <c r="S325" s="120" t="s">
        <v>2000</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1858</v>
      </c>
      <c r="C326" s="180">
        <v>148755</v>
      </c>
      <c r="D326" s="183">
        <v>44512</v>
      </c>
      <c r="E326" s="184">
        <v>10.3492</v>
      </c>
      <c r="F326" s="184">
        <v>4.2327000000000004</v>
      </c>
      <c r="G326" s="184">
        <v>-2.2332999999999998</v>
      </c>
      <c r="H326" s="184">
        <v>6.2797000000000001</v>
      </c>
      <c r="I326" s="184">
        <v>4.6940999999999997</v>
      </c>
      <c r="J326" s="184">
        <v>2.0628000000000002</v>
      </c>
      <c r="K326" s="184">
        <v>3.2698999999999998</v>
      </c>
      <c r="L326" s="184">
        <v>4.1405000000000003</v>
      </c>
      <c r="M326" s="184"/>
      <c r="N326" s="184"/>
      <c r="O326" s="184"/>
      <c r="P326" s="184"/>
      <c r="Q326" s="184">
        <v>5.3108000000000004</v>
      </c>
      <c r="R326" s="184"/>
      <c r="S326" s="120" t="s">
        <v>1997</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1859</v>
      </c>
      <c r="C327" s="180">
        <v>148757</v>
      </c>
      <c r="D327" s="183">
        <v>44512</v>
      </c>
      <c r="E327" s="184">
        <v>10.3187</v>
      </c>
      <c r="F327" s="184">
        <v>3.8914</v>
      </c>
      <c r="G327" s="184">
        <v>-2.7113</v>
      </c>
      <c r="H327" s="184">
        <v>5.8251999999999997</v>
      </c>
      <c r="I327" s="184">
        <v>4.2515999999999998</v>
      </c>
      <c r="J327" s="184">
        <v>1.6339999999999999</v>
      </c>
      <c r="K327" s="184">
        <v>2.8306</v>
      </c>
      <c r="L327" s="184">
        <v>3.6951999999999998</v>
      </c>
      <c r="M327" s="184"/>
      <c r="N327" s="184"/>
      <c r="O327" s="184"/>
      <c r="P327" s="184"/>
      <c r="Q327" s="184">
        <v>4.8468999999999998</v>
      </c>
      <c r="R327" s="184"/>
      <c r="S327" s="120" t="s">
        <v>1997</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1768</v>
      </c>
      <c r="C328" s="180">
        <v>100856</v>
      </c>
      <c r="D328" s="183">
        <v>44512</v>
      </c>
      <c r="E328" s="184">
        <v>47.025300000000001</v>
      </c>
      <c r="F328" s="184">
        <v>7.9187000000000003</v>
      </c>
      <c r="G328" s="184">
        <v>7.4040999999999997</v>
      </c>
      <c r="H328" s="184">
        <v>8.8938000000000006</v>
      </c>
      <c r="I328" s="184">
        <v>6.8259999999999996</v>
      </c>
      <c r="J328" s="184">
        <v>3.7551000000000001</v>
      </c>
      <c r="K328" s="184">
        <v>4.3577000000000004</v>
      </c>
      <c r="L328" s="184">
        <v>5.2154999999999996</v>
      </c>
      <c r="M328" s="184">
        <v>6.0217000000000001</v>
      </c>
      <c r="N328" s="184">
        <v>5.0990000000000002</v>
      </c>
      <c r="O328" s="184">
        <v>7.6699000000000002</v>
      </c>
      <c r="P328" s="184">
        <v>7.1746999999999996</v>
      </c>
      <c r="Q328" s="184">
        <v>7.5846999999999998</v>
      </c>
      <c r="R328" s="184">
        <v>7.4564000000000004</v>
      </c>
      <c r="S328" s="120" t="s">
        <v>1998</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1769</v>
      </c>
      <c r="C329" s="180">
        <v>118814</v>
      </c>
      <c r="D329" s="183">
        <v>44512</v>
      </c>
      <c r="E329" s="184">
        <v>48.708399999999997</v>
      </c>
      <c r="F329" s="184">
        <v>8.3198000000000008</v>
      </c>
      <c r="G329" s="184">
        <v>7.7983000000000002</v>
      </c>
      <c r="H329" s="184">
        <v>9.2965999999999998</v>
      </c>
      <c r="I329" s="184">
        <v>7.2244999999999999</v>
      </c>
      <c r="J329" s="184">
        <v>4.1554000000000002</v>
      </c>
      <c r="K329" s="184">
        <v>4.7628000000000004</v>
      </c>
      <c r="L329" s="184">
        <v>5.6266999999999996</v>
      </c>
      <c r="M329" s="184">
        <v>6.4404000000000003</v>
      </c>
      <c r="N329" s="184">
        <v>5.5202999999999998</v>
      </c>
      <c r="O329" s="184">
        <v>8.1006</v>
      </c>
      <c r="P329" s="184">
        <v>7.6302000000000003</v>
      </c>
      <c r="Q329" s="184">
        <v>8.3727</v>
      </c>
      <c r="R329" s="184">
        <v>7.8864000000000001</v>
      </c>
      <c r="S329" s="120" t="s">
        <v>1998</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44512</v>
      </c>
      <c r="E330" s="184">
        <v>34.861499999999999</v>
      </c>
      <c r="F330" s="184">
        <v>0.94230000000000003</v>
      </c>
      <c r="G330" s="184">
        <v>3.4910000000000001</v>
      </c>
      <c r="H330" s="184">
        <v>7.4240000000000004</v>
      </c>
      <c r="I330" s="184">
        <v>4.7801</v>
      </c>
      <c r="J330" s="184">
        <v>1.4913000000000001</v>
      </c>
      <c r="K330" s="184">
        <v>3.6255999999999999</v>
      </c>
      <c r="L330" s="184">
        <v>4.4208999999999996</v>
      </c>
      <c r="M330" s="184">
        <v>5.3536999999999999</v>
      </c>
      <c r="N330" s="184">
        <v>4.3967000000000001</v>
      </c>
      <c r="O330" s="184">
        <v>7.702</v>
      </c>
      <c r="P330" s="184">
        <v>6.3463000000000003</v>
      </c>
      <c r="Q330" s="184">
        <v>6.8692000000000002</v>
      </c>
      <c r="R330" s="184">
        <v>7.0153999999999996</v>
      </c>
      <c r="S330" s="120" t="s">
        <v>1997</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44512</v>
      </c>
      <c r="E331" s="184">
        <v>37.826500000000003</v>
      </c>
      <c r="F331" s="184">
        <v>1.8334999999999999</v>
      </c>
      <c r="G331" s="184">
        <v>4.2793999999999999</v>
      </c>
      <c r="H331" s="184">
        <v>8.1969999999999992</v>
      </c>
      <c r="I331" s="184">
        <v>5.5533000000000001</v>
      </c>
      <c r="J331" s="184">
        <v>2.2642000000000002</v>
      </c>
      <c r="K331" s="184">
        <v>4.3098000000000001</v>
      </c>
      <c r="L331" s="184">
        <v>5.0094000000000003</v>
      </c>
      <c r="M331" s="184">
        <v>5.9455</v>
      </c>
      <c r="N331" s="184">
        <v>5.0590000000000002</v>
      </c>
      <c r="O331" s="184">
        <v>8.5534999999999997</v>
      </c>
      <c r="P331" s="184">
        <v>7.3311000000000002</v>
      </c>
      <c r="Q331" s="184">
        <v>7.9960000000000004</v>
      </c>
      <c r="R331" s="184">
        <v>7.7899000000000003</v>
      </c>
      <c r="S331" s="120" t="s">
        <v>1997</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1860</v>
      </c>
      <c r="C332" s="180"/>
      <c r="D332" s="183"/>
      <c r="E332" s="184"/>
      <c r="F332" s="184"/>
      <c r="G332" s="184"/>
      <c r="H332" s="184"/>
      <c r="I332" s="184"/>
      <c r="J332" s="184"/>
      <c r="K332" s="184"/>
      <c r="L332" s="184"/>
      <c r="M332" s="184"/>
      <c r="N332" s="184"/>
      <c r="O332" s="184"/>
      <c r="P332" s="184"/>
      <c r="Q332" s="184"/>
      <c r="R332" s="184"/>
      <c r="S332" s="120" t="s">
        <v>1999</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1861</v>
      </c>
      <c r="C333" s="180"/>
      <c r="D333" s="183"/>
      <c r="E333" s="184"/>
      <c r="F333" s="184"/>
      <c r="G333" s="184"/>
      <c r="H333" s="184"/>
      <c r="I333" s="184"/>
      <c r="J333" s="184"/>
      <c r="K333" s="184"/>
      <c r="L333" s="184"/>
      <c r="M333" s="184"/>
      <c r="N333" s="184"/>
      <c r="O333" s="184"/>
      <c r="P333" s="184"/>
      <c r="Q333" s="184"/>
      <c r="R333" s="184"/>
      <c r="S333" s="120" t="s">
        <v>1999</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44512</v>
      </c>
      <c r="E334" s="184">
        <v>12.6012</v>
      </c>
      <c r="F334" s="184">
        <v>1.1587000000000001</v>
      </c>
      <c r="G334" s="184">
        <v>7.149</v>
      </c>
      <c r="H334" s="184">
        <v>8.1588999999999992</v>
      </c>
      <c r="I334" s="184">
        <v>5.806</v>
      </c>
      <c r="J334" s="184">
        <v>3.2324000000000002</v>
      </c>
      <c r="K334" s="184">
        <v>4.0007000000000001</v>
      </c>
      <c r="L334" s="184">
        <v>4.3170999999999999</v>
      </c>
      <c r="M334" s="184">
        <v>5.0209999999999999</v>
      </c>
      <c r="N334" s="184">
        <v>3.9712000000000001</v>
      </c>
      <c r="O334" s="184"/>
      <c r="P334" s="184"/>
      <c r="Q334" s="184">
        <v>8.6698000000000004</v>
      </c>
      <c r="R334" s="184">
        <v>7.37</v>
      </c>
      <c r="S334" s="120" t="s">
        <v>2000</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44512</v>
      </c>
      <c r="E335" s="184">
        <v>12.4297</v>
      </c>
      <c r="F335" s="184">
        <v>0.88100000000000001</v>
      </c>
      <c r="G335" s="184">
        <v>6.6597</v>
      </c>
      <c r="H335" s="184">
        <v>7.7148000000000003</v>
      </c>
      <c r="I335" s="184">
        <v>5.3596000000000004</v>
      </c>
      <c r="J335" s="184">
        <v>2.782</v>
      </c>
      <c r="K335" s="184">
        <v>3.5455999999999999</v>
      </c>
      <c r="L335" s="184">
        <v>3.8542000000000001</v>
      </c>
      <c r="M335" s="184">
        <v>4.5468000000000002</v>
      </c>
      <c r="N335" s="184">
        <v>3.4946000000000002</v>
      </c>
      <c r="O335" s="184"/>
      <c r="P335" s="184"/>
      <c r="Q335" s="184">
        <v>8.1356000000000002</v>
      </c>
      <c r="R335" s="184">
        <v>6.8516000000000004</v>
      </c>
      <c r="S335" s="120" t="s">
        <v>2000</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44512</v>
      </c>
      <c r="E336" s="184">
        <v>32.174799999999998</v>
      </c>
      <c r="F336" s="184">
        <v>-7.3723000000000001</v>
      </c>
      <c r="G336" s="184">
        <v>-5.2916999999999996</v>
      </c>
      <c r="H336" s="184">
        <v>6.5145</v>
      </c>
      <c r="I336" s="184">
        <v>5.4648000000000003</v>
      </c>
      <c r="J336" s="184">
        <v>2.2254999999999998</v>
      </c>
      <c r="K336" s="184">
        <v>2.5489999999999999</v>
      </c>
      <c r="L336" s="184">
        <v>3.7848999999999999</v>
      </c>
      <c r="M336" s="184">
        <v>5.0986000000000002</v>
      </c>
      <c r="N336" s="184">
        <v>3.9670999999999998</v>
      </c>
      <c r="O336" s="184">
        <v>9.2272999999999996</v>
      </c>
      <c r="P336" s="184">
        <v>7.2252000000000001</v>
      </c>
      <c r="Q336" s="184">
        <v>7.1684999999999999</v>
      </c>
      <c r="R336" s="184">
        <v>7.3442999999999996</v>
      </c>
      <c r="S336" s="120" t="s">
        <v>2000</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44512</v>
      </c>
      <c r="E337" s="184">
        <v>32.993899999999996</v>
      </c>
      <c r="F337" s="184">
        <v>-7.0787000000000004</v>
      </c>
      <c r="G337" s="184">
        <v>-5.0498000000000003</v>
      </c>
      <c r="H337" s="184">
        <v>6.7717999999999998</v>
      </c>
      <c r="I337" s="184">
        <v>5.7256</v>
      </c>
      <c r="J337" s="184">
        <v>2.4817999999999998</v>
      </c>
      <c r="K337" s="184">
        <v>2.8058000000000001</v>
      </c>
      <c r="L337" s="184">
        <v>4.0441000000000003</v>
      </c>
      <c r="M337" s="184">
        <v>5.3654999999999999</v>
      </c>
      <c r="N337" s="184">
        <v>4.2306999999999997</v>
      </c>
      <c r="O337" s="184">
        <v>9.4730000000000008</v>
      </c>
      <c r="P337" s="184">
        <v>7.6192000000000002</v>
      </c>
      <c r="Q337" s="184">
        <v>8.0998999999999999</v>
      </c>
      <c r="R337" s="184">
        <v>7.5949</v>
      </c>
      <c r="S337" s="120" t="s">
        <v>2000</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44512</v>
      </c>
      <c r="E338" s="184">
        <v>431.07369999999997</v>
      </c>
      <c r="F338" s="184">
        <v>-29.6873</v>
      </c>
      <c r="G338" s="184">
        <v>-58.351500000000001</v>
      </c>
      <c r="H338" s="184">
        <v>13.032400000000001</v>
      </c>
      <c r="I338" s="184">
        <v>33.827399999999997</v>
      </c>
      <c r="J338" s="184">
        <v>37.330399999999997</v>
      </c>
      <c r="K338" s="184">
        <v>457.59649999999999</v>
      </c>
      <c r="L338" s="184">
        <v>228.79820000000001</v>
      </c>
      <c r="M338" s="184">
        <v>154.20830000000001</v>
      </c>
      <c r="N338" s="184">
        <v>115.3394</v>
      </c>
      <c r="O338" s="184"/>
      <c r="P338" s="184"/>
      <c r="Q338" s="184">
        <v>24.885999999999999</v>
      </c>
      <c r="R338" s="184">
        <v>35.057299999999998</v>
      </c>
      <c r="S338" s="120" t="s">
        <v>1997</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44512</v>
      </c>
      <c r="E339" s="184">
        <v>413.5059</v>
      </c>
      <c r="F339" s="184">
        <v>-29.678599999999999</v>
      </c>
      <c r="G339" s="184">
        <v>-58.347499999999997</v>
      </c>
      <c r="H339" s="184">
        <v>13.033099999999999</v>
      </c>
      <c r="I339" s="184">
        <v>33.827599999999997</v>
      </c>
      <c r="J339" s="184">
        <v>37.330599999999997</v>
      </c>
      <c r="K339" s="184">
        <v>457.59649999999999</v>
      </c>
      <c r="L339" s="184">
        <v>228.79830000000001</v>
      </c>
      <c r="M339" s="184">
        <v>154.20830000000001</v>
      </c>
      <c r="N339" s="184">
        <v>115.3394</v>
      </c>
      <c r="O339" s="184"/>
      <c r="P339" s="184"/>
      <c r="Q339" s="184">
        <v>24.885999999999999</v>
      </c>
      <c r="R339" s="184">
        <v>35.057299999999998</v>
      </c>
      <c r="S339" s="120" t="s">
        <v>1997</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44512</v>
      </c>
      <c r="E340" s="184">
        <v>12.4999</v>
      </c>
      <c r="F340" s="184">
        <v>7.3014999999999999</v>
      </c>
      <c r="G340" s="184">
        <v>-3.1139000000000001</v>
      </c>
      <c r="H340" s="184">
        <v>7.1829999999999998</v>
      </c>
      <c r="I340" s="184">
        <v>6.3141999999999996</v>
      </c>
      <c r="J340" s="184">
        <v>3.2776000000000001</v>
      </c>
      <c r="K340" s="184">
        <v>3.8974000000000002</v>
      </c>
      <c r="L340" s="184">
        <v>4.0186999999999999</v>
      </c>
      <c r="M340" s="184">
        <v>5.2027999999999999</v>
      </c>
      <c r="N340" s="184">
        <v>3.7111999999999998</v>
      </c>
      <c r="O340" s="184">
        <v>6.7519</v>
      </c>
      <c r="P340" s="184"/>
      <c r="Q340" s="184">
        <v>6.6391999999999998</v>
      </c>
      <c r="R340" s="184">
        <v>7.3066000000000004</v>
      </c>
      <c r="S340" s="120" t="s">
        <v>1997</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44512</v>
      </c>
      <c r="E341" s="184">
        <v>12.361700000000001</v>
      </c>
      <c r="F341" s="184">
        <v>7.0877999999999997</v>
      </c>
      <c r="G341" s="184">
        <v>-3.5421999999999998</v>
      </c>
      <c r="H341" s="184">
        <v>6.8025000000000002</v>
      </c>
      <c r="I341" s="184">
        <v>5.9398999999999997</v>
      </c>
      <c r="J341" s="184">
        <v>2.9984000000000002</v>
      </c>
      <c r="K341" s="184">
        <v>3.5882000000000001</v>
      </c>
      <c r="L341" s="184">
        <v>3.6758999999999999</v>
      </c>
      <c r="M341" s="184">
        <v>4.8985000000000003</v>
      </c>
      <c r="N341" s="184">
        <v>3.4434999999999998</v>
      </c>
      <c r="O341" s="184">
        <v>6.4188999999999998</v>
      </c>
      <c r="P341" s="184"/>
      <c r="Q341" s="184">
        <v>6.2981999999999996</v>
      </c>
      <c r="R341" s="184">
        <v>6.9993999999999996</v>
      </c>
      <c r="S341" s="120" t="s">
        <v>1997</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44512</v>
      </c>
      <c r="E342" s="184">
        <v>13.214700000000001</v>
      </c>
      <c r="F342" s="184">
        <v>3.3148</v>
      </c>
      <c r="G342" s="184">
        <v>-0.92059999999999997</v>
      </c>
      <c r="H342" s="184">
        <v>7.1940999999999997</v>
      </c>
      <c r="I342" s="184">
        <v>4.7435999999999998</v>
      </c>
      <c r="J342" s="184">
        <v>2.2496</v>
      </c>
      <c r="K342" s="184">
        <v>3.7336</v>
      </c>
      <c r="L342" s="184">
        <v>4.3803999999999998</v>
      </c>
      <c r="M342" s="184">
        <v>5.2718999999999996</v>
      </c>
      <c r="N342" s="184">
        <v>4.1668000000000003</v>
      </c>
      <c r="O342" s="184">
        <v>9.4480000000000004</v>
      </c>
      <c r="P342" s="184"/>
      <c r="Q342" s="184">
        <v>8.9101999999999997</v>
      </c>
      <c r="R342" s="184">
        <v>7.6940999999999997</v>
      </c>
      <c r="S342" s="120" t="s">
        <v>1997</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44512</v>
      </c>
      <c r="E343" s="184">
        <v>13.080399999999999</v>
      </c>
      <c r="F343" s="184">
        <v>3.0697000000000001</v>
      </c>
      <c r="G343" s="184">
        <v>-1.2091000000000001</v>
      </c>
      <c r="H343" s="184">
        <v>6.8636999999999997</v>
      </c>
      <c r="I343" s="184">
        <v>4.4123999999999999</v>
      </c>
      <c r="J343" s="184">
        <v>1.9114</v>
      </c>
      <c r="K343" s="184">
        <v>3.3894000000000002</v>
      </c>
      <c r="L343" s="184">
        <v>4.0308999999999999</v>
      </c>
      <c r="M343" s="184">
        <v>4.9368999999999996</v>
      </c>
      <c r="N343" s="184">
        <v>3.8431999999999999</v>
      </c>
      <c r="O343" s="184">
        <v>9.1102000000000007</v>
      </c>
      <c r="P343" s="184"/>
      <c r="Q343" s="184">
        <v>8.5701000000000001</v>
      </c>
      <c r="R343" s="184">
        <v>7.3832000000000004</v>
      </c>
      <c r="S343" s="120" t="s">
        <v>1997</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3.3646113636363637</v>
      </c>
      <c r="G344" s="186">
        <v>-1.5909272727272727</v>
      </c>
      <c r="H344" s="186">
        <v>8.0990340909090914</v>
      </c>
      <c r="I344" s="186">
        <v>7.1957045454545474</v>
      </c>
      <c r="J344" s="186">
        <v>4.7700818181818176</v>
      </c>
      <c r="K344" s="186">
        <v>24.816209090909091</v>
      </c>
      <c r="L344" s="186">
        <v>14.683620454545451</v>
      </c>
      <c r="M344" s="186">
        <v>12.748670000000001</v>
      </c>
      <c r="N344" s="186">
        <v>9.800180000000001</v>
      </c>
      <c r="O344" s="186">
        <v>8.375467647058823</v>
      </c>
      <c r="P344" s="186">
        <v>7.2787961538461543</v>
      </c>
      <c r="Q344" s="186">
        <v>8.5085750000000022</v>
      </c>
      <c r="R344" s="186">
        <v>8.9224710526315789</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4.4218500000000001</v>
      </c>
      <c r="G345" s="186">
        <v>-1.01955</v>
      </c>
      <c r="H345" s="186">
        <v>7.6956000000000007</v>
      </c>
      <c r="I345" s="186">
        <v>5.7835999999999999</v>
      </c>
      <c r="J345" s="186">
        <v>3.0922999999999998</v>
      </c>
      <c r="K345" s="186">
        <v>3.8412500000000001</v>
      </c>
      <c r="L345" s="186">
        <v>4.3946500000000004</v>
      </c>
      <c r="M345" s="186">
        <v>5.3921000000000001</v>
      </c>
      <c r="N345" s="186">
        <v>4.2347999999999999</v>
      </c>
      <c r="O345" s="186">
        <v>8.5358999999999998</v>
      </c>
      <c r="P345" s="186">
        <v>7.5461999999999998</v>
      </c>
      <c r="Q345" s="186">
        <v>8.1247499999999988</v>
      </c>
      <c r="R345" s="186">
        <v>7.4198000000000004</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9"/>
      <c r="B346" s="129"/>
      <c r="C346" s="129"/>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44512</v>
      </c>
      <c r="E348" s="184">
        <v>16.921900000000001</v>
      </c>
      <c r="F348" s="184">
        <v>11.8672</v>
      </c>
      <c r="G348" s="184">
        <v>6.4743000000000004</v>
      </c>
      <c r="H348" s="184">
        <v>8.3093000000000004</v>
      </c>
      <c r="I348" s="184">
        <v>6.0225999999999997</v>
      </c>
      <c r="J348" s="184">
        <v>4.7786</v>
      </c>
      <c r="K348" s="184">
        <v>6.4135</v>
      </c>
      <c r="L348" s="184">
        <v>6.8997999999999999</v>
      </c>
      <c r="M348" s="184">
        <v>7.8964999999999996</v>
      </c>
      <c r="N348" s="184">
        <v>8.5460999999999991</v>
      </c>
      <c r="O348" s="184">
        <v>7.1702000000000004</v>
      </c>
      <c r="P348" s="184">
        <v>7.5194000000000001</v>
      </c>
      <c r="Q348" s="184">
        <v>8.3131000000000004</v>
      </c>
      <c r="R348" s="184">
        <v>7.2241</v>
      </c>
      <c r="S348" s="120" t="s">
        <v>2000</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44512</v>
      </c>
      <c r="E349" s="184">
        <v>15.943899999999999</v>
      </c>
      <c r="F349" s="184">
        <v>10.9918</v>
      </c>
      <c r="G349" s="184">
        <v>5.7259000000000002</v>
      </c>
      <c r="H349" s="184">
        <v>7.5431999999999997</v>
      </c>
      <c r="I349" s="184">
        <v>5.2431999999999999</v>
      </c>
      <c r="J349" s="184">
        <v>4.0162000000000004</v>
      </c>
      <c r="K349" s="184">
        <v>5.6379999999999999</v>
      </c>
      <c r="L349" s="184">
        <v>6.0239000000000003</v>
      </c>
      <c r="M349" s="184">
        <v>7.0025000000000004</v>
      </c>
      <c r="N349" s="184">
        <v>7.6577999999999999</v>
      </c>
      <c r="O349" s="184">
        <v>6.2599</v>
      </c>
      <c r="P349" s="184">
        <v>6.5105000000000004</v>
      </c>
      <c r="Q349" s="184">
        <v>7.3372000000000002</v>
      </c>
      <c r="R349" s="184">
        <v>6.3537999999999997</v>
      </c>
      <c r="S349" s="120" t="s">
        <v>2000</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44512</v>
      </c>
      <c r="E350" s="184">
        <v>0.41570000000000001</v>
      </c>
      <c r="F350" s="184">
        <v>0</v>
      </c>
      <c r="G350" s="184">
        <v>0</v>
      </c>
      <c r="H350" s="184">
        <v>0</v>
      </c>
      <c r="I350" s="184">
        <v>0</v>
      </c>
      <c r="J350" s="184">
        <v>0</v>
      </c>
      <c r="K350" s="184">
        <v>0</v>
      </c>
      <c r="L350" s="184">
        <v>0</v>
      </c>
      <c r="M350" s="184">
        <v>0</v>
      </c>
      <c r="N350" s="184">
        <v>0</v>
      </c>
      <c r="O350" s="184"/>
      <c r="P350" s="184"/>
      <c r="Q350" s="184">
        <v>-12.9834</v>
      </c>
      <c r="R350" s="184"/>
      <c r="S350" s="120" t="s">
        <v>2000</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44512</v>
      </c>
      <c r="E351" s="184">
        <v>0.39800000000000002</v>
      </c>
      <c r="F351" s="184">
        <v>0</v>
      </c>
      <c r="G351" s="184">
        <v>0</v>
      </c>
      <c r="H351" s="184">
        <v>0</v>
      </c>
      <c r="I351" s="184">
        <v>0</v>
      </c>
      <c r="J351" s="184">
        <v>0</v>
      </c>
      <c r="K351" s="184">
        <v>0</v>
      </c>
      <c r="L351" s="184">
        <v>0</v>
      </c>
      <c r="M351" s="184">
        <v>0</v>
      </c>
      <c r="N351" s="184">
        <v>0</v>
      </c>
      <c r="O351" s="184"/>
      <c r="P351" s="184"/>
      <c r="Q351" s="184">
        <v>-12.9808</v>
      </c>
      <c r="R351" s="184"/>
      <c r="S351" s="120" t="s">
        <v>2000</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44512</v>
      </c>
      <c r="E352" s="184">
        <v>18.398700000000002</v>
      </c>
      <c r="F352" s="184">
        <v>11.9069</v>
      </c>
      <c r="G352" s="184">
        <v>5.6234999999999999</v>
      </c>
      <c r="H352" s="184">
        <v>8.3270999999999997</v>
      </c>
      <c r="I352" s="184">
        <v>7.6032000000000002</v>
      </c>
      <c r="J352" s="184">
        <v>4.3162000000000003</v>
      </c>
      <c r="K352" s="184">
        <v>5.6978999999999997</v>
      </c>
      <c r="L352" s="184">
        <v>6.6226000000000003</v>
      </c>
      <c r="M352" s="184">
        <v>7.7356999999999996</v>
      </c>
      <c r="N352" s="184">
        <v>7.6330999999999998</v>
      </c>
      <c r="O352" s="184">
        <v>7.7175000000000002</v>
      </c>
      <c r="P352" s="184">
        <v>7.5358999999999998</v>
      </c>
      <c r="Q352" s="184">
        <v>8.6683000000000003</v>
      </c>
      <c r="R352" s="184">
        <v>8.5065000000000008</v>
      </c>
      <c r="S352" s="120" t="s">
        <v>1997</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44512</v>
      </c>
      <c r="E353" s="184">
        <v>16.937200000000001</v>
      </c>
      <c r="F353" s="184">
        <v>10.9939</v>
      </c>
      <c r="G353" s="184">
        <v>4.7428999999999997</v>
      </c>
      <c r="H353" s="184">
        <v>7.4364999999999997</v>
      </c>
      <c r="I353" s="184">
        <v>6.7131999999999996</v>
      </c>
      <c r="J353" s="184">
        <v>3.4371999999999998</v>
      </c>
      <c r="K353" s="184">
        <v>4.8103999999999996</v>
      </c>
      <c r="L353" s="184">
        <v>5.6666999999999996</v>
      </c>
      <c r="M353" s="184">
        <v>6.7073</v>
      </c>
      <c r="N353" s="184">
        <v>6.5548000000000002</v>
      </c>
      <c r="O353" s="184">
        <v>6.5373000000000001</v>
      </c>
      <c r="P353" s="184">
        <v>6.2667999999999999</v>
      </c>
      <c r="Q353" s="184">
        <v>7.4489000000000001</v>
      </c>
      <c r="R353" s="184">
        <v>7.3791000000000002</v>
      </c>
      <c r="S353" s="120" t="s">
        <v>1997</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44512</v>
      </c>
      <c r="E354" s="184">
        <v>17.410799999999998</v>
      </c>
      <c r="F354" s="184">
        <v>9.8557000000000006</v>
      </c>
      <c r="G354" s="184">
        <v>1.3977999999999999</v>
      </c>
      <c r="H354" s="184">
        <v>7.1871</v>
      </c>
      <c r="I354" s="184">
        <v>6.9364999999999997</v>
      </c>
      <c r="J354" s="184">
        <v>4.4189999999999996</v>
      </c>
      <c r="K354" s="184">
        <v>40.156999999999996</v>
      </c>
      <c r="L354" s="184">
        <v>22.2103</v>
      </c>
      <c r="M354" s="184">
        <v>23.373100000000001</v>
      </c>
      <c r="N354" s="184">
        <v>20.136600000000001</v>
      </c>
      <c r="O354" s="184">
        <v>8.0268999999999995</v>
      </c>
      <c r="P354" s="184">
        <v>7.5144000000000002</v>
      </c>
      <c r="Q354" s="184">
        <v>8.4855</v>
      </c>
      <c r="R354" s="184">
        <v>10.3706</v>
      </c>
      <c r="S354" s="120" t="s">
        <v>1998</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1998</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44512</v>
      </c>
      <c r="E356" s="184">
        <v>18.617999999999999</v>
      </c>
      <c r="F356" s="184">
        <v>10.7858</v>
      </c>
      <c r="G356" s="184">
        <v>2.2223000000000002</v>
      </c>
      <c r="H356" s="184">
        <v>7.9226999999999999</v>
      </c>
      <c r="I356" s="184">
        <v>7.6824000000000003</v>
      </c>
      <c r="J356" s="184">
        <v>5.1639999999999997</v>
      </c>
      <c r="K356" s="184">
        <v>40.945</v>
      </c>
      <c r="L356" s="184">
        <v>22.9617</v>
      </c>
      <c r="M356" s="184">
        <v>24.178699999999999</v>
      </c>
      <c r="N356" s="184">
        <v>20.972300000000001</v>
      </c>
      <c r="O356" s="184">
        <v>8.8735999999999997</v>
      </c>
      <c r="P356" s="184">
        <v>8.5066000000000006</v>
      </c>
      <c r="Q356" s="184">
        <v>9.5589999999999993</v>
      </c>
      <c r="R356" s="184">
        <v>11.1736</v>
      </c>
      <c r="S356" s="120" t="s">
        <v>1998</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1998</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44512</v>
      </c>
      <c r="E358" s="184">
        <v>4.3827999999999996</v>
      </c>
      <c r="F358" s="184">
        <v>0.83279999999999998</v>
      </c>
      <c r="G358" s="184">
        <v>1.3882000000000001</v>
      </c>
      <c r="H358" s="184">
        <v>1.6662999999999999</v>
      </c>
      <c r="I358" s="184">
        <v>1.6071</v>
      </c>
      <c r="J358" s="184">
        <v>1.1563000000000001</v>
      </c>
      <c r="K358" s="184">
        <v>3.5712999999999999</v>
      </c>
      <c r="L358" s="184">
        <v>6.5118</v>
      </c>
      <c r="M358" s="184">
        <v>11.8598</v>
      </c>
      <c r="N358" s="184">
        <v>9.9907000000000004</v>
      </c>
      <c r="O358" s="184">
        <v>-30.156199999999998</v>
      </c>
      <c r="P358" s="184">
        <v>-18.042899999999999</v>
      </c>
      <c r="Q358" s="184">
        <v>-11.5642</v>
      </c>
      <c r="R358" s="184">
        <v>-21.558900000000001</v>
      </c>
      <c r="S358" s="120" t="s">
        <v>1999</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44512</v>
      </c>
      <c r="E359" s="184">
        <v>4.3258999999999999</v>
      </c>
      <c r="F359" s="184">
        <v>0.84379999999999999</v>
      </c>
      <c r="G359" s="184">
        <v>0.84379999999999999</v>
      </c>
      <c r="H359" s="184">
        <v>1.3129</v>
      </c>
      <c r="I359" s="184">
        <v>1.2662</v>
      </c>
      <c r="J359" s="184">
        <v>0.87160000000000004</v>
      </c>
      <c r="K359" s="184">
        <v>3.2921</v>
      </c>
      <c r="L359" s="184">
        <v>6.2240000000000002</v>
      </c>
      <c r="M359" s="184">
        <v>11.5541</v>
      </c>
      <c r="N359" s="184">
        <v>9.6830999999999996</v>
      </c>
      <c r="O359" s="184">
        <v>-30.342700000000001</v>
      </c>
      <c r="P359" s="184">
        <v>-18.2224</v>
      </c>
      <c r="Q359" s="184">
        <v>-11.7362</v>
      </c>
      <c r="R359" s="184">
        <v>-21.779599999999999</v>
      </c>
      <c r="S359" s="120" t="s">
        <v>1999</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44512</v>
      </c>
      <c r="E360" s="184">
        <v>32.607999999999997</v>
      </c>
      <c r="F360" s="184">
        <v>7.6132</v>
      </c>
      <c r="G360" s="184">
        <v>-0.44769999999999999</v>
      </c>
      <c r="H360" s="184">
        <v>5.5171999999999999</v>
      </c>
      <c r="I360" s="184">
        <v>4.5171999999999999</v>
      </c>
      <c r="J360" s="184">
        <v>2.3119000000000001</v>
      </c>
      <c r="K360" s="184">
        <v>2.0497000000000001</v>
      </c>
      <c r="L360" s="184">
        <v>2.7145999999999999</v>
      </c>
      <c r="M360" s="184">
        <v>3.8239999999999998</v>
      </c>
      <c r="N360" s="184">
        <v>3.9007000000000001</v>
      </c>
      <c r="O360" s="184">
        <v>3.6772999999999998</v>
      </c>
      <c r="P360" s="184">
        <v>4.0152000000000001</v>
      </c>
      <c r="Q360" s="184">
        <v>6.7957999999999998</v>
      </c>
      <c r="R360" s="184">
        <v>4.8937999999999997</v>
      </c>
      <c r="S360" s="120" t="s">
        <v>1998</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44512</v>
      </c>
      <c r="E361" s="184">
        <v>30.753799999999998</v>
      </c>
      <c r="F361" s="184">
        <v>6.6475</v>
      </c>
      <c r="G361" s="184">
        <v>-1.3845000000000001</v>
      </c>
      <c r="H361" s="184">
        <v>4.5678999999999998</v>
      </c>
      <c r="I361" s="184">
        <v>3.5653999999999999</v>
      </c>
      <c r="J361" s="184">
        <v>1.3607</v>
      </c>
      <c r="K361" s="184">
        <v>1.167</v>
      </c>
      <c r="L361" s="184">
        <v>1.8554999999999999</v>
      </c>
      <c r="M361" s="184">
        <v>2.9763000000000002</v>
      </c>
      <c r="N361" s="184">
        <v>3.0554000000000001</v>
      </c>
      <c r="O361" s="184">
        <v>2.8269000000000002</v>
      </c>
      <c r="P361" s="184">
        <v>3.2452000000000001</v>
      </c>
      <c r="Q361" s="184">
        <v>6.2554999999999996</v>
      </c>
      <c r="R361" s="184">
        <v>4.0787000000000004</v>
      </c>
      <c r="S361" s="120" t="s">
        <v>1998</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44512</v>
      </c>
      <c r="E362" s="184">
        <v>22.4361</v>
      </c>
      <c r="F362" s="184">
        <v>14.647500000000001</v>
      </c>
      <c r="G362" s="184">
        <v>6.9451999999999998</v>
      </c>
      <c r="H362" s="184">
        <v>9.0399999999999991</v>
      </c>
      <c r="I362" s="184">
        <v>7.9492000000000003</v>
      </c>
      <c r="J362" s="184">
        <v>4.8215000000000003</v>
      </c>
      <c r="K362" s="184">
        <v>26.313400000000001</v>
      </c>
      <c r="L362" s="184">
        <v>11.352600000000001</v>
      </c>
      <c r="M362" s="184">
        <v>15.2804</v>
      </c>
      <c r="N362" s="184">
        <v>16.520299999999999</v>
      </c>
      <c r="O362" s="184">
        <v>6.2885</v>
      </c>
      <c r="P362" s="184">
        <v>6.7831999999999999</v>
      </c>
      <c r="Q362" s="184">
        <v>8.4695</v>
      </c>
      <c r="R362" s="184">
        <v>6.3121999999999998</v>
      </c>
      <c r="S362" s="120" t="s">
        <v>2000</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44512</v>
      </c>
      <c r="E363" s="184">
        <v>23.8992</v>
      </c>
      <c r="F363" s="184">
        <v>14.6675</v>
      </c>
      <c r="G363" s="184">
        <v>6.9783999999999997</v>
      </c>
      <c r="H363" s="184">
        <v>9.0479000000000003</v>
      </c>
      <c r="I363" s="184">
        <v>7.944</v>
      </c>
      <c r="J363" s="184">
        <v>4.8231000000000002</v>
      </c>
      <c r="K363" s="184">
        <v>26.313300000000002</v>
      </c>
      <c r="L363" s="184">
        <v>11.3535</v>
      </c>
      <c r="M363" s="184">
        <v>15.358499999999999</v>
      </c>
      <c r="N363" s="184">
        <v>16.752300000000002</v>
      </c>
      <c r="O363" s="184">
        <v>6.8322000000000003</v>
      </c>
      <c r="P363" s="184">
        <v>7.4370000000000003</v>
      </c>
      <c r="Q363" s="184">
        <v>8.7895000000000003</v>
      </c>
      <c r="R363" s="184">
        <v>6.7458999999999998</v>
      </c>
      <c r="S363" s="120" t="s">
        <v>2000</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2000</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2000</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2000</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2000</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2000</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2000</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44512</v>
      </c>
      <c r="E370" s="184">
        <v>19.142800000000001</v>
      </c>
      <c r="F370" s="184">
        <v>14.1152</v>
      </c>
      <c r="G370" s="184">
        <v>5.8501000000000003</v>
      </c>
      <c r="H370" s="184">
        <v>8.0665999999999993</v>
      </c>
      <c r="I370" s="184">
        <v>6.8548999999999998</v>
      </c>
      <c r="J370" s="184">
        <v>4.3212999999999999</v>
      </c>
      <c r="K370" s="184">
        <v>5.9916999999999998</v>
      </c>
      <c r="L370" s="184">
        <v>7.2526999999999999</v>
      </c>
      <c r="M370" s="184">
        <v>8.0183999999999997</v>
      </c>
      <c r="N370" s="184">
        <v>7.8067000000000002</v>
      </c>
      <c r="O370" s="184">
        <v>9.2011000000000003</v>
      </c>
      <c r="P370" s="184">
        <v>7.7022000000000004</v>
      </c>
      <c r="Q370" s="184">
        <v>8.8695000000000004</v>
      </c>
      <c r="R370" s="184">
        <v>9.1206999999999994</v>
      </c>
      <c r="S370" s="120" t="s">
        <v>2000</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44512</v>
      </c>
      <c r="E371" s="184">
        <v>20.226199999999999</v>
      </c>
      <c r="F371" s="184">
        <v>14.9842</v>
      </c>
      <c r="G371" s="184">
        <v>6.5602</v>
      </c>
      <c r="H371" s="184">
        <v>8.7208000000000006</v>
      </c>
      <c r="I371" s="184">
        <v>7.5106000000000002</v>
      </c>
      <c r="J371" s="184">
        <v>4.9572000000000003</v>
      </c>
      <c r="K371" s="184">
        <v>6.5762999999999998</v>
      </c>
      <c r="L371" s="184">
        <v>7.8327</v>
      </c>
      <c r="M371" s="184">
        <v>8.6015999999999995</v>
      </c>
      <c r="N371" s="184">
        <v>8.3880999999999997</v>
      </c>
      <c r="O371" s="184">
        <v>9.7273999999999994</v>
      </c>
      <c r="P371" s="184">
        <v>8.3910999999999998</v>
      </c>
      <c r="Q371" s="184">
        <v>9.6568000000000005</v>
      </c>
      <c r="R371" s="184">
        <v>9.6606000000000005</v>
      </c>
      <c r="S371" s="120" t="s">
        <v>2000</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44512</v>
      </c>
      <c r="E372" s="184">
        <v>24.697399999999998</v>
      </c>
      <c r="F372" s="184">
        <v>23.6615</v>
      </c>
      <c r="G372" s="184">
        <v>2.5129000000000001</v>
      </c>
      <c r="H372" s="184">
        <v>12.2706</v>
      </c>
      <c r="I372" s="184">
        <v>10.503500000000001</v>
      </c>
      <c r="J372" s="184">
        <v>7.5229999999999997</v>
      </c>
      <c r="K372" s="184">
        <v>6.3521999999999998</v>
      </c>
      <c r="L372" s="184">
        <v>7.1791</v>
      </c>
      <c r="M372" s="184">
        <v>7.2804000000000002</v>
      </c>
      <c r="N372" s="184">
        <v>6.8971</v>
      </c>
      <c r="O372" s="184">
        <v>8.8125999999999998</v>
      </c>
      <c r="P372" s="184">
        <v>7.8558000000000003</v>
      </c>
      <c r="Q372" s="184">
        <v>8.6066000000000003</v>
      </c>
      <c r="R372" s="184">
        <v>8.5106999999999999</v>
      </c>
      <c r="S372" s="120" t="s">
        <v>1998</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44512</v>
      </c>
      <c r="E373" s="184">
        <v>26.571899999999999</v>
      </c>
      <c r="F373" s="184">
        <v>24.1919</v>
      </c>
      <c r="G373" s="184">
        <v>3.1602000000000001</v>
      </c>
      <c r="H373" s="184">
        <v>12.922700000000001</v>
      </c>
      <c r="I373" s="184">
        <v>11.085000000000001</v>
      </c>
      <c r="J373" s="184">
        <v>8.1516000000000002</v>
      </c>
      <c r="K373" s="184">
        <v>7.0170000000000003</v>
      </c>
      <c r="L373" s="184">
        <v>7.8701999999999996</v>
      </c>
      <c r="M373" s="184">
        <v>7.9802999999999997</v>
      </c>
      <c r="N373" s="184">
        <v>7.63</v>
      </c>
      <c r="O373" s="184">
        <v>9.5238999999999994</v>
      </c>
      <c r="P373" s="184">
        <v>8.6991999999999994</v>
      </c>
      <c r="Q373" s="184">
        <v>9.3869000000000007</v>
      </c>
      <c r="R373" s="184">
        <v>9.2126000000000001</v>
      </c>
      <c r="S373" s="120" t="s">
        <v>1998</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44512</v>
      </c>
      <c r="E374" s="184">
        <v>15.085800000000001</v>
      </c>
      <c r="F374" s="184">
        <v>15.9756</v>
      </c>
      <c r="G374" s="184">
        <v>8.7164000000000001</v>
      </c>
      <c r="H374" s="184">
        <v>8.6478999999999999</v>
      </c>
      <c r="I374" s="184">
        <v>3.4264000000000001</v>
      </c>
      <c r="J374" s="184">
        <v>7.8174000000000001</v>
      </c>
      <c r="K374" s="184">
        <v>47.261400000000002</v>
      </c>
      <c r="L374" s="184">
        <v>26.4071</v>
      </c>
      <c r="M374" s="184">
        <v>19.775200000000002</v>
      </c>
      <c r="N374" s="184">
        <v>16.8581</v>
      </c>
      <c r="O374" s="184">
        <v>2.419</v>
      </c>
      <c r="P374" s="184">
        <v>3.3679000000000001</v>
      </c>
      <c r="Q374" s="184">
        <v>5.484</v>
      </c>
      <c r="R374" s="184">
        <v>5.5644999999999998</v>
      </c>
      <c r="S374" s="120" t="s">
        <v>1998</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44512</v>
      </c>
      <c r="E375" s="184">
        <v>16.097799999999999</v>
      </c>
      <c r="F375" s="184">
        <v>16.5595</v>
      </c>
      <c r="G375" s="184">
        <v>9.3790999999999993</v>
      </c>
      <c r="H375" s="184">
        <v>9.3682999999999996</v>
      </c>
      <c r="I375" s="184">
        <v>4.1527000000000003</v>
      </c>
      <c r="J375" s="184">
        <v>8.5533999999999999</v>
      </c>
      <c r="K375" s="184">
        <v>48.080199999999998</v>
      </c>
      <c r="L375" s="184">
        <v>27.2346</v>
      </c>
      <c r="M375" s="184">
        <v>20.6159</v>
      </c>
      <c r="N375" s="184">
        <v>17.701499999999999</v>
      </c>
      <c r="O375" s="184">
        <v>3.1248</v>
      </c>
      <c r="P375" s="184">
        <v>4.2683999999999997</v>
      </c>
      <c r="Q375" s="184">
        <v>6.3771000000000004</v>
      </c>
      <c r="R375" s="184">
        <v>6.2720000000000002</v>
      </c>
      <c r="S375" s="120" t="s">
        <v>1998</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44512</v>
      </c>
      <c r="E376" s="184">
        <v>14.106299999999999</v>
      </c>
      <c r="F376" s="184">
        <v>22.265999999999998</v>
      </c>
      <c r="G376" s="184">
        <v>7.5084</v>
      </c>
      <c r="H376" s="184">
        <v>8.9899000000000004</v>
      </c>
      <c r="I376" s="184">
        <v>7.5625999999999998</v>
      </c>
      <c r="J376" s="184">
        <v>4.9283999999999999</v>
      </c>
      <c r="K376" s="184">
        <v>5.9809999999999999</v>
      </c>
      <c r="L376" s="184">
        <v>5.8800999999999997</v>
      </c>
      <c r="M376" s="184">
        <v>6.2160000000000002</v>
      </c>
      <c r="N376" s="184">
        <v>5.9588000000000001</v>
      </c>
      <c r="O376" s="184">
        <v>8.2222000000000008</v>
      </c>
      <c r="P376" s="184"/>
      <c r="Q376" s="184">
        <v>7.5968</v>
      </c>
      <c r="R376" s="184">
        <v>7.1498999999999997</v>
      </c>
      <c r="S376" s="120" t="s">
        <v>1997</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44512</v>
      </c>
      <c r="E377" s="184">
        <v>13.462</v>
      </c>
      <c r="F377" s="184">
        <v>21.160699999999999</v>
      </c>
      <c r="G377" s="184">
        <v>6.5106999999999999</v>
      </c>
      <c r="H377" s="184">
        <v>8.0294000000000008</v>
      </c>
      <c r="I377" s="184">
        <v>6.6013000000000002</v>
      </c>
      <c r="J377" s="184">
        <v>3.9842</v>
      </c>
      <c r="K377" s="184">
        <v>5.0228000000000002</v>
      </c>
      <c r="L377" s="184">
        <v>4.9090999999999996</v>
      </c>
      <c r="M377" s="184">
        <v>5.2066999999999997</v>
      </c>
      <c r="N377" s="184">
        <v>4.9169999999999998</v>
      </c>
      <c r="O377" s="184">
        <v>7.2328000000000001</v>
      </c>
      <c r="P377" s="184"/>
      <c r="Q377" s="184">
        <v>6.5315000000000003</v>
      </c>
      <c r="R377" s="184">
        <v>6.1436999999999999</v>
      </c>
      <c r="S377" s="120" t="s">
        <v>1997</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44512</v>
      </c>
      <c r="E378" s="184">
        <v>1479.2557999999999</v>
      </c>
      <c r="F378" s="184">
        <v>3.0697999999999999</v>
      </c>
      <c r="G378" s="184">
        <v>4.8085000000000004</v>
      </c>
      <c r="H378" s="184">
        <v>7.8236999999999997</v>
      </c>
      <c r="I378" s="184">
        <v>6.1860999999999997</v>
      </c>
      <c r="J378" s="184">
        <v>2.8399000000000001</v>
      </c>
      <c r="K378" s="184">
        <v>3.3344999999999998</v>
      </c>
      <c r="L378" s="184">
        <v>3.3871000000000002</v>
      </c>
      <c r="M378" s="184">
        <v>4.1836000000000002</v>
      </c>
      <c r="N378" s="184">
        <v>3.0240999999999998</v>
      </c>
      <c r="O378" s="184">
        <v>2.403</v>
      </c>
      <c r="P378" s="184">
        <v>3.5043000000000002</v>
      </c>
      <c r="Q378" s="184">
        <v>5.593</v>
      </c>
      <c r="R378" s="184">
        <v>5.5153999999999996</v>
      </c>
      <c r="S378" s="120" t="s">
        <v>1998</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44512</v>
      </c>
      <c r="E379" s="184">
        <v>1577.7889</v>
      </c>
      <c r="F379" s="184">
        <v>4.2500999999999998</v>
      </c>
      <c r="G379" s="184">
        <v>5.9892000000000003</v>
      </c>
      <c r="H379" s="184">
        <v>9.0061</v>
      </c>
      <c r="I379" s="184">
        <v>7.3692000000000002</v>
      </c>
      <c r="J379" s="184">
        <v>4.0232999999999999</v>
      </c>
      <c r="K379" s="184">
        <v>4.5260999999999996</v>
      </c>
      <c r="L379" s="184">
        <v>4.5907</v>
      </c>
      <c r="M379" s="184">
        <v>5.3933</v>
      </c>
      <c r="N379" s="184">
        <v>4.2271000000000001</v>
      </c>
      <c r="O379" s="184">
        <v>3.5365000000000002</v>
      </c>
      <c r="P379" s="184">
        <v>4.5031999999999996</v>
      </c>
      <c r="Q379" s="184">
        <v>6.5437000000000003</v>
      </c>
      <c r="R379" s="184">
        <v>6.7750000000000004</v>
      </c>
      <c r="S379" s="120" t="s">
        <v>1998</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44512</v>
      </c>
      <c r="E380" s="184">
        <v>24.331099999999999</v>
      </c>
      <c r="F380" s="184">
        <v>22.3657</v>
      </c>
      <c r="G380" s="184">
        <v>11.8125</v>
      </c>
      <c r="H380" s="184">
        <v>12.0367</v>
      </c>
      <c r="I380" s="184">
        <v>9.2370000000000001</v>
      </c>
      <c r="J380" s="184">
        <v>5.0542999999999996</v>
      </c>
      <c r="K380" s="184">
        <v>6.1178999999999997</v>
      </c>
      <c r="L380" s="184">
        <v>6.1391999999999998</v>
      </c>
      <c r="M380" s="184">
        <v>6.8577000000000004</v>
      </c>
      <c r="N380" s="184">
        <v>6.1997</v>
      </c>
      <c r="O380" s="184">
        <v>7.3749000000000002</v>
      </c>
      <c r="P380" s="184">
        <v>6.8226000000000004</v>
      </c>
      <c r="Q380" s="184">
        <v>8.0277999999999992</v>
      </c>
      <c r="R380" s="184">
        <v>6.3760000000000003</v>
      </c>
      <c r="S380" s="120" t="s">
        <v>1998</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44512</v>
      </c>
      <c r="E381" s="184">
        <v>26.436900000000001</v>
      </c>
      <c r="F381" s="184">
        <v>23.347799999999999</v>
      </c>
      <c r="G381" s="184">
        <v>12.7613</v>
      </c>
      <c r="H381" s="184">
        <v>13.004300000000001</v>
      </c>
      <c r="I381" s="184">
        <v>10.2073</v>
      </c>
      <c r="J381" s="184">
        <v>6.0388999999999999</v>
      </c>
      <c r="K381" s="184">
        <v>7.1203000000000003</v>
      </c>
      <c r="L381" s="184">
        <v>7.1618000000000004</v>
      </c>
      <c r="M381" s="184">
        <v>7.9173</v>
      </c>
      <c r="N381" s="184">
        <v>7.2938999999999998</v>
      </c>
      <c r="O381" s="184">
        <v>8.4316999999999993</v>
      </c>
      <c r="P381" s="184">
        <v>7.8373999999999997</v>
      </c>
      <c r="Q381" s="184">
        <v>9.0425000000000004</v>
      </c>
      <c r="R381" s="184">
        <v>7.4485999999999999</v>
      </c>
      <c r="S381" s="120" t="s">
        <v>1998</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44512</v>
      </c>
      <c r="E382" s="184">
        <v>23.3627</v>
      </c>
      <c r="F382" s="184">
        <v>2.1873999999999998</v>
      </c>
      <c r="G382" s="184">
        <v>-1.5101</v>
      </c>
      <c r="H382" s="184">
        <v>5.7018000000000004</v>
      </c>
      <c r="I382" s="184">
        <v>7.1616999999999997</v>
      </c>
      <c r="J382" s="184">
        <v>5.8141999999999996</v>
      </c>
      <c r="K382" s="184">
        <v>10.8049</v>
      </c>
      <c r="L382" s="184">
        <v>7.8460999999999999</v>
      </c>
      <c r="M382" s="184">
        <v>7.4001999999999999</v>
      </c>
      <c r="N382" s="184">
        <v>5.984</v>
      </c>
      <c r="O382" s="184">
        <v>4.6646000000000001</v>
      </c>
      <c r="P382" s="184">
        <v>5.2107999999999999</v>
      </c>
      <c r="Q382" s="184">
        <v>7.2621000000000002</v>
      </c>
      <c r="R382" s="184">
        <v>5.7447999999999997</v>
      </c>
      <c r="S382" s="120" t="s">
        <v>2000</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44512</v>
      </c>
      <c r="E383" s="184">
        <v>24.5992</v>
      </c>
      <c r="F383" s="184">
        <v>3.1162000000000001</v>
      </c>
      <c r="G383" s="184">
        <v>-0.74180000000000001</v>
      </c>
      <c r="H383" s="184">
        <v>6.4896000000000003</v>
      </c>
      <c r="I383" s="184">
        <v>7.9625000000000004</v>
      </c>
      <c r="J383" s="184">
        <v>6.6182999999999996</v>
      </c>
      <c r="K383" s="184">
        <v>11.6272</v>
      </c>
      <c r="L383" s="184">
        <v>8.6785999999999994</v>
      </c>
      <c r="M383" s="184">
        <v>8.2457999999999991</v>
      </c>
      <c r="N383" s="184">
        <v>6.8318000000000003</v>
      </c>
      <c r="O383" s="184">
        <v>5.5217000000000001</v>
      </c>
      <c r="P383" s="184">
        <v>5.9749999999999996</v>
      </c>
      <c r="Q383" s="184">
        <v>7.5823999999999998</v>
      </c>
      <c r="R383" s="184">
        <v>6.6943999999999999</v>
      </c>
      <c r="S383" s="120" t="s">
        <v>2000</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44512</v>
      </c>
      <c r="E384" s="184">
        <v>27.2958</v>
      </c>
      <c r="F384" s="184">
        <v>3.7444999999999999</v>
      </c>
      <c r="G384" s="184">
        <v>4.8158000000000003</v>
      </c>
      <c r="H384" s="184">
        <v>8.6210000000000004</v>
      </c>
      <c r="I384" s="184">
        <v>12.485900000000001</v>
      </c>
      <c r="J384" s="184">
        <v>7.0732999999999997</v>
      </c>
      <c r="K384" s="184">
        <v>7.1031000000000004</v>
      </c>
      <c r="L384" s="184">
        <v>19.518799999999999</v>
      </c>
      <c r="M384" s="184">
        <v>15.9693</v>
      </c>
      <c r="N384" s="184">
        <v>14.2203</v>
      </c>
      <c r="O384" s="184">
        <v>3.1545999999999998</v>
      </c>
      <c r="P384" s="184">
        <v>4.3414999999999999</v>
      </c>
      <c r="Q384" s="184">
        <v>6.2816999999999998</v>
      </c>
      <c r="R384" s="184">
        <v>3.0666000000000002</v>
      </c>
      <c r="S384" s="120" t="s">
        <v>2000</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44512</v>
      </c>
      <c r="E385" s="184">
        <v>29.2667</v>
      </c>
      <c r="F385" s="184">
        <v>4.2408000000000001</v>
      </c>
      <c r="G385" s="184">
        <v>5.4066999999999998</v>
      </c>
      <c r="H385" s="184">
        <v>9.2220999999999993</v>
      </c>
      <c r="I385" s="184">
        <v>13.107200000000001</v>
      </c>
      <c r="J385" s="184">
        <v>7.6978999999999997</v>
      </c>
      <c r="K385" s="184">
        <v>7.7351999999999999</v>
      </c>
      <c r="L385" s="184">
        <v>20.201599999999999</v>
      </c>
      <c r="M385" s="184">
        <v>16.666499999999999</v>
      </c>
      <c r="N385" s="184">
        <v>14.93</v>
      </c>
      <c r="O385" s="184">
        <v>3.8127</v>
      </c>
      <c r="P385" s="184">
        <v>5.1147</v>
      </c>
      <c r="Q385" s="184">
        <v>7.4284999999999997</v>
      </c>
      <c r="R385" s="184">
        <v>3.7185999999999999</v>
      </c>
      <c r="S385" s="120" t="s">
        <v>2000</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44512</v>
      </c>
      <c r="E386" s="184">
        <v>0.1249</v>
      </c>
      <c r="F386" s="184">
        <v>29.2468</v>
      </c>
      <c r="G386" s="184">
        <v>19.513500000000001</v>
      </c>
      <c r="H386" s="184">
        <v>13.0299</v>
      </c>
      <c r="I386" s="184">
        <v>10.478899999999999</v>
      </c>
      <c r="J386" s="184">
        <v>11.422000000000001</v>
      </c>
      <c r="K386" s="184">
        <v>11.1022</v>
      </c>
      <c r="L386" s="184">
        <v>11.244300000000001</v>
      </c>
      <c r="M386" s="184">
        <v>11.5098</v>
      </c>
      <c r="N386" s="184">
        <v>-16.286899999999999</v>
      </c>
      <c r="O386" s="184"/>
      <c r="P386" s="184"/>
      <c r="Q386" s="184">
        <v>-8.5584000000000007</v>
      </c>
      <c r="R386" s="184"/>
      <c r="S386" s="120" t="s">
        <v>2000</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44512</v>
      </c>
      <c r="E387" s="184">
        <v>0.13239999999999999</v>
      </c>
      <c r="F387" s="184">
        <v>0</v>
      </c>
      <c r="G387" s="184">
        <v>9.1963000000000008</v>
      </c>
      <c r="H387" s="184">
        <v>9.2102000000000004</v>
      </c>
      <c r="I387" s="184">
        <v>9.8829999999999991</v>
      </c>
      <c r="J387" s="184">
        <v>9.8641000000000005</v>
      </c>
      <c r="K387" s="184">
        <v>10.772600000000001</v>
      </c>
      <c r="L387" s="184">
        <v>11.0733</v>
      </c>
      <c r="M387" s="184">
        <v>11.3973</v>
      </c>
      <c r="N387" s="184">
        <v>-16.3613</v>
      </c>
      <c r="O387" s="184"/>
      <c r="P387" s="184"/>
      <c r="Q387" s="184">
        <v>-8.5716999999999999</v>
      </c>
      <c r="R387" s="184"/>
      <c r="S387" s="120" t="s">
        <v>2000</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2000</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2000</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44512</v>
      </c>
      <c r="E390" s="184">
        <v>16.714300000000001</v>
      </c>
      <c r="F390" s="184">
        <v>6.9893999999999998</v>
      </c>
      <c r="G390" s="184">
        <v>1.7473000000000001</v>
      </c>
      <c r="H390" s="184">
        <v>4.8342999999999998</v>
      </c>
      <c r="I390" s="184">
        <v>4.2965999999999998</v>
      </c>
      <c r="J390" s="184">
        <v>4.3554000000000004</v>
      </c>
      <c r="K390" s="184">
        <v>16.040199999999999</v>
      </c>
      <c r="L390" s="184">
        <v>10.270799999999999</v>
      </c>
      <c r="M390" s="184">
        <v>10.659599999999999</v>
      </c>
      <c r="N390" s="184">
        <v>11.532</v>
      </c>
      <c r="O390" s="184">
        <v>4.5411999999999999</v>
      </c>
      <c r="P390" s="184">
        <v>5.4938000000000002</v>
      </c>
      <c r="Q390" s="184">
        <v>7.4747000000000003</v>
      </c>
      <c r="R390" s="184">
        <v>4.2417999999999996</v>
      </c>
      <c r="S390" s="120" t="s">
        <v>2000</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44512</v>
      </c>
      <c r="E391" s="184">
        <v>15.5159</v>
      </c>
      <c r="F391" s="184">
        <v>5.8819999999999997</v>
      </c>
      <c r="G391" s="184">
        <v>0.70579999999999998</v>
      </c>
      <c r="H391" s="184">
        <v>3.8458999999999999</v>
      </c>
      <c r="I391" s="184">
        <v>3.2976000000000001</v>
      </c>
      <c r="J391" s="184">
        <v>3.3637000000000001</v>
      </c>
      <c r="K391" s="184">
        <v>15.0177</v>
      </c>
      <c r="L391" s="184">
        <v>9.1804000000000006</v>
      </c>
      <c r="M391" s="184">
        <v>9.4985999999999997</v>
      </c>
      <c r="N391" s="184">
        <v>10.3188</v>
      </c>
      <c r="O391" s="184">
        <v>3.4268000000000001</v>
      </c>
      <c r="P391" s="184">
        <v>4.3676000000000004</v>
      </c>
      <c r="Q391" s="184">
        <v>6.3583999999999996</v>
      </c>
      <c r="R391" s="184">
        <v>3.0828000000000002</v>
      </c>
      <c r="S391" s="120" t="s">
        <v>2000</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1998</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1998</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1998</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1998</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44512</v>
      </c>
      <c r="E396" s="184">
        <v>37.575699999999998</v>
      </c>
      <c r="F396" s="184">
        <v>9.2303999999999995</v>
      </c>
      <c r="G396" s="184">
        <v>5.0856000000000003</v>
      </c>
      <c r="H396" s="184">
        <v>6.7027000000000001</v>
      </c>
      <c r="I396" s="184">
        <v>6.2316000000000003</v>
      </c>
      <c r="J396" s="184">
        <v>4.3906000000000001</v>
      </c>
      <c r="K396" s="184">
        <v>5.6489000000000003</v>
      </c>
      <c r="L396" s="184">
        <v>6.5377999999999998</v>
      </c>
      <c r="M396" s="184">
        <v>6.9714999999999998</v>
      </c>
      <c r="N396" s="184">
        <v>6.2187000000000001</v>
      </c>
      <c r="O396" s="184">
        <v>8.0816999999999997</v>
      </c>
      <c r="P396" s="184">
        <v>7.6806000000000001</v>
      </c>
      <c r="Q396" s="184">
        <v>9.0652000000000008</v>
      </c>
      <c r="R396" s="184">
        <v>8.0243000000000002</v>
      </c>
      <c r="S396" s="120" t="s">
        <v>1998</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44512</v>
      </c>
      <c r="E397" s="184">
        <v>35.614899999999999</v>
      </c>
      <c r="F397" s="184">
        <v>8.7133000000000003</v>
      </c>
      <c r="G397" s="184">
        <v>4.4767999999999999</v>
      </c>
      <c r="H397" s="184">
        <v>6.0785</v>
      </c>
      <c r="I397" s="184">
        <v>5.6120999999999999</v>
      </c>
      <c r="J397" s="184">
        <v>3.7608999999999999</v>
      </c>
      <c r="K397" s="184">
        <v>5.0118999999999998</v>
      </c>
      <c r="L397" s="184">
        <v>5.8888999999999996</v>
      </c>
      <c r="M397" s="184">
        <v>6.3116000000000003</v>
      </c>
      <c r="N397" s="184">
        <v>5.5465999999999998</v>
      </c>
      <c r="O397" s="184">
        <v>7.4151999999999996</v>
      </c>
      <c r="P397" s="184">
        <v>6.9335000000000004</v>
      </c>
      <c r="Q397" s="184">
        <v>7.5990000000000002</v>
      </c>
      <c r="R397" s="184">
        <v>7.3502000000000001</v>
      </c>
      <c r="S397" s="120" t="s">
        <v>1998</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2000</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2000</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2000</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2000</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1998</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1998</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44512</v>
      </c>
      <c r="E404" s="184">
        <v>0.66679999999999995</v>
      </c>
      <c r="F404" s="184">
        <v>10.9511</v>
      </c>
      <c r="G404" s="184">
        <v>10.957700000000001</v>
      </c>
      <c r="H404" s="184">
        <v>10.977399999999999</v>
      </c>
      <c r="I404" s="184">
        <v>10.5997</v>
      </c>
      <c r="J404" s="184">
        <v>10.690899999999999</v>
      </c>
      <c r="K404" s="184">
        <v>10.8185</v>
      </c>
      <c r="L404" s="184">
        <v>11.1218</v>
      </c>
      <c r="M404" s="184">
        <v>11.45</v>
      </c>
      <c r="N404" s="184">
        <v>-15.765499999999999</v>
      </c>
      <c r="O404" s="184"/>
      <c r="P404" s="184"/>
      <c r="Q404" s="184">
        <v>-37.713299999999997</v>
      </c>
      <c r="R404" s="184"/>
      <c r="S404" s="120" t="s">
        <v>1998</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44512</v>
      </c>
      <c r="E405" s="184">
        <v>0.60760000000000003</v>
      </c>
      <c r="F405" s="184">
        <v>12.0184</v>
      </c>
      <c r="G405" s="184">
        <v>12.026400000000001</v>
      </c>
      <c r="H405" s="184">
        <v>10.707700000000001</v>
      </c>
      <c r="I405" s="184">
        <v>10.7715</v>
      </c>
      <c r="J405" s="184">
        <v>10.7554</v>
      </c>
      <c r="K405" s="184">
        <v>10.867699999999999</v>
      </c>
      <c r="L405" s="184">
        <v>11.1374</v>
      </c>
      <c r="M405" s="184">
        <v>11.4422</v>
      </c>
      <c r="N405" s="184">
        <v>-15.972899999999999</v>
      </c>
      <c r="O405" s="184"/>
      <c r="P405" s="184"/>
      <c r="Q405" s="184">
        <v>-38.1023</v>
      </c>
      <c r="R405" s="184"/>
      <c r="S405" s="120" t="s">
        <v>1998</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44512</v>
      </c>
      <c r="E406" s="184">
        <v>15.0464</v>
      </c>
      <c r="F406" s="184">
        <v>2.9112</v>
      </c>
      <c r="G406" s="184">
        <v>-5.4961000000000002</v>
      </c>
      <c r="H406" s="184">
        <v>7.9398999999999997</v>
      </c>
      <c r="I406" s="184">
        <v>7.2629999999999999</v>
      </c>
      <c r="J406" s="184">
        <v>12.615</v>
      </c>
      <c r="K406" s="184">
        <v>70.668400000000005</v>
      </c>
      <c r="L406" s="184">
        <v>38.859699999999997</v>
      </c>
      <c r="M406" s="184">
        <v>28.939399999999999</v>
      </c>
      <c r="N406" s="184">
        <v>23.015499999999999</v>
      </c>
      <c r="O406" s="184">
        <v>-4.6959</v>
      </c>
      <c r="P406" s="184">
        <v>-0.1069</v>
      </c>
      <c r="Q406" s="184">
        <v>4.5707000000000004</v>
      </c>
      <c r="R406" s="184">
        <v>-5.3479999999999999</v>
      </c>
      <c r="S406" s="120" t="s">
        <v>1998</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44512</v>
      </c>
      <c r="E407" s="184">
        <v>13.6744</v>
      </c>
      <c r="F407" s="184">
        <v>2.1355</v>
      </c>
      <c r="G407" s="184">
        <v>-6.0472000000000001</v>
      </c>
      <c r="H407" s="184">
        <v>7.3982999999999999</v>
      </c>
      <c r="I407" s="184">
        <v>6.7092999999999998</v>
      </c>
      <c r="J407" s="184">
        <v>12.0562</v>
      </c>
      <c r="K407" s="184">
        <v>70.030500000000004</v>
      </c>
      <c r="L407" s="184">
        <v>38.072800000000001</v>
      </c>
      <c r="M407" s="184">
        <v>28.0792</v>
      </c>
      <c r="N407" s="184">
        <v>22.1081</v>
      </c>
      <c r="O407" s="184">
        <v>-5.5067000000000004</v>
      </c>
      <c r="P407" s="184">
        <v>-1.0663</v>
      </c>
      <c r="Q407" s="184">
        <v>3.5438000000000001</v>
      </c>
      <c r="R407" s="184">
        <v>-6.0911999999999997</v>
      </c>
      <c r="S407" s="120" t="s">
        <v>1998</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10.474214999999997</v>
      </c>
      <c r="G408" s="186">
        <v>4.655407499999999</v>
      </c>
      <c r="H408" s="186">
        <v>7.6881100000000018</v>
      </c>
      <c r="I408" s="186">
        <v>6.840185</v>
      </c>
      <c r="J408" s="186">
        <v>5.5036775000000002</v>
      </c>
      <c r="K408" s="186">
        <v>14.574975</v>
      </c>
      <c r="L408" s="186">
        <v>10.8968425</v>
      </c>
      <c r="M408" s="186">
        <v>10.758357500000001</v>
      </c>
      <c r="N408" s="186">
        <v>7.1156125000000001</v>
      </c>
      <c r="O408" s="186">
        <v>3.3569764705882355</v>
      </c>
      <c r="P408" s="186">
        <v>4.2489156250000004</v>
      </c>
      <c r="Q408" s="186">
        <v>2.4198675000000001</v>
      </c>
      <c r="R408" s="186">
        <v>4.3509941176470592</v>
      </c>
      <c r="S408" s="120" t="s">
        <v>1998</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10.32075</v>
      </c>
      <c r="G409" s="186">
        <v>4.9507000000000003</v>
      </c>
      <c r="H409" s="186">
        <v>8.048</v>
      </c>
      <c r="I409" s="186">
        <v>7.0490999999999993</v>
      </c>
      <c r="J409" s="186">
        <v>4.8223000000000003</v>
      </c>
      <c r="K409" s="186">
        <v>6.7966499999999996</v>
      </c>
      <c r="L409" s="186">
        <v>7.5427</v>
      </c>
      <c r="M409" s="186">
        <v>8.1320999999999994</v>
      </c>
      <c r="N409" s="186">
        <v>7.4619499999999999</v>
      </c>
      <c r="O409" s="186">
        <v>6.2742000000000004</v>
      </c>
      <c r="P409" s="186">
        <v>6.1208999999999998</v>
      </c>
      <c r="Q409" s="186">
        <v>7.2996499999999997</v>
      </c>
      <c r="R409" s="186">
        <v>6.3649000000000004</v>
      </c>
      <c r="S409" s="120" t="s">
        <v>1998</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9"/>
      <c r="C410" s="129"/>
      <c r="D410" s="129"/>
      <c r="E410" s="129"/>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44512</v>
      </c>
      <c r="E412" s="184">
        <v>1152.2898</v>
      </c>
      <c r="F412" s="184">
        <v>-8.6012000000000004</v>
      </c>
      <c r="G412" s="184">
        <v>-8.2744999999999997</v>
      </c>
      <c r="H412" s="184">
        <v>6.1764000000000001</v>
      </c>
      <c r="I412" s="184">
        <v>5.8266999999999998</v>
      </c>
      <c r="J412" s="184">
        <v>2.8031000000000001</v>
      </c>
      <c r="K412" s="184">
        <v>3.2622</v>
      </c>
      <c r="L412" s="184">
        <v>4.3060999999999998</v>
      </c>
      <c r="M412" s="184">
        <v>5.5331999999999999</v>
      </c>
      <c r="N412" s="184">
        <v>4.5655999999999999</v>
      </c>
      <c r="O412" s="184"/>
      <c r="P412" s="184"/>
      <c r="Q412" s="184">
        <v>7.8331999999999997</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44512</v>
      </c>
      <c r="E413" s="184">
        <v>1185.1121000000001</v>
      </c>
      <c r="F413" s="184">
        <v>28.3569</v>
      </c>
      <c r="G413" s="184">
        <v>14.354799999999999</v>
      </c>
      <c r="H413" s="184">
        <v>10.647</v>
      </c>
      <c r="I413" s="184">
        <v>8.5830000000000002</v>
      </c>
      <c r="J413" s="184">
        <v>8.5436999999999994</v>
      </c>
      <c r="K413" s="184">
        <v>9.0642999999999994</v>
      </c>
      <c r="L413" s="184">
        <v>6.2575000000000003</v>
      </c>
      <c r="M413" s="184">
        <v>8.1494999999999997</v>
      </c>
      <c r="N413" s="184">
        <v>5.5510999999999999</v>
      </c>
      <c r="O413" s="184"/>
      <c r="P413" s="184"/>
      <c r="Q413" s="184">
        <v>9.4636999999999993</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44512</v>
      </c>
      <c r="E414" s="184">
        <v>22.3629</v>
      </c>
      <c r="F414" s="184">
        <v>8.6524999999999999</v>
      </c>
      <c r="G414" s="184">
        <v>-48.714799999999997</v>
      </c>
      <c r="H414" s="184">
        <v>6.8121</v>
      </c>
      <c r="I414" s="184">
        <v>9.1606000000000005</v>
      </c>
      <c r="J414" s="184">
        <v>3.2787000000000002</v>
      </c>
      <c r="K414" s="184">
        <v>4.3837999999999999</v>
      </c>
      <c r="L414" s="184">
        <v>2.4388000000000001</v>
      </c>
      <c r="M414" s="184">
        <v>2.8828</v>
      </c>
      <c r="N414" s="184">
        <v>2.1324000000000001</v>
      </c>
      <c r="O414" s="184">
        <v>8.7227999999999994</v>
      </c>
      <c r="P414" s="184">
        <v>6.4236000000000004</v>
      </c>
      <c r="Q414" s="184">
        <v>7.7046999999999999</v>
      </c>
      <c r="R414" s="184">
        <v>6.5019999999999998</v>
      </c>
      <c r="S414" s="120" t="s">
        <v>1997</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44512</v>
      </c>
      <c r="E415" s="184">
        <v>22.726199999999999</v>
      </c>
      <c r="F415" s="184">
        <v>8.8355999999999995</v>
      </c>
      <c r="G415" s="184">
        <v>-48.470199999999998</v>
      </c>
      <c r="H415" s="184">
        <v>6.8463000000000003</v>
      </c>
      <c r="I415" s="184">
        <v>9.0251999999999999</v>
      </c>
      <c r="J415" s="184">
        <v>3.2625999999999999</v>
      </c>
      <c r="K415" s="184">
        <v>4.3575999999999997</v>
      </c>
      <c r="L415" s="184">
        <v>2.2349999999999999</v>
      </c>
      <c r="M415" s="184">
        <v>2.859</v>
      </c>
      <c r="N415" s="184">
        <v>2.2593000000000001</v>
      </c>
      <c r="O415" s="184">
        <v>9.0025999999999993</v>
      </c>
      <c r="P415" s="184">
        <v>6.6637000000000004</v>
      </c>
      <c r="Q415" s="184">
        <v>7.5218999999999996</v>
      </c>
      <c r="R415" s="184">
        <v>6.5789999999999997</v>
      </c>
      <c r="S415" s="120" t="s">
        <v>1997</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44512</v>
      </c>
      <c r="E416" s="184">
        <v>204.8819</v>
      </c>
      <c r="F416" s="184">
        <v>18.519300000000001</v>
      </c>
      <c r="G416" s="184">
        <v>-58.765999999999998</v>
      </c>
      <c r="H416" s="184">
        <v>5.2066999999999997</v>
      </c>
      <c r="I416" s="184">
        <v>9.9007000000000005</v>
      </c>
      <c r="J416" s="184">
        <v>2.9399000000000002</v>
      </c>
      <c r="K416" s="184">
        <v>2.0832000000000002</v>
      </c>
      <c r="L416" s="184">
        <v>-0.18590000000000001</v>
      </c>
      <c r="M416" s="184">
        <v>1.522</v>
      </c>
      <c r="N416" s="184">
        <v>1.6293</v>
      </c>
      <c r="O416" s="184">
        <v>7.6894999999999998</v>
      </c>
      <c r="P416" s="184">
        <v>5.53</v>
      </c>
      <c r="Q416" s="184">
        <v>6.5034000000000001</v>
      </c>
      <c r="R416" s="184">
        <v>5.1833</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11.152619999999999</v>
      </c>
      <c r="G417" s="186">
        <v>-29.974139999999998</v>
      </c>
      <c r="H417" s="186">
        <v>7.1376999999999997</v>
      </c>
      <c r="I417" s="186">
        <v>8.4992400000000004</v>
      </c>
      <c r="J417" s="186">
        <v>4.1656000000000004</v>
      </c>
      <c r="K417" s="186">
        <v>4.6302200000000004</v>
      </c>
      <c r="L417" s="186">
        <v>3.0103</v>
      </c>
      <c r="M417" s="186">
        <v>4.1893000000000002</v>
      </c>
      <c r="N417" s="186">
        <v>3.2275399999999999</v>
      </c>
      <c r="O417" s="186">
        <v>8.4716333333333331</v>
      </c>
      <c r="P417" s="186">
        <v>6.2057666666666664</v>
      </c>
      <c r="Q417" s="186">
        <v>7.8053799999999995</v>
      </c>
      <c r="R417" s="186">
        <v>6.0880999999999998</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8.8355999999999995</v>
      </c>
      <c r="G418" s="186">
        <v>-48.470199999999998</v>
      </c>
      <c r="H418" s="186">
        <v>6.8121</v>
      </c>
      <c r="I418" s="186">
        <v>9.0251999999999999</v>
      </c>
      <c r="J418" s="186">
        <v>3.2625999999999999</v>
      </c>
      <c r="K418" s="186">
        <v>4.3575999999999997</v>
      </c>
      <c r="L418" s="186">
        <v>2.4388000000000001</v>
      </c>
      <c r="M418" s="186">
        <v>2.8828</v>
      </c>
      <c r="N418" s="186">
        <v>2.2593000000000001</v>
      </c>
      <c r="O418" s="186">
        <v>8.7227999999999994</v>
      </c>
      <c r="P418" s="186">
        <v>6.4236000000000004</v>
      </c>
      <c r="Q418" s="186">
        <v>7.7046999999999999</v>
      </c>
      <c r="R418" s="186">
        <v>6.5019999999999998</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9"/>
      <c r="C419" s="129"/>
      <c r="D419" s="129"/>
      <c r="E419" s="129"/>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44512</v>
      </c>
      <c r="E421" s="184">
        <v>30.1036</v>
      </c>
      <c r="F421" s="184">
        <v>-0.48499999999999999</v>
      </c>
      <c r="G421" s="184">
        <v>-2.0609000000000002</v>
      </c>
      <c r="H421" s="184">
        <v>6.6120000000000001</v>
      </c>
      <c r="I421" s="184">
        <v>5.4241000000000001</v>
      </c>
      <c r="J421" s="184">
        <v>2.7835000000000001</v>
      </c>
      <c r="K421" s="184">
        <v>3.1951000000000001</v>
      </c>
      <c r="L421" s="184">
        <v>6.0574000000000003</v>
      </c>
      <c r="M421" s="184">
        <v>5.5382999999999996</v>
      </c>
      <c r="N421" s="184">
        <v>5.1341999999999999</v>
      </c>
      <c r="O421" s="184">
        <v>7.8554000000000004</v>
      </c>
      <c r="P421" s="184">
        <v>6.3662000000000001</v>
      </c>
      <c r="Q421" s="184">
        <v>7.6848000000000001</v>
      </c>
      <c r="R421" s="184">
        <v>7.0646000000000004</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44512</v>
      </c>
      <c r="E422" s="184">
        <v>31.385999999999999</v>
      </c>
      <c r="F422" s="184">
        <v>0.1163</v>
      </c>
      <c r="G422" s="184">
        <v>-1.5504</v>
      </c>
      <c r="H422" s="184">
        <v>7.1063999999999998</v>
      </c>
      <c r="I422" s="184">
        <v>5.9195000000000002</v>
      </c>
      <c r="J422" s="184">
        <v>3.2766000000000002</v>
      </c>
      <c r="K422" s="184">
        <v>3.6897000000000002</v>
      </c>
      <c r="L422" s="184">
        <v>6.3605999999999998</v>
      </c>
      <c r="M422" s="184">
        <v>5.9116999999999997</v>
      </c>
      <c r="N422" s="184">
        <v>5.5467000000000004</v>
      </c>
      <c r="O422" s="184">
        <v>8.4022000000000006</v>
      </c>
      <c r="P422" s="184">
        <v>6.9031000000000002</v>
      </c>
      <c r="Q422" s="184">
        <v>8.0386000000000006</v>
      </c>
      <c r="R422" s="184">
        <v>7.5876999999999999</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1783</v>
      </c>
      <c r="C423" s="180">
        <v>131864</v>
      </c>
      <c r="D423" s="183">
        <v>44512</v>
      </c>
      <c r="E423" s="184">
        <v>43.847000000000001</v>
      </c>
      <c r="F423" s="184">
        <v>136.69720000000001</v>
      </c>
      <c r="G423" s="184">
        <v>22.1554</v>
      </c>
      <c r="H423" s="184">
        <v>48.077100000000002</v>
      </c>
      <c r="I423" s="184">
        <v>38.318100000000001</v>
      </c>
      <c r="J423" s="184">
        <v>12.181699999999999</v>
      </c>
      <c r="K423" s="184">
        <v>18.848199999999999</v>
      </c>
      <c r="L423" s="184">
        <v>26.576799999999999</v>
      </c>
      <c r="M423" s="184">
        <v>20.2788</v>
      </c>
      <c r="N423" s="184">
        <v>29.928599999999999</v>
      </c>
      <c r="O423" s="184">
        <v>17.0246</v>
      </c>
      <c r="P423" s="184">
        <v>12.7873</v>
      </c>
      <c r="Q423" s="184">
        <v>10.1784</v>
      </c>
      <c r="R423" s="184">
        <v>21.920400000000001</v>
      </c>
      <c r="S423" s="120" t="s">
        <v>1997</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1784</v>
      </c>
      <c r="C424" s="180">
        <v>131865</v>
      </c>
      <c r="D424" s="183">
        <v>44512</v>
      </c>
      <c r="E424" s="184">
        <v>22.258400000000002</v>
      </c>
      <c r="F424" s="184">
        <v>137.44139999999999</v>
      </c>
      <c r="G424" s="184">
        <v>22.946200000000001</v>
      </c>
      <c r="H424" s="184">
        <v>48.865699999999997</v>
      </c>
      <c r="I424" s="184">
        <v>39.114199999999997</v>
      </c>
      <c r="J424" s="184">
        <v>13.0068</v>
      </c>
      <c r="K424" s="184">
        <v>19.6892</v>
      </c>
      <c r="L424" s="184">
        <v>26.9893</v>
      </c>
      <c r="M424" s="184">
        <v>20.785499999999999</v>
      </c>
      <c r="N424" s="184">
        <v>30.5838</v>
      </c>
      <c r="O424" s="184">
        <v>17.601400000000002</v>
      </c>
      <c r="P424" s="184">
        <v>13.140700000000001</v>
      </c>
      <c r="Q424" s="184">
        <v>12.099399999999999</v>
      </c>
      <c r="R424" s="184">
        <v>22.425699999999999</v>
      </c>
      <c r="S424" s="120" t="s">
        <v>1997</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44512</v>
      </c>
      <c r="E425" s="184">
        <v>24.222200000000001</v>
      </c>
      <c r="F425" s="184">
        <v>82.613</v>
      </c>
      <c r="G425" s="184">
        <v>22.645299999999999</v>
      </c>
      <c r="H425" s="184">
        <v>35.144399999999997</v>
      </c>
      <c r="I425" s="184">
        <v>26.2775</v>
      </c>
      <c r="J425" s="184">
        <v>7.8883000000000001</v>
      </c>
      <c r="K425" s="184">
        <v>13.3583</v>
      </c>
      <c r="L425" s="184">
        <v>15.8024</v>
      </c>
      <c r="M425" s="184">
        <v>12.079599999999999</v>
      </c>
      <c r="N425" s="184">
        <v>16.363399999999999</v>
      </c>
      <c r="O425" s="184">
        <v>11.2056</v>
      </c>
      <c r="P425" s="184">
        <v>8.8452999999999999</v>
      </c>
      <c r="Q425" s="184">
        <v>8.7728000000000002</v>
      </c>
      <c r="R425" s="184">
        <v>13.6205</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44512</v>
      </c>
      <c r="E426" s="184">
        <v>25.370100000000001</v>
      </c>
      <c r="F426" s="184">
        <v>83.202299999999994</v>
      </c>
      <c r="G426" s="184">
        <v>23.111000000000001</v>
      </c>
      <c r="H426" s="184">
        <v>35.654800000000002</v>
      </c>
      <c r="I426" s="184">
        <v>26.796099999999999</v>
      </c>
      <c r="J426" s="184">
        <v>8.4322999999999997</v>
      </c>
      <c r="K426" s="184">
        <v>13.975899999999999</v>
      </c>
      <c r="L426" s="184">
        <v>16.434999999999999</v>
      </c>
      <c r="M426" s="184">
        <v>12.7479</v>
      </c>
      <c r="N426" s="184">
        <v>17.103400000000001</v>
      </c>
      <c r="O426" s="184">
        <v>11.805099999999999</v>
      </c>
      <c r="P426" s="184">
        <v>9.4288000000000007</v>
      </c>
      <c r="Q426" s="184">
        <v>9.1522000000000006</v>
      </c>
      <c r="R426" s="184">
        <v>14.241899999999999</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44512</v>
      </c>
      <c r="E427" s="184">
        <v>28.486999999999998</v>
      </c>
      <c r="F427" s="184">
        <v>143.29560000000001</v>
      </c>
      <c r="G427" s="184">
        <v>22.0352</v>
      </c>
      <c r="H427" s="184">
        <v>47.123100000000001</v>
      </c>
      <c r="I427" s="184">
        <v>40.428699999999999</v>
      </c>
      <c r="J427" s="184">
        <v>9.1763999999999992</v>
      </c>
      <c r="K427" s="184">
        <v>20.097799999999999</v>
      </c>
      <c r="L427" s="184">
        <v>24.1615</v>
      </c>
      <c r="M427" s="184">
        <v>17.094000000000001</v>
      </c>
      <c r="N427" s="184">
        <v>24.7761</v>
      </c>
      <c r="O427" s="184">
        <v>14.4026</v>
      </c>
      <c r="P427" s="184">
        <v>11.1296</v>
      </c>
      <c r="Q427" s="184">
        <v>10.4626</v>
      </c>
      <c r="R427" s="184">
        <v>18.038799999999998</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44512</v>
      </c>
      <c r="E428" s="184">
        <v>29.8536</v>
      </c>
      <c r="F428" s="184">
        <v>144.10380000000001</v>
      </c>
      <c r="G428" s="184">
        <v>22.701699999999999</v>
      </c>
      <c r="H428" s="184">
        <v>47.818800000000003</v>
      </c>
      <c r="I428" s="184">
        <v>41.134300000000003</v>
      </c>
      <c r="J428" s="184">
        <v>9.8950999999999993</v>
      </c>
      <c r="K428" s="184">
        <v>20.915199999999999</v>
      </c>
      <c r="L428" s="184">
        <v>25.0305</v>
      </c>
      <c r="M428" s="184">
        <v>17.9678</v>
      </c>
      <c r="N428" s="184">
        <v>25.746500000000001</v>
      </c>
      <c r="O428" s="184">
        <v>15.095599999999999</v>
      </c>
      <c r="P428" s="184">
        <v>11.770300000000001</v>
      </c>
      <c r="Q428" s="184">
        <v>11.1813</v>
      </c>
      <c r="R428" s="184">
        <v>18.798400000000001</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44512</v>
      </c>
      <c r="E429" s="184">
        <v>11.482100000000001</v>
      </c>
      <c r="F429" s="184">
        <v>9.2210000000000001</v>
      </c>
      <c r="G429" s="184">
        <v>-1.8010999999999999</v>
      </c>
      <c r="H429" s="184">
        <v>11.6539</v>
      </c>
      <c r="I429" s="184">
        <v>8.3598999999999997</v>
      </c>
      <c r="J429" s="184">
        <v>5.1909999999999998</v>
      </c>
      <c r="K429" s="184">
        <v>5.9337999999999997</v>
      </c>
      <c r="L429" s="184">
        <v>6.0936000000000003</v>
      </c>
      <c r="M429" s="184">
        <v>6.5815000000000001</v>
      </c>
      <c r="N429" s="184">
        <v>5.9077999999999999</v>
      </c>
      <c r="O429" s="184"/>
      <c r="P429" s="184"/>
      <c r="Q429" s="184">
        <v>8.0184999999999995</v>
      </c>
      <c r="R429" s="184"/>
      <c r="S429" s="120" t="s">
        <v>2000</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44512</v>
      </c>
      <c r="E430" s="184">
        <v>11.420299999999999</v>
      </c>
      <c r="F430" s="184">
        <v>8.6313999999999993</v>
      </c>
      <c r="G430" s="184">
        <v>-2.2368000000000001</v>
      </c>
      <c r="H430" s="184">
        <v>11.2529</v>
      </c>
      <c r="I430" s="184">
        <v>7.9458000000000002</v>
      </c>
      <c r="J430" s="184">
        <v>4.7824999999999998</v>
      </c>
      <c r="K430" s="184">
        <v>5.5266000000000002</v>
      </c>
      <c r="L430" s="184">
        <v>5.7241</v>
      </c>
      <c r="M430" s="184">
        <v>6.2253999999999996</v>
      </c>
      <c r="N430" s="184">
        <v>5.5587999999999997</v>
      </c>
      <c r="O430" s="184"/>
      <c r="P430" s="184"/>
      <c r="Q430" s="184">
        <v>7.6936</v>
      </c>
      <c r="R430" s="184"/>
      <c r="S430" s="120" t="s">
        <v>2000</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44512</v>
      </c>
      <c r="E431" s="184">
        <v>11.499599999999999</v>
      </c>
      <c r="F431" s="184">
        <v>-8.2506000000000004</v>
      </c>
      <c r="G431" s="184">
        <v>-8.1411999999999995</v>
      </c>
      <c r="H431" s="184">
        <v>6.1104000000000003</v>
      </c>
      <c r="I431" s="184">
        <v>5.7485999999999997</v>
      </c>
      <c r="J431" s="184">
        <v>2.8018000000000001</v>
      </c>
      <c r="K431" s="184">
        <v>3.2311999999999999</v>
      </c>
      <c r="L431" s="184">
        <v>4.2588999999999997</v>
      </c>
      <c r="M431" s="184">
        <v>5.4524999999999997</v>
      </c>
      <c r="N431" s="184">
        <v>4.5105000000000004</v>
      </c>
      <c r="O431" s="184"/>
      <c r="P431" s="184"/>
      <c r="Q431" s="184">
        <v>7.7530000000000001</v>
      </c>
      <c r="R431" s="184"/>
      <c r="S431" s="120" t="s">
        <v>1997</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44512</v>
      </c>
      <c r="E432" s="184">
        <v>11.499599999999999</v>
      </c>
      <c r="F432" s="184">
        <v>-8.2506000000000004</v>
      </c>
      <c r="G432" s="184">
        <v>-8.1411999999999995</v>
      </c>
      <c r="H432" s="184">
        <v>6.1104000000000003</v>
      </c>
      <c r="I432" s="184">
        <v>5.7485999999999997</v>
      </c>
      <c r="J432" s="184">
        <v>2.8018000000000001</v>
      </c>
      <c r="K432" s="184">
        <v>3.2311999999999999</v>
      </c>
      <c r="L432" s="184">
        <v>4.2588999999999997</v>
      </c>
      <c r="M432" s="184">
        <v>5.4524999999999997</v>
      </c>
      <c r="N432" s="184">
        <v>4.5105000000000004</v>
      </c>
      <c r="O432" s="184"/>
      <c r="P432" s="184"/>
      <c r="Q432" s="184">
        <v>7.7530000000000001</v>
      </c>
      <c r="R432" s="184"/>
      <c r="S432" s="120" t="s">
        <v>1997</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44512</v>
      </c>
      <c r="E433" s="184">
        <v>11.8302</v>
      </c>
      <c r="F433" s="184">
        <v>28.098099999999999</v>
      </c>
      <c r="G433" s="184">
        <v>14.209099999999999</v>
      </c>
      <c r="H433" s="184">
        <v>10.5518</v>
      </c>
      <c r="I433" s="184">
        <v>8.4901999999999997</v>
      </c>
      <c r="J433" s="184">
        <v>8.4300999999999995</v>
      </c>
      <c r="K433" s="184">
        <v>8.9819999999999993</v>
      </c>
      <c r="L433" s="184">
        <v>6.1741999999999999</v>
      </c>
      <c r="M433" s="184">
        <v>8.0481999999999996</v>
      </c>
      <c r="N433" s="184">
        <v>5.4882999999999997</v>
      </c>
      <c r="O433" s="184"/>
      <c r="P433" s="184"/>
      <c r="Q433" s="184">
        <v>9.3975000000000009</v>
      </c>
      <c r="R433" s="184"/>
      <c r="S433" s="120" t="s">
        <v>1998</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44512</v>
      </c>
      <c r="E434" s="184">
        <v>11.8302</v>
      </c>
      <c r="F434" s="184">
        <v>28.098099999999999</v>
      </c>
      <c r="G434" s="184">
        <v>14.209099999999999</v>
      </c>
      <c r="H434" s="184">
        <v>10.5518</v>
      </c>
      <c r="I434" s="184">
        <v>8.4901999999999997</v>
      </c>
      <c r="J434" s="184">
        <v>8.4300999999999995</v>
      </c>
      <c r="K434" s="184">
        <v>8.9819999999999993</v>
      </c>
      <c r="L434" s="184">
        <v>6.1741999999999999</v>
      </c>
      <c r="M434" s="184">
        <v>8.0481999999999996</v>
      </c>
      <c r="N434" s="184">
        <v>5.4882999999999997</v>
      </c>
      <c r="O434" s="184"/>
      <c r="P434" s="184"/>
      <c r="Q434" s="184">
        <v>9.3975000000000009</v>
      </c>
      <c r="R434" s="184"/>
      <c r="S434" s="120" t="s">
        <v>1998</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44512</v>
      </c>
      <c r="E435" s="184">
        <v>110.0365</v>
      </c>
      <c r="F435" s="184">
        <v>125.71769999999999</v>
      </c>
      <c r="G435" s="184">
        <v>-14.5777</v>
      </c>
      <c r="H435" s="184">
        <v>37.836399999999998</v>
      </c>
      <c r="I435" s="184">
        <v>42.182499999999997</v>
      </c>
      <c r="J435" s="184">
        <v>19.397200000000002</v>
      </c>
      <c r="K435" s="184">
        <v>36.273200000000003</v>
      </c>
      <c r="L435" s="184">
        <v>45.2181</v>
      </c>
      <c r="M435" s="184">
        <v>36.775399999999998</v>
      </c>
      <c r="N435" s="184">
        <v>46.323399999999999</v>
      </c>
      <c r="O435" s="184">
        <v>11.436500000000001</v>
      </c>
      <c r="P435" s="184">
        <v>10.217000000000001</v>
      </c>
      <c r="Q435" s="184">
        <v>14.2125</v>
      </c>
      <c r="R435" s="184">
        <v>13.3767</v>
      </c>
      <c r="S435" s="120" t="s">
        <v>2000</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44512</v>
      </c>
      <c r="E436" s="184">
        <v>120.1966</v>
      </c>
      <c r="F436" s="184">
        <v>126.7039</v>
      </c>
      <c r="G436" s="184">
        <v>-13.599299999999999</v>
      </c>
      <c r="H436" s="184">
        <v>38.8262</v>
      </c>
      <c r="I436" s="184">
        <v>43.1736</v>
      </c>
      <c r="J436" s="184">
        <v>20.389199999999999</v>
      </c>
      <c r="K436" s="184">
        <v>37.376100000000001</v>
      </c>
      <c r="L436" s="184">
        <v>46.450800000000001</v>
      </c>
      <c r="M436" s="184">
        <v>38.073399999999999</v>
      </c>
      <c r="N436" s="184">
        <v>47.857100000000003</v>
      </c>
      <c r="O436" s="184">
        <v>12.596</v>
      </c>
      <c r="P436" s="184">
        <v>11.3863</v>
      </c>
      <c r="Q436" s="184">
        <v>11.4285</v>
      </c>
      <c r="R436" s="184">
        <v>14.538500000000001</v>
      </c>
      <c r="S436" s="120" t="s">
        <v>2000</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44512</v>
      </c>
      <c r="E437" s="184">
        <v>58.042299999999997</v>
      </c>
      <c r="F437" s="184">
        <v>94.445700000000002</v>
      </c>
      <c r="G437" s="184">
        <v>-20.278099999999998</v>
      </c>
      <c r="H437" s="184">
        <v>24.5259</v>
      </c>
      <c r="I437" s="184">
        <v>33.203200000000002</v>
      </c>
      <c r="J437" s="184">
        <v>14.9138</v>
      </c>
      <c r="K437" s="184">
        <v>25.541</v>
      </c>
      <c r="L437" s="184">
        <v>27.824200000000001</v>
      </c>
      <c r="M437" s="184">
        <v>23.611799999999999</v>
      </c>
      <c r="N437" s="184">
        <v>34.316400000000002</v>
      </c>
      <c r="O437" s="184">
        <v>8.3384</v>
      </c>
      <c r="P437" s="184">
        <v>7.6402999999999999</v>
      </c>
      <c r="Q437" s="184">
        <v>10.286099999999999</v>
      </c>
      <c r="R437" s="184">
        <v>8.7576000000000001</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44512</v>
      </c>
      <c r="E438" s="184">
        <v>61.591799999999999</v>
      </c>
      <c r="F438" s="184">
        <v>95.124300000000005</v>
      </c>
      <c r="G438" s="184">
        <v>-19.5839</v>
      </c>
      <c r="H438" s="184">
        <v>25.236699999999999</v>
      </c>
      <c r="I438" s="184">
        <v>33.918100000000003</v>
      </c>
      <c r="J438" s="184">
        <v>15.629899999999999</v>
      </c>
      <c r="K438" s="184">
        <v>26.325500000000002</v>
      </c>
      <c r="L438" s="184">
        <v>28.675599999999999</v>
      </c>
      <c r="M438" s="184">
        <v>24.525300000000001</v>
      </c>
      <c r="N438" s="184">
        <v>35.3279</v>
      </c>
      <c r="O438" s="184">
        <v>9.0536999999999992</v>
      </c>
      <c r="P438" s="184">
        <v>8.4178999999999995</v>
      </c>
      <c r="Q438" s="184">
        <v>9.7886000000000006</v>
      </c>
      <c r="R438" s="184">
        <v>9.4977</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44512</v>
      </c>
      <c r="E439" s="184">
        <v>36.270200000000003</v>
      </c>
      <c r="F439" s="184">
        <v>49.1753</v>
      </c>
      <c r="G439" s="184">
        <v>-10.892200000000001</v>
      </c>
      <c r="H439" s="184">
        <v>16.616399999999999</v>
      </c>
      <c r="I439" s="184">
        <v>21.736899999999999</v>
      </c>
      <c r="J439" s="184">
        <v>14.3225</v>
      </c>
      <c r="K439" s="184">
        <v>19.236599999999999</v>
      </c>
      <c r="L439" s="184">
        <v>20.677399999999999</v>
      </c>
      <c r="M439" s="184">
        <v>18.584700000000002</v>
      </c>
      <c r="N439" s="184">
        <v>25.111899999999999</v>
      </c>
      <c r="O439" s="184">
        <v>2.0099</v>
      </c>
      <c r="P439" s="184">
        <v>3.7124000000000001</v>
      </c>
      <c r="Q439" s="184">
        <v>7.4367000000000001</v>
      </c>
      <c r="R439" s="184">
        <v>-0.66310000000000002</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44512</v>
      </c>
      <c r="E440" s="184">
        <v>38.539200000000001</v>
      </c>
      <c r="F440" s="184">
        <v>49.884900000000002</v>
      </c>
      <c r="G440" s="184">
        <v>-10.125400000000001</v>
      </c>
      <c r="H440" s="184">
        <v>17.395499999999998</v>
      </c>
      <c r="I440" s="184">
        <v>22.516999999999999</v>
      </c>
      <c r="J440" s="184">
        <v>15.103300000000001</v>
      </c>
      <c r="K440" s="184">
        <v>20.048200000000001</v>
      </c>
      <c r="L440" s="184">
        <v>21.533100000000001</v>
      </c>
      <c r="M440" s="184">
        <v>19.510200000000001</v>
      </c>
      <c r="N440" s="184">
        <v>26.124400000000001</v>
      </c>
      <c r="O440" s="184">
        <v>2.7218</v>
      </c>
      <c r="P440" s="184">
        <v>4.4821999999999997</v>
      </c>
      <c r="Q440" s="184">
        <v>6.8164999999999996</v>
      </c>
      <c r="R440" s="184">
        <v>3.2099999999999997E-2</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44512</v>
      </c>
      <c r="E441" s="184">
        <v>46.834899999999998</v>
      </c>
      <c r="F441" s="184">
        <v>51.117800000000003</v>
      </c>
      <c r="G441" s="184">
        <v>-6.7763999999999998</v>
      </c>
      <c r="H441" s="184">
        <v>15.271599999999999</v>
      </c>
      <c r="I441" s="184">
        <v>20.636299999999999</v>
      </c>
      <c r="J441" s="184">
        <v>10.0505</v>
      </c>
      <c r="K441" s="184">
        <v>11.7483</v>
      </c>
      <c r="L441" s="184">
        <v>11.537599999999999</v>
      </c>
      <c r="M441" s="184">
        <v>9.0685000000000002</v>
      </c>
      <c r="N441" s="184">
        <v>12.966799999999999</v>
      </c>
      <c r="O441" s="184">
        <v>8.9967000000000006</v>
      </c>
      <c r="P441" s="184">
        <v>8.1135999999999999</v>
      </c>
      <c r="Q441" s="184">
        <v>9.3039000000000005</v>
      </c>
      <c r="R441" s="184">
        <v>9.6114999999999995</v>
      </c>
      <c r="S441" s="120" t="s">
        <v>1997</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44512</v>
      </c>
      <c r="E442" s="184">
        <v>48.756500000000003</v>
      </c>
      <c r="F442" s="184">
        <v>51.727899999999998</v>
      </c>
      <c r="G442" s="184">
        <v>-6.2103999999999999</v>
      </c>
      <c r="H442" s="184">
        <v>15.8325</v>
      </c>
      <c r="I442" s="184">
        <v>21.2073</v>
      </c>
      <c r="J442" s="184">
        <v>10.6313</v>
      </c>
      <c r="K442" s="184">
        <v>12.3828</v>
      </c>
      <c r="L442" s="184">
        <v>12.1745</v>
      </c>
      <c r="M442" s="184">
        <v>9.7201000000000004</v>
      </c>
      <c r="N442" s="184">
        <v>13.6698</v>
      </c>
      <c r="O442" s="184">
        <v>9.5855999999999995</v>
      </c>
      <c r="P442" s="184">
        <v>8.6344999999999992</v>
      </c>
      <c r="Q442" s="184">
        <v>9.2242999999999995</v>
      </c>
      <c r="R442" s="184">
        <v>10.293200000000001</v>
      </c>
      <c r="S442" s="120" t="s">
        <v>1997</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44512</v>
      </c>
      <c r="E443" s="184">
        <v>14.450699999999999</v>
      </c>
      <c r="F443" s="184">
        <v>60.467300000000002</v>
      </c>
      <c r="G443" s="184">
        <v>46.738300000000002</v>
      </c>
      <c r="H443" s="184">
        <v>49.025399999999998</v>
      </c>
      <c r="I443" s="184">
        <v>43.639499999999998</v>
      </c>
      <c r="J443" s="184">
        <v>25.089200000000002</v>
      </c>
      <c r="K443" s="184">
        <v>27.712900000000001</v>
      </c>
      <c r="L443" s="184">
        <v>31.935099999999998</v>
      </c>
      <c r="M443" s="184">
        <v>27.684100000000001</v>
      </c>
      <c r="N443" s="184">
        <v>32.211300000000001</v>
      </c>
      <c r="O443" s="184">
        <v>6.7537000000000003</v>
      </c>
      <c r="P443" s="184">
        <v>5.4153000000000002</v>
      </c>
      <c r="Q443" s="184">
        <v>5.4306999999999999</v>
      </c>
      <c r="R443" s="184">
        <v>5.3582999999999998</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44512</v>
      </c>
      <c r="E444" s="184">
        <v>15.7349</v>
      </c>
      <c r="F444" s="184">
        <v>61.808100000000003</v>
      </c>
      <c r="G444" s="184">
        <v>47.818100000000001</v>
      </c>
      <c r="H444" s="184">
        <v>50.097900000000003</v>
      </c>
      <c r="I444" s="184">
        <v>44.7119</v>
      </c>
      <c r="J444" s="184">
        <v>26.1599</v>
      </c>
      <c r="K444" s="184">
        <v>28.8081</v>
      </c>
      <c r="L444" s="184">
        <v>33.150100000000002</v>
      </c>
      <c r="M444" s="184">
        <v>28.843800000000002</v>
      </c>
      <c r="N444" s="184">
        <v>33.441600000000001</v>
      </c>
      <c r="O444" s="184">
        <v>7.5758000000000001</v>
      </c>
      <c r="P444" s="184">
        <v>6.4966999999999997</v>
      </c>
      <c r="Q444" s="184">
        <v>6.7279999999999998</v>
      </c>
      <c r="R444" s="184">
        <v>6.1703999999999999</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44512</v>
      </c>
      <c r="E445" s="184">
        <v>28.622599999999998</v>
      </c>
      <c r="F445" s="184">
        <v>72.3202</v>
      </c>
      <c r="G445" s="184">
        <v>-23.799900000000001</v>
      </c>
      <c r="H445" s="184">
        <v>32.564900000000002</v>
      </c>
      <c r="I445" s="184">
        <v>37.185400000000001</v>
      </c>
      <c r="J445" s="184">
        <v>0.74919999999999998</v>
      </c>
      <c r="K445" s="184">
        <v>19.6692</v>
      </c>
      <c r="L445" s="184">
        <v>26.755299999999998</v>
      </c>
      <c r="M445" s="184">
        <v>23.256699999999999</v>
      </c>
      <c r="N445" s="184">
        <v>31.5322</v>
      </c>
      <c r="O445" s="184">
        <v>15.841799999999999</v>
      </c>
      <c r="P445" s="184">
        <v>12.7987</v>
      </c>
      <c r="Q445" s="184">
        <v>11.523</v>
      </c>
      <c r="R445" s="184">
        <v>19.7194</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44512</v>
      </c>
      <c r="E446" s="184">
        <v>26.678599999999999</v>
      </c>
      <c r="F446" s="184">
        <v>71.419499999999999</v>
      </c>
      <c r="G446" s="184">
        <v>-24.6676</v>
      </c>
      <c r="H446" s="184">
        <v>31.713200000000001</v>
      </c>
      <c r="I446" s="184">
        <v>36.324800000000003</v>
      </c>
      <c r="J446" s="184">
        <v>-9.7100000000000006E-2</v>
      </c>
      <c r="K446" s="184">
        <v>18.8505</v>
      </c>
      <c r="L446" s="184">
        <v>25.891400000000001</v>
      </c>
      <c r="M446" s="184">
        <v>22.488</v>
      </c>
      <c r="N446" s="184">
        <v>30.656400000000001</v>
      </c>
      <c r="O446" s="184">
        <v>14.984500000000001</v>
      </c>
      <c r="P446" s="184">
        <v>11.876300000000001</v>
      </c>
      <c r="Q446" s="184">
        <v>10.5625</v>
      </c>
      <c r="R446" s="184">
        <v>18.843399999999999</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44512</v>
      </c>
      <c r="E447" s="184">
        <v>17.4664</v>
      </c>
      <c r="F447" s="184">
        <v>49.593800000000002</v>
      </c>
      <c r="G447" s="184">
        <v>-12.0388</v>
      </c>
      <c r="H447" s="184">
        <v>11.0358</v>
      </c>
      <c r="I447" s="184">
        <v>12.086600000000001</v>
      </c>
      <c r="J447" s="184">
        <v>4.0042999999999997</v>
      </c>
      <c r="K447" s="184">
        <v>7.2934999999999999</v>
      </c>
      <c r="L447" s="184">
        <v>7.2652000000000001</v>
      </c>
      <c r="M447" s="184">
        <v>5.8658000000000001</v>
      </c>
      <c r="N447" s="184">
        <v>6.242</v>
      </c>
      <c r="O447" s="184">
        <v>7.1870000000000003</v>
      </c>
      <c r="P447" s="184">
        <v>6.1715</v>
      </c>
      <c r="Q447" s="184">
        <v>7.6742999999999997</v>
      </c>
      <c r="R447" s="184">
        <v>7.1848000000000001</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44512</v>
      </c>
      <c r="E448" s="184">
        <v>18.026800000000001</v>
      </c>
      <c r="F448" s="184">
        <v>50.283299999999997</v>
      </c>
      <c r="G448" s="184">
        <v>-11.328099999999999</v>
      </c>
      <c r="H448" s="184">
        <v>11.777699999999999</v>
      </c>
      <c r="I448" s="184">
        <v>12.833299999999999</v>
      </c>
      <c r="J448" s="184">
        <v>4.7478999999999996</v>
      </c>
      <c r="K448" s="184">
        <v>8.0501000000000005</v>
      </c>
      <c r="L448" s="184">
        <v>8.0366999999999997</v>
      </c>
      <c r="M448" s="184">
        <v>6.6489000000000003</v>
      </c>
      <c r="N448" s="184">
        <v>7.0430999999999999</v>
      </c>
      <c r="O448" s="184">
        <v>7.9112</v>
      </c>
      <c r="P448" s="184">
        <v>6.7081999999999997</v>
      </c>
      <c r="Q448" s="184">
        <v>8.1260999999999992</v>
      </c>
      <c r="R448" s="184">
        <v>7.9943</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44512</v>
      </c>
      <c r="E449" s="184">
        <v>78.954499999999996</v>
      </c>
      <c r="F449" s="184">
        <v>73.002899999999997</v>
      </c>
      <c r="G449" s="184">
        <v>7.5246000000000004</v>
      </c>
      <c r="H449" s="184">
        <v>26.346</v>
      </c>
      <c r="I449" s="184">
        <v>25.514800000000001</v>
      </c>
      <c r="J449" s="184">
        <v>7.0553999999999997</v>
      </c>
      <c r="K449" s="184">
        <v>17.525600000000001</v>
      </c>
      <c r="L449" s="184">
        <v>19.651399999999999</v>
      </c>
      <c r="M449" s="184">
        <v>17.7758</v>
      </c>
      <c r="N449" s="184">
        <v>26.039200000000001</v>
      </c>
      <c r="O449" s="184">
        <v>14.3367</v>
      </c>
      <c r="P449" s="184">
        <v>13.198499999999999</v>
      </c>
      <c r="Q449" s="184">
        <v>12.225300000000001</v>
      </c>
      <c r="R449" s="184">
        <v>16.575600000000001</v>
      </c>
      <c r="S449" s="120" t="s">
        <v>1997</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44512</v>
      </c>
      <c r="E450" s="184">
        <v>83.778499999999994</v>
      </c>
      <c r="F450" s="184">
        <v>74.2149</v>
      </c>
      <c r="G450" s="184">
        <v>8.7341999999999995</v>
      </c>
      <c r="H450" s="184">
        <v>27.487200000000001</v>
      </c>
      <c r="I450" s="184">
        <v>26.620999999999999</v>
      </c>
      <c r="J450" s="184">
        <v>8.1554000000000002</v>
      </c>
      <c r="K450" s="184">
        <v>18.7515</v>
      </c>
      <c r="L450" s="184">
        <v>20.997299999999999</v>
      </c>
      <c r="M450" s="184">
        <v>19.209</v>
      </c>
      <c r="N450" s="184">
        <v>27.661899999999999</v>
      </c>
      <c r="O450" s="184">
        <v>15.755599999999999</v>
      </c>
      <c r="P450" s="184">
        <v>14.073600000000001</v>
      </c>
      <c r="Q450" s="184">
        <v>12.6332</v>
      </c>
      <c r="R450" s="184">
        <v>18.050699999999999</v>
      </c>
      <c r="S450" s="120" t="s">
        <v>1997</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44512</v>
      </c>
      <c r="E451" s="184">
        <v>35.496600000000001</v>
      </c>
      <c r="F451" s="184">
        <v>-2.5705</v>
      </c>
      <c r="G451" s="184">
        <v>-0.6512</v>
      </c>
      <c r="H451" s="184">
        <v>5.9039999999999999</v>
      </c>
      <c r="I451" s="184">
        <v>3.2946</v>
      </c>
      <c r="J451" s="184">
        <v>1.8271999999999999</v>
      </c>
      <c r="K451" s="184">
        <v>5.2294999999999998</v>
      </c>
      <c r="L451" s="184">
        <v>4.9593999999999996</v>
      </c>
      <c r="M451" s="184">
        <v>5.1996000000000002</v>
      </c>
      <c r="N451" s="184">
        <v>5.3524000000000003</v>
      </c>
      <c r="O451" s="184">
        <v>7.8739999999999997</v>
      </c>
      <c r="P451" s="184">
        <v>7.2306999999999997</v>
      </c>
      <c r="Q451" s="184">
        <v>7.3274999999999997</v>
      </c>
      <c r="R451" s="184">
        <v>7.3502999999999998</v>
      </c>
      <c r="S451" s="120" t="s">
        <v>1997</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44512</v>
      </c>
      <c r="E452" s="184">
        <v>36.628700000000002</v>
      </c>
      <c r="F452" s="184">
        <v>-2.1920999999999999</v>
      </c>
      <c r="G452" s="184">
        <v>-0.2989</v>
      </c>
      <c r="H452" s="184">
        <v>6.2431999999999999</v>
      </c>
      <c r="I452" s="184">
        <v>3.6351</v>
      </c>
      <c r="J452" s="184">
        <v>2.1608999999999998</v>
      </c>
      <c r="K452" s="184">
        <v>5.5640999999999998</v>
      </c>
      <c r="L452" s="184">
        <v>5.2910000000000004</v>
      </c>
      <c r="M452" s="184">
        <v>5.4847000000000001</v>
      </c>
      <c r="N452" s="184">
        <v>5.6139000000000001</v>
      </c>
      <c r="O452" s="184">
        <v>8.2889999999999997</v>
      </c>
      <c r="P452" s="184">
        <v>7.7138</v>
      </c>
      <c r="Q452" s="184">
        <v>8.7821999999999996</v>
      </c>
      <c r="R452" s="184">
        <v>7.6078000000000001</v>
      </c>
      <c r="S452" s="120" t="s">
        <v>1997</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44512</v>
      </c>
      <c r="E453" s="184">
        <v>44.078000000000003</v>
      </c>
      <c r="F453" s="184">
        <v>29.752199999999998</v>
      </c>
      <c r="G453" s="184">
        <v>-1.2696000000000001</v>
      </c>
      <c r="H453" s="184">
        <v>16.7593</v>
      </c>
      <c r="I453" s="184">
        <v>17.332599999999999</v>
      </c>
      <c r="J453" s="184">
        <v>6.4568000000000003</v>
      </c>
      <c r="K453" s="184">
        <v>11.0824</v>
      </c>
      <c r="L453" s="184">
        <v>12.2888</v>
      </c>
      <c r="M453" s="184">
        <v>12.689399999999999</v>
      </c>
      <c r="N453" s="184">
        <v>14.788</v>
      </c>
      <c r="O453" s="184">
        <v>9.9672000000000001</v>
      </c>
      <c r="P453" s="184">
        <v>8.3751999999999995</v>
      </c>
      <c r="Q453" s="184">
        <v>8.6325000000000003</v>
      </c>
      <c r="R453" s="184">
        <v>10.6753</v>
      </c>
      <c r="S453" s="120" t="s">
        <v>1997</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44512</v>
      </c>
      <c r="E454" s="184">
        <v>46.203000000000003</v>
      </c>
      <c r="F454" s="184">
        <v>30.360900000000001</v>
      </c>
      <c r="G454" s="184">
        <v>-0.60560000000000003</v>
      </c>
      <c r="H454" s="184">
        <v>17.445799999999998</v>
      </c>
      <c r="I454" s="184">
        <v>18.016999999999999</v>
      </c>
      <c r="J454" s="184">
        <v>7.1402000000000001</v>
      </c>
      <c r="K454" s="184">
        <v>11.7818</v>
      </c>
      <c r="L454" s="184">
        <v>12.998799999999999</v>
      </c>
      <c r="M454" s="184">
        <v>13.3515</v>
      </c>
      <c r="N454" s="184">
        <v>15.4437</v>
      </c>
      <c r="O454" s="184">
        <v>10.5937</v>
      </c>
      <c r="P454" s="184">
        <v>8.9395000000000007</v>
      </c>
      <c r="Q454" s="184">
        <v>9.4606999999999992</v>
      </c>
      <c r="R454" s="184">
        <v>11.340999999999999</v>
      </c>
      <c r="S454" s="120" t="s">
        <v>1997</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44512</v>
      </c>
      <c r="E455" s="184">
        <v>36.528100000000002</v>
      </c>
      <c r="F455" s="184">
        <v>-0.19980000000000001</v>
      </c>
      <c r="G455" s="184">
        <v>-3.6627000000000001</v>
      </c>
      <c r="H455" s="184">
        <v>6.2381000000000002</v>
      </c>
      <c r="I455" s="184">
        <v>5.7583000000000002</v>
      </c>
      <c r="J455" s="184">
        <v>2.9340999999999999</v>
      </c>
      <c r="K455" s="184">
        <v>3.3184999999999998</v>
      </c>
      <c r="L455" s="184">
        <v>3.9903</v>
      </c>
      <c r="M455" s="184">
        <v>4.9581999999999997</v>
      </c>
      <c r="N455" s="184">
        <v>4.0377999999999998</v>
      </c>
      <c r="O455" s="184">
        <v>8.8560999999999996</v>
      </c>
      <c r="P455" s="184">
        <v>7.6843000000000004</v>
      </c>
      <c r="Q455" s="184">
        <v>8.5084999999999997</v>
      </c>
      <c r="R455" s="184">
        <v>7.4172000000000002</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44512</v>
      </c>
      <c r="E456" s="184">
        <v>35.203600000000002</v>
      </c>
      <c r="F456" s="184">
        <v>-0.51839999999999997</v>
      </c>
      <c r="G456" s="184">
        <v>-3.9731999999999998</v>
      </c>
      <c r="H456" s="184">
        <v>5.8954000000000004</v>
      </c>
      <c r="I456" s="184">
        <v>5.4175000000000004</v>
      </c>
      <c r="J456" s="184">
        <v>2.5842999999999998</v>
      </c>
      <c r="K456" s="184">
        <v>2.9657</v>
      </c>
      <c r="L456" s="184">
        <v>3.6328</v>
      </c>
      <c r="M456" s="184">
        <v>4.5906000000000002</v>
      </c>
      <c r="N456" s="184">
        <v>3.6625999999999999</v>
      </c>
      <c r="O456" s="184">
        <v>8.4555000000000007</v>
      </c>
      <c r="P456" s="184">
        <v>7.2572000000000001</v>
      </c>
      <c r="Q456" s="184">
        <v>7.6029</v>
      </c>
      <c r="R456" s="184">
        <v>7.0156000000000001</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44512</v>
      </c>
      <c r="E457" s="184">
        <v>27.485800000000001</v>
      </c>
      <c r="F457" s="184">
        <v>113.4939</v>
      </c>
      <c r="G457" s="184">
        <v>21.018000000000001</v>
      </c>
      <c r="H457" s="184">
        <v>23.447800000000001</v>
      </c>
      <c r="I457" s="184">
        <v>26.155000000000001</v>
      </c>
      <c r="J457" s="184">
        <v>11.0433</v>
      </c>
      <c r="K457" s="184">
        <v>14.279400000000001</v>
      </c>
      <c r="L457" s="184">
        <v>15.0746</v>
      </c>
      <c r="M457" s="184">
        <v>9.9695</v>
      </c>
      <c r="N457" s="184">
        <v>12.1846</v>
      </c>
      <c r="O457" s="184">
        <v>9.6920999999999999</v>
      </c>
      <c r="P457" s="184">
        <v>8.5509000000000004</v>
      </c>
      <c r="Q457" s="184">
        <v>9.3068000000000008</v>
      </c>
      <c r="R457" s="184">
        <v>9.6460000000000008</v>
      </c>
      <c r="S457" s="120" t="s">
        <v>1998</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44512</v>
      </c>
      <c r="E458" s="184">
        <v>26.1936</v>
      </c>
      <c r="F458" s="184">
        <v>112.8006</v>
      </c>
      <c r="G458" s="184">
        <v>20.332100000000001</v>
      </c>
      <c r="H458" s="184">
        <v>22.763200000000001</v>
      </c>
      <c r="I458" s="184">
        <v>25.457999999999998</v>
      </c>
      <c r="J458" s="184">
        <v>10.347899999999999</v>
      </c>
      <c r="K458" s="184">
        <v>13.5701</v>
      </c>
      <c r="L458" s="184">
        <v>14.352499999999999</v>
      </c>
      <c r="M458" s="184">
        <v>9.2504000000000008</v>
      </c>
      <c r="N458" s="184">
        <v>11.429399999999999</v>
      </c>
      <c r="O458" s="184">
        <v>8.9161000000000001</v>
      </c>
      <c r="P458" s="184">
        <v>7.8075999999999999</v>
      </c>
      <c r="Q458" s="184">
        <v>8.5335999999999999</v>
      </c>
      <c r="R458" s="184">
        <v>8.9084000000000003</v>
      </c>
      <c r="S458" s="120" t="s">
        <v>1998</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44512</v>
      </c>
      <c r="E459" s="184">
        <v>31.1861</v>
      </c>
      <c r="F459" s="184">
        <v>150.66380000000001</v>
      </c>
      <c r="G459" s="184">
        <v>12.7707</v>
      </c>
      <c r="H459" s="184">
        <v>35.974299999999999</v>
      </c>
      <c r="I459" s="184">
        <v>39.048699999999997</v>
      </c>
      <c r="J459" s="184">
        <v>8.1621000000000006</v>
      </c>
      <c r="K459" s="184">
        <v>20.4374</v>
      </c>
      <c r="L459" s="184">
        <v>26.436599999999999</v>
      </c>
      <c r="M459" s="184">
        <v>16.650500000000001</v>
      </c>
      <c r="N459" s="184">
        <v>22.618200000000002</v>
      </c>
      <c r="O459" s="184">
        <v>12.149800000000001</v>
      </c>
      <c r="P459" s="184">
        <v>9.9992999999999999</v>
      </c>
      <c r="Q459" s="184">
        <v>10.281499999999999</v>
      </c>
      <c r="R459" s="184">
        <v>14.144600000000001</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44512</v>
      </c>
      <c r="E460" s="184">
        <v>29.7897</v>
      </c>
      <c r="F460" s="184">
        <v>149.84880000000001</v>
      </c>
      <c r="G460" s="184">
        <v>11.978400000000001</v>
      </c>
      <c r="H460" s="184">
        <v>35.1815</v>
      </c>
      <c r="I460" s="184">
        <v>38.256100000000004</v>
      </c>
      <c r="J460" s="184">
        <v>7.3856999999999999</v>
      </c>
      <c r="K460" s="184">
        <v>19.6248</v>
      </c>
      <c r="L460" s="184">
        <v>25.575399999999998</v>
      </c>
      <c r="M460" s="184">
        <v>15.8087</v>
      </c>
      <c r="N460" s="184">
        <v>21.710799999999999</v>
      </c>
      <c r="O460" s="184">
        <v>11.366300000000001</v>
      </c>
      <c r="P460" s="184">
        <v>9.2843</v>
      </c>
      <c r="Q460" s="184">
        <v>9.7274999999999991</v>
      </c>
      <c r="R460" s="184">
        <v>13.3438</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44512</v>
      </c>
      <c r="E461" s="184">
        <v>137.227</v>
      </c>
      <c r="F461" s="184">
        <v>145.2704</v>
      </c>
      <c r="G461" s="184">
        <v>6.742</v>
      </c>
      <c r="H461" s="184">
        <v>55.421399999999998</v>
      </c>
      <c r="I461" s="184">
        <v>56.424700000000001</v>
      </c>
      <c r="J461" s="184">
        <v>9.4708000000000006</v>
      </c>
      <c r="K461" s="184">
        <v>27.896000000000001</v>
      </c>
      <c r="L461" s="184">
        <v>36.109900000000003</v>
      </c>
      <c r="M461" s="184">
        <v>28.775700000000001</v>
      </c>
      <c r="N461" s="184">
        <v>35.732599999999998</v>
      </c>
      <c r="O461" s="184">
        <v>20.970099999999999</v>
      </c>
      <c r="P461" s="184">
        <v>15.627800000000001</v>
      </c>
      <c r="Q461" s="184">
        <v>16.374400000000001</v>
      </c>
      <c r="R461" s="184">
        <v>26.517299999999999</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44512</v>
      </c>
      <c r="E462" s="184">
        <v>143.636</v>
      </c>
      <c r="F462" s="184">
        <v>146.1908</v>
      </c>
      <c r="G462" s="184">
        <v>7.6281999999999996</v>
      </c>
      <c r="H462" s="184">
        <v>56.3093</v>
      </c>
      <c r="I462" s="184">
        <v>57.300899999999999</v>
      </c>
      <c r="J462" s="184">
        <v>10.344900000000001</v>
      </c>
      <c r="K462" s="184">
        <v>28.755099999999999</v>
      </c>
      <c r="L462" s="184">
        <v>37.065100000000001</v>
      </c>
      <c r="M462" s="184">
        <v>29.719899999999999</v>
      </c>
      <c r="N462" s="184">
        <v>36.722000000000001</v>
      </c>
      <c r="O462" s="184">
        <v>21.720300000000002</v>
      </c>
      <c r="P462" s="184">
        <v>16.4788</v>
      </c>
      <c r="Q462" s="184">
        <v>15.7906</v>
      </c>
      <c r="R462" s="184">
        <v>27.263500000000001</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44512</v>
      </c>
      <c r="E463" s="184">
        <v>23.871500000000001</v>
      </c>
      <c r="F463" s="184">
        <v>60.496400000000001</v>
      </c>
      <c r="G463" s="184">
        <v>35.987099999999998</v>
      </c>
      <c r="H463" s="184">
        <v>39.074100000000001</v>
      </c>
      <c r="I463" s="184">
        <v>28.999099999999999</v>
      </c>
      <c r="J463" s="184">
        <v>12.2498</v>
      </c>
      <c r="K463" s="184">
        <v>13.795999999999999</v>
      </c>
      <c r="L463" s="184">
        <v>12.8521</v>
      </c>
      <c r="M463" s="184">
        <v>9.2904999999999998</v>
      </c>
      <c r="N463" s="184">
        <v>12.333299999999999</v>
      </c>
      <c r="O463" s="184">
        <v>10.5069</v>
      </c>
      <c r="P463" s="184">
        <v>9.3294999999999995</v>
      </c>
      <c r="Q463" s="184">
        <v>9.7578999999999994</v>
      </c>
      <c r="R463" s="184">
        <v>11.7798</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1601</v>
      </c>
      <c r="C464" s="180">
        <v>141072</v>
      </c>
      <c r="D464" s="183">
        <v>44512</v>
      </c>
      <c r="E464" s="184">
        <v>23.6387</v>
      </c>
      <c r="F464" s="184">
        <v>60.163600000000002</v>
      </c>
      <c r="G464" s="184">
        <v>35.669499999999999</v>
      </c>
      <c r="H464" s="184">
        <v>38.710599999999999</v>
      </c>
      <c r="I464" s="184">
        <v>28.633900000000001</v>
      </c>
      <c r="J464" s="184">
        <v>11.883599999999999</v>
      </c>
      <c r="K464" s="184">
        <v>13.414</v>
      </c>
      <c r="L464" s="184">
        <v>12.458600000000001</v>
      </c>
      <c r="M464" s="184">
        <v>8.8964999999999996</v>
      </c>
      <c r="N464" s="184">
        <v>11.9177</v>
      </c>
      <c r="O464" s="184">
        <v>10.198700000000001</v>
      </c>
      <c r="P464" s="184">
        <v>9.1126000000000005</v>
      </c>
      <c r="Q464" s="184">
        <v>9.5875000000000004</v>
      </c>
      <c r="R464" s="184">
        <v>11.426600000000001</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66.706820454545451</v>
      </c>
      <c r="G465" s="186">
        <v>4.9700818181818187</v>
      </c>
      <c r="H465" s="186">
        <v>25.67251818181818</v>
      </c>
      <c r="I465" s="186">
        <v>24.986806818181819</v>
      </c>
      <c r="J465" s="186">
        <v>9.0766249999999982</v>
      </c>
      <c r="K465" s="186">
        <v>15.385547727272728</v>
      </c>
      <c r="L465" s="186">
        <v>17.976297727272726</v>
      </c>
      <c r="M465" s="186">
        <v>14.965661363636364</v>
      </c>
      <c r="N465" s="186">
        <v>19.01634772727272</v>
      </c>
      <c r="O465" s="186">
        <v>11.000873684210529</v>
      </c>
      <c r="P465" s="186">
        <v>9.2922578947368422</v>
      </c>
      <c r="Q465" s="186">
        <v>9.5603977272727239</v>
      </c>
      <c r="R465" s="186">
        <v>12.196744736842108</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60.481850000000001</v>
      </c>
      <c r="G466" s="186">
        <v>-0.62840000000000007</v>
      </c>
      <c r="H466" s="186">
        <v>23.98685</v>
      </c>
      <c r="I466" s="186">
        <v>25.834900000000001</v>
      </c>
      <c r="J466" s="186">
        <v>8.4300999999999995</v>
      </c>
      <c r="K466" s="186">
        <v>13.885949999999999</v>
      </c>
      <c r="L466" s="186">
        <v>15.438500000000001</v>
      </c>
      <c r="M466" s="186">
        <v>12.71865</v>
      </c>
      <c r="N466" s="186">
        <v>15.903549999999999</v>
      </c>
      <c r="O466" s="186">
        <v>10.08295</v>
      </c>
      <c r="P466" s="186">
        <v>8.7398999999999987</v>
      </c>
      <c r="Q466" s="186">
        <v>9.3053500000000007</v>
      </c>
      <c r="R466" s="186">
        <v>11.008150000000001</v>
      </c>
      <c r="S466" s="120"/>
      <c r="T466" s="123"/>
      <c r="U466" s="124"/>
      <c r="V466" s="124"/>
      <c r="W466" s="124"/>
      <c r="X466" s="124"/>
      <c r="Y466" s="124"/>
      <c r="Z466" s="124"/>
      <c r="AA466" s="124"/>
      <c r="AB466" s="124"/>
      <c r="AC466" s="124"/>
      <c r="AD466" s="124"/>
      <c r="AE466" s="124"/>
      <c r="AF466" s="124"/>
      <c r="AG466" s="124"/>
      <c r="AH466" s="124"/>
    </row>
    <row r="467" spans="1:34" x14ac:dyDescent="0.3">
      <c r="A467" s="129"/>
      <c r="B467" s="129"/>
      <c r="C467" s="129"/>
      <c r="D467" s="130"/>
      <c r="E467" s="131"/>
      <c r="F467" s="131"/>
      <c r="G467" s="131"/>
      <c r="H467" s="131"/>
      <c r="I467" s="131"/>
      <c r="J467" s="131"/>
      <c r="K467" s="131"/>
      <c r="L467" s="131"/>
      <c r="M467" s="131"/>
      <c r="N467" s="131"/>
      <c r="O467" s="131"/>
      <c r="P467" s="131"/>
      <c r="Q467" s="131"/>
      <c r="R467" s="131"/>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762</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764</v>
      </c>
      <c r="C469" s="180">
        <v>101738</v>
      </c>
      <c r="D469" s="183">
        <v>44512</v>
      </c>
      <c r="E469" s="184">
        <v>261.38</v>
      </c>
      <c r="F469" s="184">
        <v>0.72840000000000005</v>
      </c>
      <c r="G469" s="184">
        <v>0.1072</v>
      </c>
      <c r="H469" s="184">
        <v>2.4297</v>
      </c>
      <c r="I469" s="184">
        <v>3.4512999999999998</v>
      </c>
      <c r="J469" s="184">
        <v>0.70509999999999995</v>
      </c>
      <c r="K469" s="184">
        <v>7.9592000000000001</v>
      </c>
      <c r="L469" s="184">
        <v>23.3856</v>
      </c>
      <c r="M469" s="184">
        <v>36.32</v>
      </c>
      <c r="N469" s="184">
        <v>53.933999999999997</v>
      </c>
      <c r="O469" s="184">
        <v>18.954799999999999</v>
      </c>
      <c r="P469" s="184">
        <v>12.5534</v>
      </c>
      <c r="Q469" s="184">
        <v>18.9923</v>
      </c>
      <c r="R469" s="184">
        <v>28.2685</v>
      </c>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765</v>
      </c>
      <c r="C470" s="180">
        <v>119507</v>
      </c>
      <c r="D470" s="183">
        <v>44512</v>
      </c>
      <c r="E470" s="184">
        <v>278.99</v>
      </c>
      <c r="F470" s="184">
        <v>0.72929999999999995</v>
      </c>
      <c r="G470" s="184">
        <v>0.1148</v>
      </c>
      <c r="H470" s="184">
        <v>2.4456000000000002</v>
      </c>
      <c r="I470" s="184">
        <v>3.4752999999999998</v>
      </c>
      <c r="J470" s="184">
        <v>0.7621</v>
      </c>
      <c r="K470" s="184">
        <v>8.1315000000000008</v>
      </c>
      <c r="L470" s="184">
        <v>23.775500000000001</v>
      </c>
      <c r="M470" s="184">
        <v>36.947800000000001</v>
      </c>
      <c r="N470" s="184">
        <v>54.9084</v>
      </c>
      <c r="O470" s="184">
        <v>19.746500000000001</v>
      </c>
      <c r="P470" s="184">
        <v>13.3513</v>
      </c>
      <c r="Q470" s="184">
        <v>12.853300000000001</v>
      </c>
      <c r="R470" s="184">
        <v>29.137899999999998</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1862</v>
      </c>
      <c r="C471" s="180">
        <v>148609</v>
      </c>
      <c r="D471" s="183">
        <v>44512</v>
      </c>
      <c r="E471" s="184">
        <v>14.83</v>
      </c>
      <c r="F471" s="184">
        <v>0.78839999999999999</v>
      </c>
      <c r="G471" s="184">
        <v>7.4200000000000002E-2</v>
      </c>
      <c r="H471" s="184">
        <v>1.9174</v>
      </c>
      <c r="I471" s="184">
        <v>3.9607000000000001</v>
      </c>
      <c r="J471" s="184">
        <v>0.95299999999999996</v>
      </c>
      <c r="K471" s="184">
        <v>13.2234</v>
      </c>
      <c r="L471" s="184">
        <v>30.179099999999998</v>
      </c>
      <c r="M471" s="184">
        <v>37.023000000000003</v>
      </c>
      <c r="N471" s="184"/>
      <c r="O471" s="184"/>
      <c r="P471" s="184"/>
      <c r="Q471" s="184">
        <v>48.3</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1863</v>
      </c>
      <c r="C472" s="180">
        <v>148610</v>
      </c>
      <c r="D472" s="183">
        <v>44512</v>
      </c>
      <c r="E472" s="184">
        <v>14.605</v>
      </c>
      <c r="F472" s="184">
        <v>0.77969999999999995</v>
      </c>
      <c r="G472" s="184">
        <v>5.4800000000000001E-2</v>
      </c>
      <c r="H472" s="184">
        <v>1.8622000000000001</v>
      </c>
      <c r="I472" s="184">
        <v>3.8835999999999999</v>
      </c>
      <c r="J472" s="184">
        <v>0.79369999999999996</v>
      </c>
      <c r="K472" s="184">
        <v>12.7277</v>
      </c>
      <c r="L472" s="184">
        <v>29.087900000000001</v>
      </c>
      <c r="M472" s="184">
        <v>35.306699999999999</v>
      </c>
      <c r="N472" s="184"/>
      <c r="O472" s="184"/>
      <c r="P472" s="184"/>
      <c r="Q472" s="184">
        <v>46.05</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766</v>
      </c>
      <c r="C473" s="180">
        <v>129310</v>
      </c>
      <c r="D473" s="183">
        <v>44512</v>
      </c>
      <c r="E473" s="184">
        <v>27.2</v>
      </c>
      <c r="F473" s="184">
        <v>1.1904999999999999</v>
      </c>
      <c r="G473" s="184">
        <v>0.14729999999999999</v>
      </c>
      <c r="H473" s="184">
        <v>1.5683</v>
      </c>
      <c r="I473" s="184">
        <v>3.1084000000000001</v>
      </c>
      <c r="J473" s="184">
        <v>1.0401</v>
      </c>
      <c r="K473" s="184">
        <v>11.3841</v>
      </c>
      <c r="L473" s="184">
        <v>28.8489</v>
      </c>
      <c r="M473" s="184">
        <v>41.740499999999997</v>
      </c>
      <c r="N473" s="184">
        <v>74.807199999999995</v>
      </c>
      <c r="O473" s="184">
        <v>18.787600000000001</v>
      </c>
      <c r="P473" s="184">
        <v>15.004899999999999</v>
      </c>
      <c r="Q473" s="184">
        <v>14.275499999999999</v>
      </c>
      <c r="R473" s="184">
        <v>30.820699999999999</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767</v>
      </c>
      <c r="C474" s="180">
        <v>129312</v>
      </c>
      <c r="D474" s="183">
        <v>44512</v>
      </c>
      <c r="E474" s="184">
        <v>28.83</v>
      </c>
      <c r="F474" s="184">
        <v>1.1934</v>
      </c>
      <c r="G474" s="184">
        <v>0.17369999999999999</v>
      </c>
      <c r="H474" s="184">
        <v>1.6214</v>
      </c>
      <c r="I474" s="184">
        <v>3.1854</v>
      </c>
      <c r="J474" s="184">
        <v>1.1578999999999999</v>
      </c>
      <c r="K474" s="184">
        <v>11.744199999999999</v>
      </c>
      <c r="L474" s="184">
        <v>29.573</v>
      </c>
      <c r="M474" s="184">
        <v>42.864199999999997</v>
      </c>
      <c r="N474" s="184">
        <v>76.654399999999995</v>
      </c>
      <c r="O474" s="184">
        <v>19.7986</v>
      </c>
      <c r="P474" s="184">
        <v>15.9581</v>
      </c>
      <c r="Q474" s="184">
        <v>15.165900000000001</v>
      </c>
      <c r="R474" s="184">
        <v>32.043799999999997</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768</v>
      </c>
      <c r="C475" s="180">
        <v>145750</v>
      </c>
      <c r="D475" s="183">
        <v>44512</v>
      </c>
      <c r="E475" s="184">
        <v>18.52</v>
      </c>
      <c r="F475" s="184">
        <v>0.9264</v>
      </c>
      <c r="G475" s="184">
        <v>0.59750000000000003</v>
      </c>
      <c r="H475" s="184">
        <v>2.8317999999999999</v>
      </c>
      <c r="I475" s="184">
        <v>4.2206000000000001</v>
      </c>
      <c r="J475" s="184">
        <v>1.2575000000000001</v>
      </c>
      <c r="K475" s="184">
        <v>11.971</v>
      </c>
      <c r="L475" s="184">
        <v>24.295300000000001</v>
      </c>
      <c r="M475" s="184">
        <v>26.589200000000002</v>
      </c>
      <c r="N475" s="184">
        <v>48.278599999999997</v>
      </c>
      <c r="O475" s="184"/>
      <c r="P475" s="184"/>
      <c r="Q475" s="184">
        <v>23.714600000000001</v>
      </c>
      <c r="R475" s="184">
        <v>30.2545</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769</v>
      </c>
      <c r="C476" s="180">
        <v>145747</v>
      </c>
      <c r="D476" s="183">
        <v>44512</v>
      </c>
      <c r="E476" s="184">
        <v>17.8</v>
      </c>
      <c r="F476" s="184">
        <v>0.84989999999999999</v>
      </c>
      <c r="G476" s="184">
        <v>0.56499999999999995</v>
      </c>
      <c r="H476" s="184">
        <v>2.7713999999999999</v>
      </c>
      <c r="I476" s="184">
        <v>4.1544999999999996</v>
      </c>
      <c r="J476" s="184">
        <v>1.0789</v>
      </c>
      <c r="K476" s="184">
        <v>11.598699999999999</v>
      </c>
      <c r="L476" s="184">
        <v>23.525300000000001</v>
      </c>
      <c r="M476" s="184">
        <v>25.5289</v>
      </c>
      <c r="N476" s="184">
        <v>46.743600000000001</v>
      </c>
      <c r="O476" s="184"/>
      <c r="P476" s="184"/>
      <c r="Q476" s="184">
        <v>22.0322</v>
      </c>
      <c r="R476" s="184">
        <v>28.769100000000002</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770</v>
      </c>
      <c r="C477" s="180">
        <v>102807</v>
      </c>
      <c r="D477" s="183">
        <v>44512</v>
      </c>
      <c r="E477" s="184">
        <v>87.94</v>
      </c>
      <c r="F477" s="184">
        <v>1.1153</v>
      </c>
      <c r="G477" s="184">
        <v>0.42249999999999999</v>
      </c>
      <c r="H477" s="184">
        <v>2.2677</v>
      </c>
      <c r="I477" s="184">
        <v>3.2402000000000002</v>
      </c>
      <c r="J477" s="184">
        <v>5.6899999999999999E-2</v>
      </c>
      <c r="K477" s="184">
        <v>6.7881</v>
      </c>
      <c r="L477" s="184">
        <v>21.632100000000001</v>
      </c>
      <c r="M477" s="184">
        <v>24.349499999999999</v>
      </c>
      <c r="N477" s="184">
        <v>48.6477</v>
      </c>
      <c r="O477" s="184">
        <v>19.926100000000002</v>
      </c>
      <c r="P477" s="184">
        <v>17.862100000000002</v>
      </c>
      <c r="Q477" s="184">
        <v>13.5679</v>
      </c>
      <c r="R477" s="184">
        <v>27.3874</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771</v>
      </c>
      <c r="C478" s="180">
        <v>119438</v>
      </c>
      <c r="D478" s="183">
        <v>44512</v>
      </c>
      <c r="E478" s="184">
        <v>92.06</v>
      </c>
      <c r="F478" s="184">
        <v>1.1204000000000001</v>
      </c>
      <c r="G478" s="184">
        <v>0.43640000000000001</v>
      </c>
      <c r="H478" s="184">
        <v>2.2774999999999999</v>
      </c>
      <c r="I478" s="184">
        <v>3.2642000000000002</v>
      </c>
      <c r="J478" s="184">
        <v>9.7900000000000001E-2</v>
      </c>
      <c r="K478" s="184">
        <v>6.9097999999999997</v>
      </c>
      <c r="L478" s="184">
        <v>21.933800000000002</v>
      </c>
      <c r="M478" s="184">
        <v>24.776399999999999</v>
      </c>
      <c r="N478" s="184">
        <v>49.302599999999998</v>
      </c>
      <c r="O478" s="184">
        <v>20.605599999999999</v>
      </c>
      <c r="P478" s="184">
        <v>18.452999999999999</v>
      </c>
      <c r="Q478" s="184">
        <v>15.0951</v>
      </c>
      <c r="R478" s="184">
        <v>28.014800000000001</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772</v>
      </c>
      <c r="C479" s="180">
        <v>103678</v>
      </c>
      <c r="D479" s="183">
        <v>44512</v>
      </c>
      <c r="E479" s="184">
        <v>82.655600000000007</v>
      </c>
      <c r="F479" s="184">
        <v>0.6431</v>
      </c>
      <c r="G479" s="184">
        <v>-0.19270000000000001</v>
      </c>
      <c r="H479" s="184">
        <v>2.2624</v>
      </c>
      <c r="I479" s="184">
        <v>3.3854000000000002</v>
      </c>
      <c r="J479" s="184">
        <v>2.0935000000000001</v>
      </c>
      <c r="K479" s="184">
        <v>9.6608000000000001</v>
      </c>
      <c r="L479" s="184">
        <v>24.222799999999999</v>
      </c>
      <c r="M479" s="184">
        <v>35.017400000000002</v>
      </c>
      <c r="N479" s="184">
        <v>66.353899999999996</v>
      </c>
      <c r="O479" s="184">
        <v>23.946400000000001</v>
      </c>
      <c r="P479" s="184">
        <v>17.4404</v>
      </c>
      <c r="Q479" s="184">
        <v>14.5999</v>
      </c>
      <c r="R479" s="184">
        <v>34.165999999999997</v>
      </c>
      <c r="S479" s="120"/>
      <c r="T479" s="123"/>
      <c r="U479" s="124"/>
      <c r="V479" s="124"/>
      <c r="W479" s="124"/>
      <c r="X479" s="124"/>
      <c r="Y479" s="124"/>
      <c r="Z479" s="124"/>
      <c r="AA479" s="124"/>
      <c r="AB479" s="124"/>
      <c r="AC479" s="124"/>
      <c r="AD479" s="124"/>
      <c r="AE479" s="124"/>
      <c r="AF479" s="124"/>
      <c r="AG479" s="124"/>
      <c r="AH479" s="124"/>
    </row>
    <row r="480" spans="1:34" x14ac:dyDescent="0.3">
      <c r="A480" s="180" t="s">
        <v>763</v>
      </c>
      <c r="B480" s="180" t="s">
        <v>773</v>
      </c>
      <c r="C480" s="180">
        <v>118527</v>
      </c>
      <c r="D480" s="183">
        <v>44512</v>
      </c>
      <c r="E480" s="184">
        <v>87.845100000000002</v>
      </c>
      <c r="F480" s="184">
        <v>0.6452</v>
      </c>
      <c r="G480" s="184">
        <v>-0.18690000000000001</v>
      </c>
      <c r="H480" s="184">
        <v>2.2801</v>
      </c>
      <c r="I480" s="184">
        <v>3.4129999999999998</v>
      </c>
      <c r="J480" s="184">
        <v>2.1533000000000002</v>
      </c>
      <c r="K480" s="184">
        <v>9.8564000000000007</v>
      </c>
      <c r="L480" s="184">
        <v>24.662199999999999</v>
      </c>
      <c r="M480" s="184">
        <v>35.740400000000001</v>
      </c>
      <c r="N480" s="184">
        <v>67.603999999999999</v>
      </c>
      <c r="O480" s="184">
        <v>24.974399999999999</v>
      </c>
      <c r="P480" s="184">
        <v>18.357500000000002</v>
      </c>
      <c r="Q480" s="184">
        <v>16.100300000000001</v>
      </c>
      <c r="R480" s="184">
        <v>35.4148</v>
      </c>
      <c r="S480" s="120"/>
      <c r="T480" s="123"/>
      <c r="U480" s="124"/>
      <c r="V480" s="124"/>
      <c r="W480" s="124"/>
      <c r="X480" s="124"/>
      <c r="Y480" s="124"/>
      <c r="Z480" s="124"/>
      <c r="AA480" s="124"/>
      <c r="AB480" s="124"/>
      <c r="AC480" s="124"/>
      <c r="AD480" s="124"/>
      <c r="AE480" s="124"/>
      <c r="AF480" s="124"/>
      <c r="AG480" s="124"/>
      <c r="AH480" s="124"/>
    </row>
    <row r="481" spans="1:34" x14ac:dyDescent="0.3">
      <c r="A481" s="180" t="s">
        <v>763</v>
      </c>
      <c r="B481" s="180" t="s">
        <v>774</v>
      </c>
      <c r="C481" s="180">
        <v>120749</v>
      </c>
      <c r="D481" s="183">
        <v>44512</v>
      </c>
      <c r="E481" s="184">
        <v>117.23220000000001</v>
      </c>
      <c r="F481" s="184">
        <v>1.0979000000000001</v>
      </c>
      <c r="G481" s="184">
        <v>0.2457</v>
      </c>
      <c r="H481" s="184">
        <v>2.5996000000000001</v>
      </c>
      <c r="I481" s="184">
        <v>3.5680000000000001</v>
      </c>
      <c r="J481" s="184">
        <v>0.82169999999999999</v>
      </c>
      <c r="K481" s="184">
        <v>9.4959000000000007</v>
      </c>
      <c r="L481" s="184">
        <v>25.880199999999999</v>
      </c>
      <c r="M481" s="184">
        <v>36.195</v>
      </c>
      <c r="N481" s="184">
        <v>59.136699999999998</v>
      </c>
      <c r="O481" s="184">
        <v>21.942499999999999</v>
      </c>
      <c r="P481" s="184">
        <v>18.1874</v>
      </c>
      <c r="Q481" s="184">
        <v>14.677099999999999</v>
      </c>
      <c r="R481" s="184">
        <v>30.3748</v>
      </c>
      <c r="S481" s="120"/>
      <c r="T481" s="123"/>
      <c r="U481" s="124"/>
      <c r="V481" s="124"/>
      <c r="W481" s="124"/>
      <c r="X481" s="124"/>
      <c r="Y481" s="124"/>
      <c r="Z481" s="124"/>
      <c r="AA481" s="124"/>
      <c r="AB481" s="124"/>
      <c r="AC481" s="124"/>
      <c r="AD481" s="124"/>
      <c r="AE481" s="124"/>
      <c r="AF481" s="124"/>
      <c r="AG481" s="124"/>
      <c r="AH481" s="124"/>
    </row>
    <row r="482" spans="1:34" x14ac:dyDescent="0.3">
      <c r="A482" s="180" t="s">
        <v>763</v>
      </c>
      <c r="B482" s="180" t="s">
        <v>775</v>
      </c>
      <c r="C482" s="180">
        <v>103026</v>
      </c>
      <c r="D482" s="183">
        <v>44512</v>
      </c>
      <c r="E482" s="184">
        <v>111.0701</v>
      </c>
      <c r="F482" s="184">
        <v>1.0961000000000001</v>
      </c>
      <c r="G482" s="184">
        <v>0.2402</v>
      </c>
      <c r="H482" s="184">
        <v>2.5838999999999999</v>
      </c>
      <c r="I482" s="184">
        <v>3.5436999999999999</v>
      </c>
      <c r="J482" s="184">
        <v>0.76849999999999996</v>
      </c>
      <c r="K482" s="184">
        <v>9.3277000000000001</v>
      </c>
      <c r="L482" s="184">
        <v>25.5075</v>
      </c>
      <c r="M482" s="184">
        <v>35.599299999999999</v>
      </c>
      <c r="N482" s="184">
        <v>58.215000000000003</v>
      </c>
      <c r="O482" s="184">
        <v>21.238</v>
      </c>
      <c r="P482" s="184">
        <v>17.476800000000001</v>
      </c>
      <c r="Q482" s="184">
        <v>15.6691</v>
      </c>
      <c r="R482" s="184">
        <v>29.640799999999999</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0.92171428571428571</v>
      </c>
      <c r="G483" s="186">
        <v>0.19997857142857142</v>
      </c>
      <c r="H483" s="186">
        <v>2.2656428571428573</v>
      </c>
      <c r="I483" s="186">
        <v>3.5610214285714283</v>
      </c>
      <c r="J483" s="186">
        <v>0.98143571428571419</v>
      </c>
      <c r="K483" s="186">
        <v>10.055607142857141</v>
      </c>
      <c r="L483" s="186">
        <v>25.464942857142859</v>
      </c>
      <c r="M483" s="186">
        <v>33.857021428571436</v>
      </c>
      <c r="N483" s="186">
        <v>58.715508333333332</v>
      </c>
      <c r="O483" s="186">
        <v>20.992049999999999</v>
      </c>
      <c r="P483" s="186">
        <v>16.464490000000001</v>
      </c>
      <c r="Q483" s="186">
        <v>20.792371428571425</v>
      </c>
      <c r="R483" s="186">
        <v>30.357758333333337</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0.88815</v>
      </c>
      <c r="G484" s="186">
        <v>0.16049999999999998</v>
      </c>
      <c r="H484" s="186">
        <v>2.2787999999999999</v>
      </c>
      <c r="I484" s="186">
        <v>3.4632999999999998</v>
      </c>
      <c r="J484" s="186">
        <v>0.88734999999999997</v>
      </c>
      <c r="K484" s="186">
        <v>9.7586000000000013</v>
      </c>
      <c r="L484" s="186">
        <v>24.478749999999998</v>
      </c>
      <c r="M484" s="186">
        <v>35.669849999999997</v>
      </c>
      <c r="N484" s="186">
        <v>56.561700000000002</v>
      </c>
      <c r="O484" s="186">
        <v>20.26585</v>
      </c>
      <c r="P484" s="186">
        <v>17.458600000000001</v>
      </c>
      <c r="Q484" s="186">
        <v>15.4175</v>
      </c>
      <c r="R484" s="186">
        <v>29.947649999999999</v>
      </c>
      <c r="S484" s="120"/>
      <c r="T484" s="123"/>
      <c r="U484" s="124"/>
      <c r="V484" s="124"/>
      <c r="W484" s="124"/>
      <c r="X484" s="124"/>
      <c r="Y484" s="124"/>
      <c r="Z484" s="124"/>
      <c r="AA484" s="124"/>
      <c r="AB484" s="124"/>
      <c r="AC484" s="124"/>
      <c r="AD484" s="124"/>
      <c r="AE484" s="124"/>
      <c r="AF484" s="124"/>
      <c r="AG484" s="124"/>
      <c r="AH484" s="124"/>
    </row>
    <row r="485" spans="1:34" x14ac:dyDescent="0.3">
      <c r="A485" s="129"/>
      <c r="B485" s="129"/>
      <c r="C485" s="129"/>
      <c r="D485" s="130"/>
      <c r="E485" s="131"/>
      <c r="F485" s="131"/>
      <c r="G485" s="131"/>
      <c r="H485" s="131"/>
      <c r="I485" s="131"/>
      <c r="J485" s="131"/>
      <c r="K485" s="131"/>
      <c r="L485" s="131"/>
      <c r="M485" s="131"/>
      <c r="N485" s="131"/>
      <c r="O485" s="131"/>
      <c r="P485" s="131"/>
      <c r="Q485" s="131"/>
      <c r="R485" s="131"/>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44512</v>
      </c>
      <c r="E487" s="184">
        <v>37.5764</v>
      </c>
      <c r="F487" s="184">
        <v>20.604299999999999</v>
      </c>
      <c r="G487" s="184">
        <v>-2.9134000000000002</v>
      </c>
      <c r="H487" s="184">
        <v>8.5984999999999996</v>
      </c>
      <c r="I487" s="184">
        <v>7.6824000000000003</v>
      </c>
      <c r="J487" s="184">
        <v>5.0791000000000004</v>
      </c>
      <c r="K487" s="184">
        <v>6.4344000000000001</v>
      </c>
      <c r="L487" s="184">
        <v>6.0050999999999997</v>
      </c>
      <c r="M487" s="184">
        <v>7.0312000000000001</v>
      </c>
      <c r="N487" s="184">
        <v>6.3066000000000004</v>
      </c>
      <c r="O487" s="184">
        <v>5.8811999999999998</v>
      </c>
      <c r="P487" s="184">
        <v>4.8536999999999999</v>
      </c>
      <c r="Q487" s="184">
        <v>7.7192999999999996</v>
      </c>
      <c r="R487" s="184">
        <v>5.5349000000000004</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44512</v>
      </c>
      <c r="E488" s="184">
        <v>24.750699999999998</v>
      </c>
      <c r="F488" s="184">
        <v>19.9194</v>
      </c>
      <c r="G488" s="184">
        <v>-3.5383</v>
      </c>
      <c r="H488" s="184">
        <v>7.9626000000000001</v>
      </c>
      <c r="I488" s="184">
        <v>7.0660999999999996</v>
      </c>
      <c r="J488" s="184">
        <v>4.4551999999999996</v>
      </c>
      <c r="K488" s="184">
        <v>5.8094999999999999</v>
      </c>
      <c r="L488" s="184">
        <v>5.4050000000000002</v>
      </c>
      <c r="M488" s="184">
        <v>6.4638</v>
      </c>
      <c r="N488" s="184">
        <v>5.7144000000000004</v>
      </c>
      <c r="O488" s="184">
        <v>5.2750000000000004</v>
      </c>
      <c r="P488" s="184">
        <v>4.2638999999999996</v>
      </c>
      <c r="Q488" s="184">
        <v>7.4542000000000002</v>
      </c>
      <c r="R488" s="184">
        <v>4.9366000000000003</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44512</v>
      </c>
      <c r="E489" s="184">
        <v>35.787199999999999</v>
      </c>
      <c r="F489" s="184">
        <v>20.001300000000001</v>
      </c>
      <c r="G489" s="184">
        <v>-3.5347</v>
      </c>
      <c r="H489" s="184">
        <v>7.9824000000000002</v>
      </c>
      <c r="I489" s="184">
        <v>7.0785</v>
      </c>
      <c r="J489" s="184">
        <v>4.4749999999999996</v>
      </c>
      <c r="K489" s="184">
        <v>5.8246000000000002</v>
      </c>
      <c r="L489" s="184">
        <v>5.4158999999999997</v>
      </c>
      <c r="M489" s="184">
        <v>6.4749999999999996</v>
      </c>
      <c r="N489" s="184">
        <v>5.7263000000000002</v>
      </c>
      <c r="O489" s="184">
        <v>5.2817999999999996</v>
      </c>
      <c r="P489" s="184">
        <v>4.2679999999999998</v>
      </c>
      <c r="Q489" s="184">
        <v>7.7237999999999998</v>
      </c>
      <c r="R489" s="184">
        <v>4.9466999999999999</v>
      </c>
      <c r="S489" s="120" t="s">
        <v>2000</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44512</v>
      </c>
      <c r="E490" s="184">
        <v>1.4522999999999999</v>
      </c>
      <c r="F490" s="184">
        <v>0</v>
      </c>
      <c r="G490" s="184">
        <v>0</v>
      </c>
      <c r="H490" s="184">
        <v>0</v>
      </c>
      <c r="I490" s="184">
        <v>0</v>
      </c>
      <c r="J490" s="184">
        <v>0</v>
      </c>
      <c r="K490" s="184">
        <v>0</v>
      </c>
      <c r="L490" s="184">
        <v>0</v>
      </c>
      <c r="M490" s="184">
        <v>0</v>
      </c>
      <c r="N490" s="184">
        <v>0</v>
      </c>
      <c r="O490" s="184"/>
      <c r="P490" s="184"/>
      <c r="Q490" s="184">
        <v>-12.986499999999999</v>
      </c>
      <c r="R490" s="184"/>
      <c r="S490" s="120" t="s">
        <v>2000</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44512</v>
      </c>
      <c r="E491" s="184">
        <v>0.96740000000000004</v>
      </c>
      <c r="F491" s="184">
        <v>0</v>
      </c>
      <c r="G491" s="184">
        <v>0</v>
      </c>
      <c r="H491" s="184">
        <v>0</v>
      </c>
      <c r="I491" s="184">
        <v>0</v>
      </c>
      <c r="J491" s="184">
        <v>0</v>
      </c>
      <c r="K491" s="184">
        <v>0</v>
      </c>
      <c r="L491" s="184">
        <v>0</v>
      </c>
      <c r="M491" s="184">
        <v>0</v>
      </c>
      <c r="N491" s="184">
        <v>0</v>
      </c>
      <c r="O491" s="184"/>
      <c r="P491" s="184"/>
      <c r="Q491" s="184">
        <v>-12.983700000000001</v>
      </c>
      <c r="R491" s="184"/>
      <c r="S491" s="120" t="s">
        <v>2000</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44512</v>
      </c>
      <c r="E492" s="184">
        <v>1.3985000000000001</v>
      </c>
      <c r="F492" s="184">
        <v>0</v>
      </c>
      <c r="G492" s="184">
        <v>0</v>
      </c>
      <c r="H492" s="184">
        <v>0</v>
      </c>
      <c r="I492" s="184">
        <v>0</v>
      </c>
      <c r="J492" s="184">
        <v>0</v>
      </c>
      <c r="K492" s="184">
        <v>0</v>
      </c>
      <c r="L492" s="184">
        <v>0</v>
      </c>
      <c r="M492" s="184">
        <v>0</v>
      </c>
      <c r="N492" s="184">
        <v>0</v>
      </c>
      <c r="O492" s="184"/>
      <c r="P492" s="184"/>
      <c r="Q492" s="184">
        <v>-12.9849</v>
      </c>
      <c r="R492" s="184"/>
      <c r="S492" s="120" t="s">
        <v>2000</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44512</v>
      </c>
      <c r="E493" s="184">
        <v>25.833300000000001</v>
      </c>
      <c r="F493" s="184">
        <v>23.610800000000001</v>
      </c>
      <c r="G493" s="184">
        <v>10.464499999999999</v>
      </c>
      <c r="H493" s="184">
        <v>12.092700000000001</v>
      </c>
      <c r="I493" s="184">
        <v>10.1823</v>
      </c>
      <c r="J493" s="184">
        <v>5.5407999999999999</v>
      </c>
      <c r="K493" s="184">
        <v>8.1452000000000009</v>
      </c>
      <c r="L493" s="184">
        <v>5.3555000000000001</v>
      </c>
      <c r="M493" s="184">
        <v>7.1563999999999997</v>
      </c>
      <c r="N493" s="184">
        <v>4.5620000000000003</v>
      </c>
      <c r="O493" s="184">
        <v>10.2829</v>
      </c>
      <c r="P493" s="184">
        <v>8.2906999999999993</v>
      </c>
      <c r="Q493" s="184">
        <v>9.3909000000000002</v>
      </c>
      <c r="R493" s="184">
        <v>9.1069999999999993</v>
      </c>
      <c r="S493" s="120" t="s">
        <v>2000</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44512</v>
      </c>
      <c r="E494" s="184">
        <v>23.8185</v>
      </c>
      <c r="F494" s="184">
        <v>23.154299999999999</v>
      </c>
      <c r="G494" s="184">
        <v>10.020099999999999</v>
      </c>
      <c r="H494" s="184">
        <v>11.68</v>
      </c>
      <c r="I494" s="184">
        <v>9.7673000000000005</v>
      </c>
      <c r="J494" s="184">
        <v>5.1237000000000004</v>
      </c>
      <c r="K494" s="184">
        <v>7.7247000000000003</v>
      </c>
      <c r="L494" s="184">
        <v>4.9283000000000001</v>
      </c>
      <c r="M494" s="184">
        <v>6.7251000000000003</v>
      </c>
      <c r="N494" s="184">
        <v>4.1314000000000002</v>
      </c>
      <c r="O494" s="184">
        <v>9.6882999999999999</v>
      </c>
      <c r="P494" s="184">
        <v>7.5636000000000001</v>
      </c>
      <c r="Q494" s="184">
        <v>8.5713000000000008</v>
      </c>
      <c r="R494" s="184">
        <v>8.6453000000000007</v>
      </c>
      <c r="S494" s="120" t="s">
        <v>2000</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44512</v>
      </c>
      <c r="E495" s="184">
        <v>18.848299999999998</v>
      </c>
      <c r="F495" s="184">
        <v>12.9793</v>
      </c>
      <c r="G495" s="184">
        <v>-13.991300000000001</v>
      </c>
      <c r="H495" s="184">
        <v>7.5016999999999996</v>
      </c>
      <c r="I495" s="184">
        <v>7.6161000000000003</v>
      </c>
      <c r="J495" s="184">
        <v>3.5024000000000002</v>
      </c>
      <c r="K495" s="184">
        <v>5.0888999999999998</v>
      </c>
      <c r="L495" s="184">
        <v>4.3220000000000001</v>
      </c>
      <c r="M495" s="184">
        <v>4.3741000000000003</v>
      </c>
      <c r="N495" s="184">
        <v>6.1905999999999999</v>
      </c>
      <c r="O495" s="184">
        <v>3.8595000000000002</v>
      </c>
      <c r="P495" s="184">
        <v>4.3501000000000003</v>
      </c>
      <c r="Q495" s="184">
        <v>6.9945000000000004</v>
      </c>
      <c r="R495" s="184">
        <v>6.7954999999999997</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44512</v>
      </c>
      <c r="E496" s="184">
        <v>19.9573</v>
      </c>
      <c r="F496" s="184">
        <v>13.3559</v>
      </c>
      <c r="G496" s="184">
        <v>-13.579700000000001</v>
      </c>
      <c r="H496" s="184">
        <v>7.8795999999999999</v>
      </c>
      <c r="I496" s="184">
        <v>8.0063999999999993</v>
      </c>
      <c r="J496" s="184">
        <v>3.8889</v>
      </c>
      <c r="K496" s="184">
        <v>5.4798999999999998</v>
      </c>
      <c r="L496" s="184">
        <v>4.6978</v>
      </c>
      <c r="M496" s="184">
        <v>4.7392000000000003</v>
      </c>
      <c r="N496" s="184">
        <v>6.5606</v>
      </c>
      <c r="O496" s="184">
        <v>4.2565999999999997</v>
      </c>
      <c r="P496" s="184">
        <v>4.8510999999999997</v>
      </c>
      <c r="Q496" s="184">
        <v>7.4752000000000001</v>
      </c>
      <c r="R496" s="184">
        <v>7.1664000000000003</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44512</v>
      </c>
      <c r="E497" s="184">
        <v>36.663499999999999</v>
      </c>
      <c r="F497" s="184">
        <v>7.0697000000000001</v>
      </c>
      <c r="G497" s="184">
        <v>-8.0253999999999994</v>
      </c>
      <c r="H497" s="184">
        <v>8.9796999999999993</v>
      </c>
      <c r="I497" s="184">
        <v>8.0317000000000007</v>
      </c>
      <c r="J497" s="184">
        <v>3.4043000000000001</v>
      </c>
      <c r="K497" s="184">
        <v>5.1574999999999998</v>
      </c>
      <c r="L497" s="184">
        <v>2.2999000000000001</v>
      </c>
      <c r="M497" s="184">
        <v>3.2271000000000001</v>
      </c>
      <c r="N497" s="184">
        <v>1.8475999999999999</v>
      </c>
      <c r="O497" s="184">
        <v>6.6836000000000002</v>
      </c>
      <c r="P497" s="184">
        <v>5.6379999999999999</v>
      </c>
      <c r="Q497" s="184">
        <v>7.8708</v>
      </c>
      <c r="R497" s="184">
        <v>5.6158999999999999</v>
      </c>
      <c r="S497" s="120" t="s">
        <v>1997</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44512</v>
      </c>
      <c r="E498" s="184">
        <v>39.375700000000002</v>
      </c>
      <c r="F498" s="184">
        <v>8.3445999999999998</v>
      </c>
      <c r="G498" s="184">
        <v>-6.7939999999999996</v>
      </c>
      <c r="H498" s="184">
        <v>10.212</v>
      </c>
      <c r="I498" s="184">
        <v>9.2561</v>
      </c>
      <c r="J498" s="184">
        <v>4.6260000000000003</v>
      </c>
      <c r="K498" s="184">
        <v>6.4425999999999997</v>
      </c>
      <c r="L498" s="184">
        <v>3.6185</v>
      </c>
      <c r="M498" s="184">
        <v>4.5757000000000003</v>
      </c>
      <c r="N498" s="184">
        <v>3.1577000000000002</v>
      </c>
      <c r="O498" s="184">
        <v>7.8239999999999998</v>
      </c>
      <c r="P498" s="184">
        <v>6.6889000000000003</v>
      </c>
      <c r="Q498" s="184">
        <v>8.4436</v>
      </c>
      <c r="R498" s="184">
        <v>6.7229999999999999</v>
      </c>
      <c r="S498" s="120" t="s">
        <v>1997</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44512</v>
      </c>
      <c r="E499" s="184">
        <v>25.725200000000001</v>
      </c>
      <c r="F499" s="184">
        <v>7.6634000000000002</v>
      </c>
      <c r="G499" s="184">
        <v>-7.3734999999999999</v>
      </c>
      <c r="H499" s="184">
        <v>9.6553000000000004</v>
      </c>
      <c r="I499" s="184">
        <v>8.7042000000000002</v>
      </c>
      <c r="J499" s="184">
        <v>4.0738000000000003</v>
      </c>
      <c r="K499" s="184">
        <v>5.9054000000000002</v>
      </c>
      <c r="L499" s="184">
        <v>3.0973999999999999</v>
      </c>
      <c r="M499" s="184">
        <v>4.0518999999999998</v>
      </c>
      <c r="N499" s="184">
        <v>2.6335000000000002</v>
      </c>
      <c r="O499" s="184">
        <v>7.3071000000000002</v>
      </c>
      <c r="P499" s="184">
        <v>6.2256999999999998</v>
      </c>
      <c r="Q499" s="184">
        <v>7.6901999999999999</v>
      </c>
      <c r="R499" s="184">
        <v>6.1714000000000002</v>
      </c>
      <c r="S499" s="120" t="s">
        <v>2000</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44512</v>
      </c>
      <c r="E500" s="184">
        <v>25.7241</v>
      </c>
      <c r="F500" s="184">
        <v>9.5091000000000001</v>
      </c>
      <c r="G500" s="184">
        <v>-21.481999999999999</v>
      </c>
      <c r="H500" s="184">
        <v>3.5188000000000001</v>
      </c>
      <c r="I500" s="184">
        <v>4.4569000000000001</v>
      </c>
      <c r="J500" s="184">
        <v>3.0747</v>
      </c>
      <c r="K500" s="184">
        <v>4.2287999999999997</v>
      </c>
      <c r="L500" s="184">
        <v>3.5310999999999999</v>
      </c>
      <c r="M500" s="184">
        <v>3.3325999999999998</v>
      </c>
      <c r="N500" s="184">
        <v>2.8062999999999998</v>
      </c>
      <c r="O500" s="184">
        <v>7.8788999999999998</v>
      </c>
      <c r="P500" s="184">
        <v>6.6060999999999996</v>
      </c>
      <c r="Q500" s="184">
        <v>8.4148999999999994</v>
      </c>
      <c r="R500" s="184">
        <v>6.4377000000000004</v>
      </c>
      <c r="S500" s="120" t="s">
        <v>2000</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44512</v>
      </c>
      <c r="E501" s="184">
        <v>24.263400000000001</v>
      </c>
      <c r="F501" s="184">
        <v>8.2757000000000005</v>
      </c>
      <c r="G501" s="184">
        <v>-22.623000000000001</v>
      </c>
      <c r="H501" s="184">
        <v>2.4251</v>
      </c>
      <c r="I501" s="184">
        <v>3.3567999999999998</v>
      </c>
      <c r="J501" s="184">
        <v>1.9832000000000001</v>
      </c>
      <c r="K501" s="184">
        <v>3.1478999999999999</v>
      </c>
      <c r="L501" s="184">
        <v>2.4390000000000001</v>
      </c>
      <c r="M501" s="184">
        <v>2.2542</v>
      </c>
      <c r="N501" s="184">
        <v>1.7529999999999999</v>
      </c>
      <c r="O501" s="184">
        <v>6.9146000000000001</v>
      </c>
      <c r="P501" s="184">
        <v>5.7605000000000004</v>
      </c>
      <c r="Q501" s="184">
        <v>7.3695000000000004</v>
      </c>
      <c r="R501" s="184">
        <v>5.4557000000000002</v>
      </c>
      <c r="S501" s="120" t="s">
        <v>2000</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44512</v>
      </c>
      <c r="E502" s="184">
        <v>2800.2402999999999</v>
      </c>
      <c r="F502" s="184">
        <v>17.362500000000001</v>
      </c>
      <c r="G502" s="184">
        <v>-7.5532000000000004</v>
      </c>
      <c r="H502" s="184">
        <v>9.8335000000000008</v>
      </c>
      <c r="I502" s="184">
        <v>8.4686000000000003</v>
      </c>
      <c r="J502" s="184">
        <v>4.3676000000000004</v>
      </c>
      <c r="K502" s="184">
        <v>7.0335999999999999</v>
      </c>
      <c r="L502" s="184">
        <v>4.6087999999999996</v>
      </c>
      <c r="M502" s="184">
        <v>5.5313999999999997</v>
      </c>
      <c r="N502" s="184">
        <v>3.8010000000000002</v>
      </c>
      <c r="O502" s="184">
        <v>9.9265000000000008</v>
      </c>
      <c r="P502" s="184">
        <v>7.2938999999999998</v>
      </c>
      <c r="Q502" s="184">
        <v>8.7188999999999997</v>
      </c>
      <c r="R502" s="184">
        <v>8.4597999999999995</v>
      </c>
      <c r="S502" s="120" t="s">
        <v>1997</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44512</v>
      </c>
      <c r="E503" s="184">
        <v>2690.5403999999999</v>
      </c>
      <c r="F503" s="184">
        <v>16.712900000000001</v>
      </c>
      <c r="G503" s="184">
        <v>-8.2027999999999999</v>
      </c>
      <c r="H503" s="184">
        <v>9.1819000000000006</v>
      </c>
      <c r="I503" s="184">
        <v>7.8166000000000002</v>
      </c>
      <c r="J503" s="184">
        <v>3.7153</v>
      </c>
      <c r="K503" s="184">
        <v>6.3845000000000001</v>
      </c>
      <c r="L503" s="184">
        <v>3.9746999999999999</v>
      </c>
      <c r="M503" s="184">
        <v>4.8791000000000002</v>
      </c>
      <c r="N503" s="184">
        <v>3.1375000000000002</v>
      </c>
      <c r="O503" s="184">
        <v>9.2352000000000007</v>
      </c>
      <c r="P503" s="184">
        <v>6.7358000000000002</v>
      </c>
      <c r="Q503" s="184">
        <v>7.0523999999999996</v>
      </c>
      <c r="R503" s="184">
        <v>7.7660999999999998</v>
      </c>
      <c r="S503" s="120" t="s">
        <v>1997</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44512</v>
      </c>
      <c r="E504" s="184">
        <v>77.394999999999996</v>
      </c>
      <c r="F504" s="184">
        <v>14.153700000000001</v>
      </c>
      <c r="G504" s="184">
        <v>9.2505000000000006</v>
      </c>
      <c r="H504" s="184">
        <v>9.2592999999999996</v>
      </c>
      <c r="I504" s="184">
        <v>8.7710000000000008</v>
      </c>
      <c r="J504" s="184">
        <v>6.2859999999999996</v>
      </c>
      <c r="K504" s="184">
        <v>30.008199999999999</v>
      </c>
      <c r="L504" s="184">
        <v>14.4628</v>
      </c>
      <c r="M504" s="184">
        <v>16.4071</v>
      </c>
      <c r="N504" s="184">
        <v>16.165800000000001</v>
      </c>
      <c r="O504" s="184">
        <v>6.8250000000000002</v>
      </c>
      <c r="P504" s="184">
        <v>7.1420000000000003</v>
      </c>
      <c r="Q504" s="184">
        <v>8.6350999999999996</v>
      </c>
      <c r="R504" s="184">
        <v>5.9767999999999999</v>
      </c>
      <c r="S504" s="120" t="s">
        <v>1997</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44512</v>
      </c>
      <c r="E505" s="184">
        <v>82.733500000000006</v>
      </c>
      <c r="F505" s="184">
        <v>14.211399999999999</v>
      </c>
      <c r="G505" s="184">
        <v>9.2569999999999997</v>
      </c>
      <c r="H505" s="184">
        <v>9.2613000000000003</v>
      </c>
      <c r="I505" s="184">
        <v>8.7710000000000008</v>
      </c>
      <c r="J505" s="184">
        <v>6.2866999999999997</v>
      </c>
      <c r="K505" s="184">
        <v>30.008800000000001</v>
      </c>
      <c r="L505" s="184">
        <v>14.462899999999999</v>
      </c>
      <c r="M505" s="184">
        <v>16.498799999999999</v>
      </c>
      <c r="N505" s="184">
        <v>16.471399999999999</v>
      </c>
      <c r="O505" s="184">
        <v>7.5377999999999998</v>
      </c>
      <c r="P505" s="184">
        <v>7.9638</v>
      </c>
      <c r="Q505" s="184">
        <v>8.8574000000000002</v>
      </c>
      <c r="R505" s="184">
        <v>6.5593000000000004</v>
      </c>
      <c r="S505" s="120" t="s">
        <v>1997</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1997</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1997</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1997</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1997</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1997</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1997</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44512</v>
      </c>
      <c r="E512" s="184">
        <v>73.220500000000001</v>
      </c>
      <c r="F512" s="184">
        <v>15.6594</v>
      </c>
      <c r="G512" s="184">
        <v>-21.877700000000001</v>
      </c>
      <c r="H512" s="184">
        <v>8.4476999999999993</v>
      </c>
      <c r="I512" s="184">
        <v>8.1579999999999995</v>
      </c>
      <c r="J512" s="184">
        <v>4.8894000000000002</v>
      </c>
      <c r="K512" s="184">
        <v>4.2081999999999997</v>
      </c>
      <c r="L512" s="184">
        <v>14.3474</v>
      </c>
      <c r="M512" s="184">
        <v>10.7462</v>
      </c>
      <c r="N512" s="184">
        <v>8.4915000000000003</v>
      </c>
      <c r="O512" s="184">
        <v>7.1561000000000003</v>
      </c>
      <c r="P512" s="184">
        <v>5.3750999999999998</v>
      </c>
      <c r="Q512" s="184">
        <v>8.4442000000000004</v>
      </c>
      <c r="R512" s="184">
        <v>8.6539000000000001</v>
      </c>
      <c r="S512" s="120" t="s">
        <v>1997</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44512</v>
      </c>
      <c r="E513" s="184">
        <v>78.048299999999998</v>
      </c>
      <c r="F513" s="184">
        <v>16.8903</v>
      </c>
      <c r="G513" s="184">
        <v>-20.651</v>
      </c>
      <c r="H513" s="184">
        <v>9.7088999999999999</v>
      </c>
      <c r="I513" s="184">
        <v>9.4306000000000001</v>
      </c>
      <c r="J513" s="184">
        <v>6.1462000000000003</v>
      </c>
      <c r="K513" s="184">
        <v>5.0621</v>
      </c>
      <c r="L513" s="184">
        <v>15.124599999999999</v>
      </c>
      <c r="M513" s="184">
        <v>11.386900000000001</v>
      </c>
      <c r="N513" s="184">
        <v>9.1410999999999998</v>
      </c>
      <c r="O513" s="184">
        <v>7.8545999999999996</v>
      </c>
      <c r="P513" s="184">
        <v>6.0533000000000001</v>
      </c>
      <c r="Q513" s="184">
        <v>8.3033999999999999</v>
      </c>
      <c r="R513" s="184">
        <v>9.3978999999999999</v>
      </c>
      <c r="S513" s="120" t="s">
        <v>1997</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44512</v>
      </c>
      <c r="E514" s="184">
        <v>73.220500000000001</v>
      </c>
      <c r="F514" s="184">
        <v>15.6594</v>
      </c>
      <c r="G514" s="184">
        <v>-21.877700000000001</v>
      </c>
      <c r="H514" s="184">
        <v>8.4476999999999993</v>
      </c>
      <c r="I514" s="184">
        <v>8.1579999999999995</v>
      </c>
      <c r="J514" s="184">
        <v>4.8894000000000002</v>
      </c>
      <c r="K514" s="184">
        <v>4.2081999999999997</v>
      </c>
      <c r="L514" s="184">
        <v>14.3474</v>
      </c>
      <c r="M514" s="184">
        <v>10.7462</v>
      </c>
      <c r="N514" s="184">
        <v>8.4915000000000003</v>
      </c>
      <c r="O514" s="184">
        <v>7.1561000000000003</v>
      </c>
      <c r="P514" s="184">
        <v>5.3750999999999998</v>
      </c>
      <c r="Q514" s="184">
        <v>8.4442000000000004</v>
      </c>
      <c r="R514" s="184">
        <v>8.6539000000000001</v>
      </c>
      <c r="S514" s="120" t="s">
        <v>2000</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44512</v>
      </c>
      <c r="E515" s="184">
        <v>73.220500000000001</v>
      </c>
      <c r="F515" s="184">
        <v>15.6594</v>
      </c>
      <c r="G515" s="184">
        <v>-21.877700000000001</v>
      </c>
      <c r="H515" s="184">
        <v>8.4476999999999993</v>
      </c>
      <c r="I515" s="184">
        <v>8.1579999999999995</v>
      </c>
      <c r="J515" s="184">
        <v>4.8894000000000002</v>
      </c>
      <c r="K515" s="184">
        <v>4.2081999999999997</v>
      </c>
      <c r="L515" s="184">
        <v>14.3474</v>
      </c>
      <c r="M515" s="184">
        <v>10.7462</v>
      </c>
      <c r="N515" s="184">
        <v>8.4915000000000003</v>
      </c>
      <c r="O515" s="184">
        <v>7.1561000000000003</v>
      </c>
      <c r="P515" s="184">
        <v>5.3750999999999998</v>
      </c>
      <c r="Q515" s="184">
        <v>8.4442000000000004</v>
      </c>
      <c r="R515" s="184">
        <v>8.6539000000000001</v>
      </c>
      <c r="S515" s="120" t="s">
        <v>2000</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44512</v>
      </c>
      <c r="E516" s="184">
        <v>28.813600000000001</v>
      </c>
      <c r="F516" s="184">
        <v>21.167200000000001</v>
      </c>
      <c r="G516" s="184">
        <v>-18.887599999999999</v>
      </c>
      <c r="H516" s="184">
        <v>8.4486000000000008</v>
      </c>
      <c r="I516" s="184">
        <v>9.2164999999999999</v>
      </c>
      <c r="J516" s="184">
        <v>4.7058</v>
      </c>
      <c r="K516" s="184">
        <v>5.0774999999999997</v>
      </c>
      <c r="L516" s="184">
        <v>2.8003999999999998</v>
      </c>
      <c r="M516" s="184">
        <v>3.6838000000000002</v>
      </c>
      <c r="N516" s="184">
        <v>2.3763000000000001</v>
      </c>
      <c r="O516" s="184">
        <v>7.5391000000000004</v>
      </c>
      <c r="P516" s="184">
        <v>5.5495000000000001</v>
      </c>
      <c r="Q516" s="184">
        <v>7.7855999999999996</v>
      </c>
      <c r="R516" s="184">
        <v>5.4473000000000003</v>
      </c>
      <c r="S516" s="120" t="s">
        <v>2000</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44512</v>
      </c>
      <c r="E517" s="184">
        <v>30.841000000000001</v>
      </c>
      <c r="F517" s="184">
        <v>22.026199999999999</v>
      </c>
      <c r="G517" s="184">
        <v>-18.080500000000001</v>
      </c>
      <c r="H517" s="184">
        <v>9.2391000000000005</v>
      </c>
      <c r="I517" s="184">
        <v>10.013400000000001</v>
      </c>
      <c r="J517" s="184">
        <v>5.4962999999999997</v>
      </c>
      <c r="K517" s="184">
        <v>5.8757999999999999</v>
      </c>
      <c r="L517" s="184">
        <v>3.5998000000000001</v>
      </c>
      <c r="M517" s="184">
        <v>4.4951999999999996</v>
      </c>
      <c r="N517" s="184">
        <v>3.1850999999999998</v>
      </c>
      <c r="O517" s="184">
        <v>8.3757000000000001</v>
      </c>
      <c r="P517" s="184">
        <v>6.3582999999999998</v>
      </c>
      <c r="Q517" s="184">
        <v>7.6266999999999996</v>
      </c>
      <c r="R517" s="184">
        <v>6.2773000000000003</v>
      </c>
      <c r="S517" s="120" t="s">
        <v>2000</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44512</v>
      </c>
      <c r="E518" s="184">
        <v>27.678999999999998</v>
      </c>
      <c r="F518" s="184">
        <v>20.847200000000001</v>
      </c>
      <c r="G518" s="184">
        <v>-19.134799999999998</v>
      </c>
      <c r="H518" s="184">
        <v>8.1923999999999992</v>
      </c>
      <c r="I518" s="184">
        <v>8.9695999999999998</v>
      </c>
      <c r="J518" s="184">
        <v>4.4535</v>
      </c>
      <c r="K518" s="184">
        <v>4.8239000000000001</v>
      </c>
      <c r="L518" s="184">
        <v>2.5478999999999998</v>
      </c>
      <c r="M518" s="184">
        <v>3.4287999999999998</v>
      </c>
      <c r="N518" s="184">
        <v>2.1236999999999999</v>
      </c>
      <c r="O518" s="184">
        <v>7.2760999999999996</v>
      </c>
      <c r="P518" s="184">
        <v>5.2880000000000003</v>
      </c>
      <c r="Q518" s="184">
        <v>7.4793000000000003</v>
      </c>
      <c r="R518" s="184">
        <v>5.1905000000000001</v>
      </c>
      <c r="S518" s="120" t="s">
        <v>1997</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44512</v>
      </c>
      <c r="E519" s="184">
        <v>28.9956</v>
      </c>
      <c r="F519" s="184">
        <v>10.702999999999999</v>
      </c>
      <c r="G519" s="184">
        <v>2.0564</v>
      </c>
      <c r="H519" s="184">
        <v>8.0584000000000007</v>
      </c>
      <c r="I519" s="184">
        <v>6.2008999999999999</v>
      </c>
      <c r="J519" s="184">
        <v>5.3723000000000001</v>
      </c>
      <c r="K519" s="184">
        <v>6.7588999999999997</v>
      </c>
      <c r="L519" s="184">
        <v>5.0857999999999999</v>
      </c>
      <c r="M519" s="184">
        <v>5.7957000000000001</v>
      </c>
      <c r="N519" s="184">
        <v>5.1532999999999998</v>
      </c>
      <c r="O519" s="184">
        <v>9.3666</v>
      </c>
      <c r="P519" s="184">
        <v>7.8948999999999998</v>
      </c>
      <c r="Q519" s="184">
        <v>9.4251000000000005</v>
      </c>
      <c r="R519" s="184">
        <v>8.8303999999999991</v>
      </c>
      <c r="S519" s="120" t="s">
        <v>1997</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44512</v>
      </c>
      <c r="E520" s="184">
        <v>30.505600000000001</v>
      </c>
      <c r="F520" s="184">
        <v>11.49</v>
      </c>
      <c r="G520" s="184">
        <v>2.8323999999999998</v>
      </c>
      <c r="H520" s="184">
        <v>8.8468</v>
      </c>
      <c r="I520" s="184">
        <v>6.9926000000000004</v>
      </c>
      <c r="J520" s="184">
        <v>6.1612</v>
      </c>
      <c r="K520" s="184">
        <v>7.5624000000000002</v>
      </c>
      <c r="L520" s="184">
        <v>5.8971999999999998</v>
      </c>
      <c r="M520" s="184">
        <v>6.6210000000000004</v>
      </c>
      <c r="N520" s="184">
        <v>5.9806999999999997</v>
      </c>
      <c r="O520" s="184">
        <v>10.1454</v>
      </c>
      <c r="P520" s="184">
        <v>8.6539999999999999</v>
      </c>
      <c r="Q520" s="184">
        <v>10.559799999999999</v>
      </c>
      <c r="R520" s="184">
        <v>9.6201000000000008</v>
      </c>
      <c r="S520" s="120" t="s">
        <v>1997</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44512</v>
      </c>
      <c r="E521" s="184">
        <v>17.994499999999999</v>
      </c>
      <c r="F521" s="184">
        <v>25.372599999999998</v>
      </c>
      <c r="G521" s="184">
        <v>-26.312100000000001</v>
      </c>
      <c r="H521" s="184">
        <v>8.0393000000000008</v>
      </c>
      <c r="I521" s="184">
        <v>8.9556000000000004</v>
      </c>
      <c r="J521" s="184">
        <v>4.1761999999999997</v>
      </c>
      <c r="K521" s="184">
        <v>10.057700000000001</v>
      </c>
      <c r="L521" s="184">
        <v>6.5068000000000001</v>
      </c>
      <c r="M521" s="184">
        <v>6.2206000000000001</v>
      </c>
      <c r="N521" s="184">
        <v>5.8761999999999999</v>
      </c>
      <c r="O521" s="184">
        <v>7.3616999999999999</v>
      </c>
      <c r="P521" s="184">
        <v>5.0625999999999998</v>
      </c>
      <c r="Q521" s="184">
        <v>6.2228000000000003</v>
      </c>
      <c r="R521" s="184">
        <v>7.9691999999999998</v>
      </c>
      <c r="S521" s="120" t="s">
        <v>1998</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44512</v>
      </c>
      <c r="E522" s="184">
        <v>19.3276</v>
      </c>
      <c r="F522" s="184">
        <v>26.079799999999999</v>
      </c>
      <c r="G522" s="184">
        <v>-25.566700000000001</v>
      </c>
      <c r="H522" s="184">
        <v>8.8110999999999997</v>
      </c>
      <c r="I522" s="184">
        <v>9.7078000000000007</v>
      </c>
      <c r="J522" s="184">
        <v>4.9306000000000001</v>
      </c>
      <c r="K522" s="184">
        <v>10.8262</v>
      </c>
      <c r="L522" s="184">
        <v>7.2821999999999996</v>
      </c>
      <c r="M522" s="184">
        <v>7.0010000000000003</v>
      </c>
      <c r="N522" s="184">
        <v>6.6597999999999997</v>
      </c>
      <c r="O522" s="184">
        <v>8.2454999999999998</v>
      </c>
      <c r="P522" s="184">
        <v>6.1821999999999999</v>
      </c>
      <c r="Q522" s="184">
        <v>6.7373000000000003</v>
      </c>
      <c r="R522" s="184">
        <v>8.7898999999999994</v>
      </c>
      <c r="S522" s="120" t="s">
        <v>1998</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44512</v>
      </c>
      <c r="E523" s="184">
        <v>29.965900000000001</v>
      </c>
      <c r="F523" s="184">
        <v>14.2568</v>
      </c>
      <c r="G523" s="184">
        <v>-9.7771000000000008</v>
      </c>
      <c r="H523" s="184">
        <v>8.9657</v>
      </c>
      <c r="I523" s="184">
        <v>10.5526</v>
      </c>
      <c r="J523" s="184">
        <v>5.2769000000000004</v>
      </c>
      <c r="K523" s="184">
        <v>5.8005000000000004</v>
      </c>
      <c r="L523" s="184">
        <v>4.8489000000000004</v>
      </c>
      <c r="M523" s="184">
        <v>5.0199999999999996</v>
      </c>
      <c r="N523" s="184">
        <v>3.7252000000000001</v>
      </c>
      <c r="O523" s="184">
        <v>10.275499999999999</v>
      </c>
      <c r="P523" s="184">
        <v>8.2982999999999993</v>
      </c>
      <c r="Q523" s="184">
        <v>9.2673000000000005</v>
      </c>
      <c r="R523" s="184">
        <v>8.6845999999999997</v>
      </c>
      <c r="S523" s="120" t="s">
        <v>1997</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44512</v>
      </c>
      <c r="E524" s="184">
        <v>27.818999999999999</v>
      </c>
      <c r="F524" s="184">
        <v>13.256500000000001</v>
      </c>
      <c r="G524" s="184">
        <v>-10.662000000000001</v>
      </c>
      <c r="H524" s="184">
        <v>8.1072000000000006</v>
      </c>
      <c r="I524" s="184">
        <v>9.6793999999999993</v>
      </c>
      <c r="J524" s="184">
        <v>4.4012000000000002</v>
      </c>
      <c r="K524" s="184">
        <v>4.9132999999999996</v>
      </c>
      <c r="L524" s="184">
        <v>3.9542999999999999</v>
      </c>
      <c r="M524" s="184">
        <v>4.0876999999999999</v>
      </c>
      <c r="N524" s="184">
        <v>2.8007</v>
      </c>
      <c r="O524" s="184">
        <v>9.4103999999999992</v>
      </c>
      <c r="P524" s="184">
        <v>7.4501999999999997</v>
      </c>
      <c r="Q524" s="184">
        <v>8.2171000000000003</v>
      </c>
      <c r="R524" s="184">
        <v>7.7736000000000001</v>
      </c>
      <c r="S524" s="120" t="s">
        <v>1997</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44512</v>
      </c>
      <c r="E525" s="184">
        <v>18.483499999999999</v>
      </c>
      <c r="F525" s="184">
        <v>47.653199999999998</v>
      </c>
      <c r="G525" s="184">
        <v>19.449300000000001</v>
      </c>
      <c r="H525" s="184">
        <v>15.528</v>
      </c>
      <c r="I525" s="184">
        <v>11.5609</v>
      </c>
      <c r="J525" s="184">
        <v>8.3915000000000006</v>
      </c>
      <c r="K525" s="184">
        <v>6.3394000000000004</v>
      </c>
      <c r="L525" s="184">
        <v>7.1795</v>
      </c>
      <c r="M525" s="184">
        <v>7.9607999999999999</v>
      </c>
      <c r="N525" s="184">
        <v>6.6505000000000001</v>
      </c>
      <c r="O525" s="184">
        <v>8.1155000000000008</v>
      </c>
      <c r="P525" s="184">
        <v>7.4753999999999996</v>
      </c>
      <c r="Q525" s="184">
        <v>7.5948000000000002</v>
      </c>
      <c r="R525" s="184">
        <v>7.5471000000000004</v>
      </c>
      <c r="S525" s="120" t="s">
        <v>1997</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44512</v>
      </c>
      <c r="E526" s="184">
        <v>17.6799</v>
      </c>
      <c r="F526" s="184">
        <v>47.545200000000001</v>
      </c>
      <c r="G526" s="184">
        <v>19.2301</v>
      </c>
      <c r="H526" s="184">
        <v>15.2888</v>
      </c>
      <c r="I526" s="184">
        <v>11.315099999999999</v>
      </c>
      <c r="J526" s="184">
        <v>8.1407000000000007</v>
      </c>
      <c r="K526" s="184">
        <v>6.0857000000000001</v>
      </c>
      <c r="L526" s="184">
        <v>6.9217000000000004</v>
      </c>
      <c r="M526" s="184">
        <v>7.6638999999999999</v>
      </c>
      <c r="N526" s="184">
        <v>6.2927999999999997</v>
      </c>
      <c r="O526" s="184">
        <v>7.5442999999999998</v>
      </c>
      <c r="P526" s="184">
        <v>6.8872999999999998</v>
      </c>
      <c r="Q526" s="184">
        <v>7.0263999999999998</v>
      </c>
      <c r="R526" s="184">
        <v>7.0420999999999996</v>
      </c>
      <c r="S526" s="120" t="s">
        <v>1997</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44512</v>
      </c>
      <c r="E527" s="184">
        <v>1236.7235000000001</v>
      </c>
      <c r="F527" s="184">
        <v>-2.3963000000000001</v>
      </c>
      <c r="G527" s="184">
        <v>-9.9153000000000002</v>
      </c>
      <c r="H527" s="184">
        <v>6.3280000000000003</v>
      </c>
      <c r="I527" s="184">
        <v>5.0418000000000003</v>
      </c>
      <c r="J527" s="184">
        <v>2.3868999999999998</v>
      </c>
      <c r="K527" s="184">
        <v>4.7906000000000004</v>
      </c>
      <c r="L527" s="184">
        <v>4.7279999999999998</v>
      </c>
      <c r="M527" s="184">
        <v>5.3525</v>
      </c>
      <c r="N527" s="184">
        <v>4.1025999999999998</v>
      </c>
      <c r="O527" s="184"/>
      <c r="P527" s="184"/>
      <c r="Q527" s="184">
        <v>7.4877000000000002</v>
      </c>
      <c r="R527" s="184">
        <v>6.0103</v>
      </c>
      <c r="S527" s="120" t="s">
        <v>1997</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44512</v>
      </c>
      <c r="E528" s="184">
        <v>1217.9469999999999</v>
      </c>
      <c r="F528" s="184">
        <v>-2.9127000000000001</v>
      </c>
      <c r="G528" s="184">
        <v>-10.4251</v>
      </c>
      <c r="H528" s="184">
        <v>5.4302000000000001</v>
      </c>
      <c r="I528" s="184">
        <v>4.2793999999999999</v>
      </c>
      <c r="J528" s="184">
        <v>1.7591000000000001</v>
      </c>
      <c r="K528" s="184">
        <v>4.2324000000000002</v>
      </c>
      <c r="L528" s="184">
        <v>4.1802999999999999</v>
      </c>
      <c r="M528" s="184">
        <v>4.8025000000000002</v>
      </c>
      <c r="N528" s="184">
        <v>3.5579999999999998</v>
      </c>
      <c r="O528" s="184"/>
      <c r="P528" s="184"/>
      <c r="Q528" s="184">
        <v>6.9302999999999999</v>
      </c>
      <c r="R528" s="184">
        <v>5.4561000000000002</v>
      </c>
      <c r="S528" s="120" t="s">
        <v>1997</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44512</v>
      </c>
      <c r="E529" s="184">
        <v>34.849299999999999</v>
      </c>
      <c r="F529" s="184">
        <v>9.8478999999999992</v>
      </c>
      <c r="G529" s="184">
        <v>-3.3506999999999998</v>
      </c>
      <c r="H529" s="184">
        <v>6.9828000000000001</v>
      </c>
      <c r="I529" s="184">
        <v>6.6527000000000003</v>
      </c>
      <c r="J529" s="184">
        <v>4.2487000000000004</v>
      </c>
      <c r="K529" s="184">
        <v>4.4749999999999996</v>
      </c>
      <c r="L529" s="184">
        <v>3.9731999999999998</v>
      </c>
      <c r="M529" s="184">
        <v>4.8247999999999998</v>
      </c>
      <c r="N529" s="184">
        <v>3.9628999999999999</v>
      </c>
      <c r="O529" s="184">
        <v>6.4326999999999996</v>
      </c>
      <c r="P529" s="184">
        <v>7.0556999999999999</v>
      </c>
      <c r="Q529" s="184">
        <v>7.9802</v>
      </c>
      <c r="R529" s="184">
        <v>6.0677000000000003</v>
      </c>
      <c r="S529" s="120" t="s">
        <v>1997</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44512</v>
      </c>
      <c r="E530" s="184">
        <v>33.149900000000002</v>
      </c>
      <c r="F530" s="184">
        <v>9.1410999999999998</v>
      </c>
      <c r="G530" s="184">
        <v>-4.0726000000000004</v>
      </c>
      <c r="H530" s="184">
        <v>6.2611999999999997</v>
      </c>
      <c r="I530" s="184">
        <v>5.9198000000000004</v>
      </c>
      <c r="J530" s="184">
        <v>3.5160999999999998</v>
      </c>
      <c r="K530" s="184">
        <v>3.7378</v>
      </c>
      <c r="L530" s="184">
        <v>3.2305000000000001</v>
      </c>
      <c r="M530" s="184">
        <v>4.0708000000000002</v>
      </c>
      <c r="N530" s="184">
        <v>3.2067000000000001</v>
      </c>
      <c r="O530" s="184">
        <v>5.7605000000000004</v>
      </c>
      <c r="P530" s="184">
        <v>6.4241000000000001</v>
      </c>
      <c r="Q530" s="184">
        <v>6.7312000000000003</v>
      </c>
      <c r="R530" s="184">
        <v>5.3272000000000004</v>
      </c>
      <c r="S530" s="120" t="s">
        <v>1997</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44512</v>
      </c>
      <c r="E531" s="184">
        <v>31.900700000000001</v>
      </c>
      <c r="F531" s="184">
        <v>16.941700000000001</v>
      </c>
      <c r="G531" s="184">
        <v>0.99170000000000003</v>
      </c>
      <c r="H531" s="184">
        <v>16.363900000000001</v>
      </c>
      <c r="I531" s="184">
        <v>12.02</v>
      </c>
      <c r="J531" s="184">
        <v>6.6513999999999998</v>
      </c>
      <c r="K531" s="184">
        <v>8.9296000000000006</v>
      </c>
      <c r="L531" s="184">
        <v>6.8939000000000004</v>
      </c>
      <c r="M531" s="184">
        <v>6.8071999999999999</v>
      </c>
      <c r="N531" s="184">
        <v>5.0736999999999997</v>
      </c>
      <c r="O531" s="184">
        <v>10.2934</v>
      </c>
      <c r="P531" s="184">
        <v>8.5579999999999998</v>
      </c>
      <c r="Q531" s="184">
        <v>9.5608000000000004</v>
      </c>
      <c r="R531" s="184">
        <v>8.6355000000000004</v>
      </c>
      <c r="S531" s="120" t="s">
        <v>1997</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44512</v>
      </c>
      <c r="E532" s="184">
        <v>30.167400000000001</v>
      </c>
      <c r="F532" s="184">
        <v>16.220099999999999</v>
      </c>
      <c r="G532" s="184">
        <v>0.2823</v>
      </c>
      <c r="H532" s="184">
        <v>15.627599999999999</v>
      </c>
      <c r="I532" s="184">
        <v>11.2836</v>
      </c>
      <c r="J532" s="184">
        <v>5.9348999999999998</v>
      </c>
      <c r="K532" s="184">
        <v>8.1837</v>
      </c>
      <c r="L532" s="184">
        <v>6.1364000000000001</v>
      </c>
      <c r="M532" s="184">
        <v>6.0373999999999999</v>
      </c>
      <c r="N532" s="184">
        <v>4.3099999999999996</v>
      </c>
      <c r="O532" s="184">
        <v>9.5431000000000008</v>
      </c>
      <c r="P532" s="184">
        <v>7.8757000000000001</v>
      </c>
      <c r="Q532" s="184">
        <v>8.5417000000000005</v>
      </c>
      <c r="R532" s="184">
        <v>7.8852000000000002</v>
      </c>
      <c r="S532" s="120" t="s">
        <v>1997</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44512</v>
      </c>
      <c r="E533" s="184">
        <v>25.307600000000001</v>
      </c>
      <c r="F533" s="184">
        <v>-16.146100000000001</v>
      </c>
      <c r="G533" s="184">
        <v>-4.2771999999999997</v>
      </c>
      <c r="H533" s="184">
        <v>2.1004</v>
      </c>
      <c r="I533" s="184">
        <v>2.7534999999999998</v>
      </c>
      <c r="J533" s="184">
        <v>2.9571000000000001</v>
      </c>
      <c r="K533" s="184">
        <v>4.7321</v>
      </c>
      <c r="L533" s="184">
        <v>4.3258000000000001</v>
      </c>
      <c r="M533" s="184">
        <v>4.0804</v>
      </c>
      <c r="N533" s="184">
        <v>2.863</v>
      </c>
      <c r="O533" s="184">
        <v>8.7015999999999991</v>
      </c>
      <c r="P533" s="184">
        <v>7.2054999999999998</v>
      </c>
      <c r="Q533" s="184">
        <v>8.7095000000000002</v>
      </c>
      <c r="R533" s="184">
        <v>6.8327</v>
      </c>
      <c r="S533" s="120" t="s">
        <v>1998</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44512</v>
      </c>
      <c r="E534" s="184">
        <v>23.870799999999999</v>
      </c>
      <c r="F534" s="184">
        <v>-16.812000000000001</v>
      </c>
      <c r="G534" s="184">
        <v>-4.9928999999999997</v>
      </c>
      <c r="H534" s="184">
        <v>1.3766</v>
      </c>
      <c r="I534" s="184">
        <v>2.044</v>
      </c>
      <c r="J534" s="184">
        <v>2.2387000000000001</v>
      </c>
      <c r="K534" s="184">
        <v>4.0038999999999998</v>
      </c>
      <c r="L534" s="184">
        <v>3.5924</v>
      </c>
      <c r="M534" s="184">
        <v>3.3405999999999998</v>
      </c>
      <c r="N534" s="184">
        <v>2.1307</v>
      </c>
      <c r="O534" s="184">
        <v>7.9417999999999997</v>
      </c>
      <c r="P534" s="184">
        <v>6.3833000000000002</v>
      </c>
      <c r="Q534" s="184">
        <v>5.8856999999999999</v>
      </c>
      <c r="R534" s="184">
        <v>6.1020000000000003</v>
      </c>
      <c r="S534" s="120" t="s">
        <v>1998</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2001</v>
      </c>
      <c r="C535" s="180">
        <v>144403</v>
      </c>
      <c r="D535" s="183">
        <v>44512</v>
      </c>
      <c r="E535" s="184">
        <v>12.2719</v>
      </c>
      <c r="F535" s="184">
        <v>9.5202000000000009</v>
      </c>
      <c r="G535" s="184">
        <v>-4.8559999999999999</v>
      </c>
      <c r="H535" s="184">
        <v>7.4824999999999999</v>
      </c>
      <c r="I535" s="184">
        <v>5.6847000000000003</v>
      </c>
      <c r="J535" s="184">
        <v>3.2422</v>
      </c>
      <c r="K535" s="184">
        <v>4.5881999999999996</v>
      </c>
      <c r="L535" s="184">
        <v>3.8359000000000001</v>
      </c>
      <c r="M535" s="184">
        <v>4.2073999999999998</v>
      </c>
      <c r="N535" s="184">
        <v>4.0229999999999997</v>
      </c>
      <c r="O535" s="184">
        <v>6.7618999999999998</v>
      </c>
      <c r="P535" s="184"/>
      <c r="Q535" s="184">
        <v>6.5374999999999996</v>
      </c>
      <c r="R535" s="184">
        <v>5.4626999999999999</v>
      </c>
      <c r="S535" s="120" t="s">
        <v>2000</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2002</v>
      </c>
      <c r="C536" s="180">
        <v>144401</v>
      </c>
      <c r="D536" s="183">
        <v>44512</v>
      </c>
      <c r="E536" s="184">
        <v>11.8413</v>
      </c>
      <c r="F536" s="184">
        <v>8.6328999999999994</v>
      </c>
      <c r="G536" s="184">
        <v>-5.9565000000000001</v>
      </c>
      <c r="H536" s="184">
        <v>6.3803999999999998</v>
      </c>
      <c r="I536" s="184">
        <v>4.5876999999999999</v>
      </c>
      <c r="J536" s="184">
        <v>2.1316999999999999</v>
      </c>
      <c r="K536" s="184">
        <v>3.4710000000000001</v>
      </c>
      <c r="L536" s="184">
        <v>2.7153999999999998</v>
      </c>
      <c r="M536" s="184">
        <v>3.089</v>
      </c>
      <c r="N536" s="184">
        <v>2.9060999999999999</v>
      </c>
      <c r="O536" s="184">
        <v>5.6002999999999998</v>
      </c>
      <c r="P536" s="184"/>
      <c r="Q536" s="184">
        <v>5.3669000000000002</v>
      </c>
      <c r="R536" s="184">
        <v>4.2953999999999999</v>
      </c>
      <c r="S536" s="120" t="s">
        <v>2000</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44512</v>
      </c>
      <c r="E537" s="184">
        <v>14.220800000000001</v>
      </c>
      <c r="F537" s="184">
        <v>6.4177999999999997</v>
      </c>
      <c r="G537" s="184">
        <v>4.1936999999999998</v>
      </c>
      <c r="H537" s="184">
        <v>10.178100000000001</v>
      </c>
      <c r="I537" s="184">
        <v>7.9071999999999996</v>
      </c>
      <c r="J537" s="184">
        <v>3.7543000000000002</v>
      </c>
      <c r="K537" s="184">
        <v>4.0101000000000004</v>
      </c>
      <c r="L537" s="184">
        <v>3.5106999999999999</v>
      </c>
      <c r="M537" s="184">
        <v>4.5045000000000002</v>
      </c>
      <c r="N537" s="184">
        <v>3.4931999999999999</v>
      </c>
      <c r="O537" s="184">
        <v>9.5938999999999997</v>
      </c>
      <c r="P537" s="184"/>
      <c r="Q537" s="184">
        <v>7.8822000000000001</v>
      </c>
      <c r="R537" s="184">
        <v>7.3788</v>
      </c>
      <c r="S537" s="120" t="s">
        <v>1997</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44512</v>
      </c>
      <c r="E538" s="184">
        <v>13.448700000000001</v>
      </c>
      <c r="F538" s="184">
        <v>5.4287999999999998</v>
      </c>
      <c r="G538" s="184">
        <v>3.2576999999999998</v>
      </c>
      <c r="H538" s="184">
        <v>9.1881000000000004</v>
      </c>
      <c r="I538" s="184">
        <v>6.9391999999999996</v>
      </c>
      <c r="J538" s="184">
        <v>2.7818999999999998</v>
      </c>
      <c r="K538" s="184">
        <v>3.0379999999999998</v>
      </c>
      <c r="L538" s="184">
        <v>2.5381</v>
      </c>
      <c r="M538" s="184">
        <v>3.5158999999999998</v>
      </c>
      <c r="N538" s="184">
        <v>2.5076999999999998</v>
      </c>
      <c r="O538" s="184">
        <v>8.4655000000000005</v>
      </c>
      <c r="P538" s="184"/>
      <c r="Q538" s="184">
        <v>6.5923999999999996</v>
      </c>
      <c r="R538" s="184">
        <v>6.3711000000000002</v>
      </c>
      <c r="S538" s="120" t="s">
        <v>1997</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44512</v>
      </c>
      <c r="E539" s="184">
        <v>29.7395</v>
      </c>
      <c r="F539" s="184">
        <v>26.898199999999999</v>
      </c>
      <c r="G539" s="184">
        <v>-2.6585999999999999</v>
      </c>
      <c r="H539" s="184">
        <v>16.238199999999999</v>
      </c>
      <c r="I539" s="184">
        <v>10.527200000000001</v>
      </c>
      <c r="J539" s="184">
        <v>4.7702</v>
      </c>
      <c r="K539" s="184">
        <v>7.5739000000000001</v>
      </c>
      <c r="L539" s="184">
        <v>4.3691000000000004</v>
      </c>
      <c r="M539" s="184">
        <v>5.7918000000000003</v>
      </c>
      <c r="N539" s="184">
        <v>3.3740999999999999</v>
      </c>
      <c r="O539" s="184">
        <v>8.1776</v>
      </c>
      <c r="P539" s="184">
        <v>6.1551</v>
      </c>
      <c r="Q539" s="184">
        <v>6.62</v>
      </c>
      <c r="R539" s="184">
        <v>6.9020999999999999</v>
      </c>
      <c r="S539" s="120" t="s">
        <v>2000</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44512</v>
      </c>
      <c r="E540" s="184">
        <v>31.443899999999999</v>
      </c>
      <c r="F540" s="184">
        <v>27.1829</v>
      </c>
      <c r="G540" s="184">
        <v>-2.2825000000000002</v>
      </c>
      <c r="H540" s="184">
        <v>16.6416</v>
      </c>
      <c r="I540" s="184">
        <v>10.9323</v>
      </c>
      <c r="J540" s="184">
        <v>5.1788999999999996</v>
      </c>
      <c r="K540" s="184">
        <v>7.9893000000000001</v>
      </c>
      <c r="L540" s="184">
        <v>4.7869000000000002</v>
      </c>
      <c r="M540" s="184">
        <v>6.2209000000000003</v>
      </c>
      <c r="N540" s="184">
        <v>3.8081</v>
      </c>
      <c r="O540" s="184">
        <v>8.7872000000000003</v>
      </c>
      <c r="P540" s="184">
        <v>6.7949000000000002</v>
      </c>
      <c r="Q540" s="184">
        <v>8.3888999999999996</v>
      </c>
      <c r="R540" s="184">
        <v>7.4203999999999999</v>
      </c>
      <c r="S540" s="120" t="s">
        <v>2000</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44512</v>
      </c>
      <c r="E541" s="184">
        <v>2137.4933000000001</v>
      </c>
      <c r="F541" s="184">
        <v>7.0282</v>
      </c>
      <c r="G541" s="184">
        <v>-15.786199999999999</v>
      </c>
      <c r="H541" s="184">
        <v>3.956</v>
      </c>
      <c r="I541" s="184">
        <v>3.2368000000000001</v>
      </c>
      <c r="J541" s="184">
        <v>-0.16170000000000001</v>
      </c>
      <c r="K541" s="184">
        <v>4.7126000000000001</v>
      </c>
      <c r="L541" s="184">
        <v>3.3218999999999999</v>
      </c>
      <c r="M541" s="184">
        <v>4.0815999999999999</v>
      </c>
      <c r="N541" s="184">
        <v>3.0064000000000002</v>
      </c>
      <c r="O541" s="184">
        <v>8.2853999999999992</v>
      </c>
      <c r="P541" s="184">
        <v>7.2148000000000003</v>
      </c>
      <c r="Q541" s="184">
        <v>8.0246999999999993</v>
      </c>
      <c r="R541" s="184">
        <v>6.0282999999999998</v>
      </c>
      <c r="S541" s="120" t="s">
        <v>1997</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44512</v>
      </c>
      <c r="E542" s="184">
        <v>2319.3904000000002</v>
      </c>
      <c r="F542" s="184">
        <v>8.2463999999999995</v>
      </c>
      <c r="G542" s="184">
        <v>-14.5701</v>
      </c>
      <c r="H542" s="184">
        <v>5.1756000000000002</v>
      </c>
      <c r="I542" s="184">
        <v>4.4568000000000003</v>
      </c>
      <c r="J542" s="184">
        <v>1.0570999999999999</v>
      </c>
      <c r="K542" s="184">
        <v>5.8891999999999998</v>
      </c>
      <c r="L542" s="184">
        <v>4.5049999999999999</v>
      </c>
      <c r="M542" s="184">
        <v>5.2992999999999997</v>
      </c>
      <c r="N542" s="184">
        <v>4.2156000000000002</v>
      </c>
      <c r="O542" s="184">
        <v>9.282</v>
      </c>
      <c r="P542" s="184">
        <v>8.2942999999999998</v>
      </c>
      <c r="Q542" s="184">
        <v>8.8384</v>
      </c>
      <c r="R542" s="184">
        <v>7.1435000000000004</v>
      </c>
      <c r="S542" s="120" t="s">
        <v>1997</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1997</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1997</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1997</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1997</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44512</v>
      </c>
      <c r="E547" s="184">
        <v>16.849499999999999</v>
      </c>
      <c r="F547" s="184">
        <v>-4.5484999999999998</v>
      </c>
      <c r="G547" s="184">
        <v>-12.6233</v>
      </c>
      <c r="H547" s="184">
        <v>8.0792999999999999</v>
      </c>
      <c r="I547" s="184">
        <v>8.0864999999999991</v>
      </c>
      <c r="J547" s="184">
        <v>2.2122999999999999</v>
      </c>
      <c r="K547" s="184">
        <v>5.7859999999999996</v>
      </c>
      <c r="L547" s="184">
        <v>3.8954</v>
      </c>
      <c r="M547" s="184">
        <v>4.3548</v>
      </c>
      <c r="N547" s="184">
        <v>4.0086000000000004</v>
      </c>
      <c r="O547" s="184">
        <v>8.452</v>
      </c>
      <c r="P547" s="184">
        <v>7.1741000000000001</v>
      </c>
      <c r="Q547" s="184">
        <v>8.3704999999999998</v>
      </c>
      <c r="R547" s="184">
        <v>7.2941000000000003</v>
      </c>
      <c r="S547" s="120" t="s">
        <v>1997</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44512</v>
      </c>
      <c r="E548" s="184">
        <v>16.7623</v>
      </c>
      <c r="F548" s="184">
        <v>-4.5721999999999996</v>
      </c>
      <c r="G548" s="184">
        <v>-12.7613</v>
      </c>
      <c r="H548" s="184">
        <v>7.9756</v>
      </c>
      <c r="I548" s="184">
        <v>7.9722</v>
      </c>
      <c r="J548" s="184">
        <v>2.0969000000000002</v>
      </c>
      <c r="K548" s="184">
        <v>5.6654999999999998</v>
      </c>
      <c r="L548" s="184">
        <v>3.7746</v>
      </c>
      <c r="M548" s="184">
        <v>4.2328999999999999</v>
      </c>
      <c r="N548" s="184">
        <v>3.8852000000000002</v>
      </c>
      <c r="O548" s="184">
        <v>8.32</v>
      </c>
      <c r="P548" s="184">
        <v>7.0589000000000004</v>
      </c>
      <c r="Q548" s="184">
        <v>8.2527000000000008</v>
      </c>
      <c r="R548" s="184">
        <v>7.1608000000000001</v>
      </c>
      <c r="S548" s="120" t="s">
        <v>1997</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44512</v>
      </c>
      <c r="E549" s="184">
        <v>29.967199999999998</v>
      </c>
      <c r="F549" s="184">
        <v>0.24360000000000001</v>
      </c>
      <c r="G549" s="184">
        <v>-4.6672000000000002</v>
      </c>
      <c r="H549" s="184">
        <v>6.7100999999999997</v>
      </c>
      <c r="I549" s="184">
        <v>5.4489000000000001</v>
      </c>
      <c r="J549" s="184">
        <v>3.6970000000000001</v>
      </c>
      <c r="K549" s="184">
        <v>4.5095999999999998</v>
      </c>
      <c r="L549" s="184">
        <v>3.7473000000000001</v>
      </c>
      <c r="M549" s="184">
        <v>4.1681999999999997</v>
      </c>
      <c r="N549" s="184">
        <v>3.0821000000000001</v>
      </c>
      <c r="O549" s="184">
        <v>9.6265000000000001</v>
      </c>
      <c r="P549" s="184">
        <v>8.0045999999999999</v>
      </c>
      <c r="Q549" s="184">
        <v>8.6441999999999997</v>
      </c>
      <c r="R549" s="184">
        <v>7.4199000000000002</v>
      </c>
      <c r="S549" s="120" t="s">
        <v>2000</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44512</v>
      </c>
      <c r="E550" s="184">
        <v>28.193100000000001</v>
      </c>
      <c r="F550" s="184">
        <v>-0.51780000000000004</v>
      </c>
      <c r="G550" s="184">
        <v>-5.3920000000000003</v>
      </c>
      <c r="H550" s="184">
        <v>5.9497</v>
      </c>
      <c r="I550" s="184">
        <v>4.6783000000000001</v>
      </c>
      <c r="J550" s="184">
        <v>2.9264999999999999</v>
      </c>
      <c r="K550" s="184">
        <v>3.7330000000000001</v>
      </c>
      <c r="L550" s="184">
        <v>2.9651000000000001</v>
      </c>
      <c r="M550" s="184">
        <v>3.3776999999999999</v>
      </c>
      <c r="N550" s="184">
        <v>2.2923</v>
      </c>
      <c r="O550" s="184">
        <v>8.8803999999999998</v>
      </c>
      <c r="P550" s="184">
        <v>7.2176</v>
      </c>
      <c r="Q550" s="184">
        <v>5.9806999999999997</v>
      </c>
      <c r="R550" s="184">
        <v>6.6547000000000001</v>
      </c>
      <c r="S550" s="120" t="s">
        <v>2000</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44512</v>
      </c>
      <c r="E551" s="184">
        <v>36.285800000000002</v>
      </c>
      <c r="F551" s="184">
        <v>2.6154999999999999</v>
      </c>
      <c r="G551" s="184">
        <v>3.3500000000000002E-2</v>
      </c>
      <c r="H551" s="184">
        <v>6.1901000000000002</v>
      </c>
      <c r="I551" s="184">
        <v>5.2773000000000003</v>
      </c>
      <c r="J551" s="184">
        <v>3.0548000000000002</v>
      </c>
      <c r="K551" s="184">
        <v>4.2457000000000003</v>
      </c>
      <c r="L551" s="184">
        <v>5.1798999999999999</v>
      </c>
      <c r="M551" s="184">
        <v>6.1269999999999998</v>
      </c>
      <c r="N551" s="184">
        <v>5.1113</v>
      </c>
      <c r="O551" s="184">
        <v>8.2227999999999994</v>
      </c>
      <c r="P551" s="184">
        <v>7.0030999999999999</v>
      </c>
      <c r="Q551" s="184">
        <v>9.0127000000000006</v>
      </c>
      <c r="R551" s="184">
        <v>7.7685000000000004</v>
      </c>
      <c r="S551" s="120" t="s">
        <v>1997</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44512</v>
      </c>
      <c r="E552" s="184">
        <v>33.228999999999999</v>
      </c>
      <c r="F552" s="184">
        <v>2.1970000000000001</v>
      </c>
      <c r="G552" s="184">
        <v>-0.4027</v>
      </c>
      <c r="H552" s="184">
        <v>5.7689000000000004</v>
      </c>
      <c r="I552" s="184">
        <v>4.8578999999999999</v>
      </c>
      <c r="J552" s="184">
        <v>2.6208</v>
      </c>
      <c r="K552" s="184">
        <v>3.7702</v>
      </c>
      <c r="L552" s="184">
        <v>4.7195</v>
      </c>
      <c r="M552" s="184">
        <v>5.5933000000000002</v>
      </c>
      <c r="N552" s="184">
        <v>4.3948999999999998</v>
      </c>
      <c r="O552" s="184">
        <v>7.1852</v>
      </c>
      <c r="P552" s="184">
        <v>5.9454000000000002</v>
      </c>
      <c r="Q552" s="184">
        <v>6.8183999999999996</v>
      </c>
      <c r="R552" s="184">
        <v>6.7750000000000004</v>
      </c>
      <c r="S552" s="120" t="s">
        <v>1997</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44512</v>
      </c>
      <c r="E553" s="184">
        <v>19.338000000000001</v>
      </c>
      <c r="F553" s="184">
        <v>19.073499999999999</v>
      </c>
      <c r="G553" s="184">
        <v>-7.6081000000000003</v>
      </c>
      <c r="H553" s="184">
        <v>12.348000000000001</v>
      </c>
      <c r="I553" s="184">
        <v>10.9527</v>
      </c>
      <c r="J553" s="184">
        <v>6.4095000000000004</v>
      </c>
      <c r="K553" s="184">
        <v>6.6374000000000004</v>
      </c>
      <c r="L553" s="184">
        <v>3.9729999999999999</v>
      </c>
      <c r="M553" s="184">
        <v>4.4875999999999996</v>
      </c>
      <c r="N553" s="184">
        <v>2.8403999999999998</v>
      </c>
      <c r="O553" s="184">
        <v>8.3260000000000005</v>
      </c>
      <c r="P553" s="184">
        <v>5.7709999999999999</v>
      </c>
      <c r="Q553" s="184">
        <v>6.9954000000000001</v>
      </c>
      <c r="R553" s="184">
        <v>6.7679</v>
      </c>
      <c r="S553" s="120" t="s">
        <v>1997</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44512</v>
      </c>
      <c r="E554" s="184">
        <v>20.242000000000001</v>
      </c>
      <c r="F554" s="184">
        <v>19.304200000000002</v>
      </c>
      <c r="G554" s="184">
        <v>-7.5686999999999998</v>
      </c>
      <c r="H554" s="184">
        <v>12.4399</v>
      </c>
      <c r="I554" s="184">
        <v>11.045999999999999</v>
      </c>
      <c r="J554" s="184">
        <v>6.4980000000000002</v>
      </c>
      <c r="K554" s="184">
        <v>6.8569000000000004</v>
      </c>
      <c r="L554" s="184">
        <v>4.2625000000000002</v>
      </c>
      <c r="M554" s="184">
        <v>4.7558999999999996</v>
      </c>
      <c r="N554" s="184">
        <v>3.0750999999999999</v>
      </c>
      <c r="O554" s="184">
        <v>8.5846999999999998</v>
      </c>
      <c r="P554" s="184">
        <v>6.1547999999999998</v>
      </c>
      <c r="Q554" s="184">
        <v>7.3082000000000003</v>
      </c>
      <c r="R554" s="184">
        <v>7.0453000000000001</v>
      </c>
      <c r="S554" s="120" t="s">
        <v>1997</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44512</v>
      </c>
      <c r="E555" s="184">
        <v>0.33489999999999998</v>
      </c>
      <c r="F555" s="184">
        <v>10.901999999999999</v>
      </c>
      <c r="G555" s="184">
        <v>10.9085</v>
      </c>
      <c r="H555" s="184">
        <v>10.928100000000001</v>
      </c>
      <c r="I555" s="184">
        <v>10.9445</v>
      </c>
      <c r="J555" s="184">
        <v>10.6425</v>
      </c>
      <c r="K555" s="184">
        <v>10.831200000000001</v>
      </c>
      <c r="L555" s="184">
        <v>11.0692</v>
      </c>
      <c r="M555" s="184">
        <v>11.394399999999999</v>
      </c>
      <c r="N555" s="184">
        <v>-15.8543</v>
      </c>
      <c r="O555" s="184"/>
      <c r="P555" s="184"/>
      <c r="Q555" s="184">
        <v>-6.1014999999999997</v>
      </c>
      <c r="R555" s="184"/>
      <c r="S555" s="120" t="s">
        <v>2000</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44512</v>
      </c>
      <c r="E556" s="184">
        <v>0.31929999999999997</v>
      </c>
      <c r="F556" s="184">
        <v>11.434799999999999</v>
      </c>
      <c r="G556" s="184">
        <v>11.442</v>
      </c>
      <c r="H556" s="184">
        <v>10.1866</v>
      </c>
      <c r="I556" s="184">
        <v>10.658099999999999</v>
      </c>
      <c r="J556" s="184">
        <v>10.7918</v>
      </c>
      <c r="K556" s="184">
        <v>10.850300000000001</v>
      </c>
      <c r="L556" s="184">
        <v>11.0861</v>
      </c>
      <c r="M556" s="184">
        <v>11.406700000000001</v>
      </c>
      <c r="N556" s="184">
        <v>-16.04</v>
      </c>
      <c r="O556" s="184"/>
      <c r="P556" s="184"/>
      <c r="Q556" s="184">
        <v>-6.2230999999999996</v>
      </c>
      <c r="R556" s="184"/>
      <c r="S556" s="120" t="s">
        <v>2000</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44512</v>
      </c>
      <c r="E557" s="184">
        <v>24.7395</v>
      </c>
      <c r="F557" s="184">
        <v>-1.4753000000000001</v>
      </c>
      <c r="G557" s="184">
        <v>-11.1534</v>
      </c>
      <c r="H557" s="184">
        <v>4.8253000000000004</v>
      </c>
      <c r="I557" s="184">
        <v>4.2961999999999998</v>
      </c>
      <c r="J557" s="184">
        <v>6.5758000000000001</v>
      </c>
      <c r="K557" s="184">
        <v>40.590800000000002</v>
      </c>
      <c r="L557" s="184">
        <v>21.709399999999999</v>
      </c>
      <c r="M557" s="184">
        <v>15.852600000000001</v>
      </c>
      <c r="N557" s="184">
        <v>12.0662</v>
      </c>
      <c r="O557" s="184">
        <v>5.3635999999999999</v>
      </c>
      <c r="P557" s="184">
        <v>5.6475999999999997</v>
      </c>
      <c r="Q557" s="184">
        <v>7.9740000000000002</v>
      </c>
      <c r="R557" s="184">
        <v>9.4631000000000007</v>
      </c>
      <c r="S557" s="120" t="s">
        <v>2000</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44512</v>
      </c>
      <c r="E558" s="184">
        <v>23.409700000000001</v>
      </c>
      <c r="F558" s="184">
        <v>-1.7150000000000001</v>
      </c>
      <c r="G558" s="184">
        <v>-11.578900000000001</v>
      </c>
      <c r="H558" s="184">
        <v>4.3704000000000001</v>
      </c>
      <c r="I558" s="184">
        <v>3.8368000000000002</v>
      </c>
      <c r="J558" s="184">
        <v>6.1174999999999997</v>
      </c>
      <c r="K558" s="184">
        <v>40.048400000000001</v>
      </c>
      <c r="L558" s="184">
        <v>21.132899999999999</v>
      </c>
      <c r="M558" s="184">
        <v>15.2545</v>
      </c>
      <c r="N558" s="184">
        <v>11.456200000000001</v>
      </c>
      <c r="O558" s="184">
        <v>4.7314999999999996</v>
      </c>
      <c r="P558" s="184">
        <v>4.9493999999999998</v>
      </c>
      <c r="Q558" s="184">
        <v>7.7484000000000002</v>
      </c>
      <c r="R558" s="184">
        <v>8.8460000000000001</v>
      </c>
      <c r="S558" s="120" t="s">
        <v>2000</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11.731861290322581</v>
      </c>
      <c r="G559" s="186">
        <v>-6.0894483870967742</v>
      </c>
      <c r="H559" s="186">
        <v>8.2271774193548382</v>
      </c>
      <c r="I559" s="186">
        <v>7.3294048387096744</v>
      </c>
      <c r="J559" s="186">
        <v>4.3273258064516131</v>
      </c>
      <c r="K559" s="186">
        <v>7.4599177419354854</v>
      </c>
      <c r="L559" s="186">
        <v>5.9286193548387089</v>
      </c>
      <c r="M559" s="186">
        <v>6.0703048387096779</v>
      </c>
      <c r="N559" s="186">
        <v>4.084925806451615</v>
      </c>
      <c r="O559" s="186">
        <v>7.7992054545454552</v>
      </c>
      <c r="P559" s="186">
        <v>6.5228039215686309</v>
      </c>
      <c r="Q559" s="186">
        <v>6.3848999999999991</v>
      </c>
      <c r="R559" s="186">
        <v>7.0762122807017516</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11.462399999999999</v>
      </c>
      <c r="G560" s="186">
        <v>-5.6742500000000007</v>
      </c>
      <c r="H560" s="186">
        <v>8.3200499999999984</v>
      </c>
      <c r="I560" s="186">
        <v>7.9893000000000001</v>
      </c>
      <c r="J560" s="186">
        <v>4.4273500000000006</v>
      </c>
      <c r="K560" s="186">
        <v>5.7257499999999997</v>
      </c>
      <c r="L560" s="186">
        <v>4.4370500000000002</v>
      </c>
      <c r="M560" s="186">
        <v>4.9495500000000003</v>
      </c>
      <c r="N560" s="186">
        <v>3.8466500000000003</v>
      </c>
      <c r="O560" s="186">
        <v>7.9417999999999997</v>
      </c>
      <c r="P560" s="186">
        <v>6.6060999999999996</v>
      </c>
      <c r="Q560" s="186">
        <v>7.7361000000000004</v>
      </c>
      <c r="R560" s="186">
        <v>7.0420999999999996</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9"/>
      <c r="B561" s="129"/>
      <c r="C561" s="129"/>
      <c r="D561" s="129"/>
      <c r="E561" s="129"/>
      <c r="F561" s="129"/>
      <c r="G561" s="129"/>
      <c r="H561" s="129"/>
      <c r="I561" s="129"/>
      <c r="J561" s="129"/>
      <c r="K561" s="129"/>
      <c r="L561" s="129"/>
      <c r="M561" s="133"/>
      <c r="N561" s="133"/>
      <c r="O561" s="133"/>
      <c r="P561" s="133"/>
      <c r="Q561" s="133"/>
      <c r="R561" s="133"/>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44512</v>
      </c>
      <c r="E563" s="184">
        <v>53.52</v>
      </c>
      <c r="F563" s="184">
        <v>0.79100000000000004</v>
      </c>
      <c r="G563" s="184">
        <v>0.4128</v>
      </c>
      <c r="H563" s="184">
        <v>2.5484</v>
      </c>
      <c r="I563" s="184">
        <v>3.9222999999999999</v>
      </c>
      <c r="J563" s="184">
        <v>1.6911</v>
      </c>
      <c r="K563" s="184">
        <v>7.4267000000000003</v>
      </c>
      <c r="L563" s="184">
        <v>15.270300000000001</v>
      </c>
      <c r="M563" s="184">
        <v>11.99</v>
      </c>
      <c r="N563" s="184">
        <v>31.305199999999999</v>
      </c>
      <c r="O563" s="184">
        <v>13.244300000000001</v>
      </c>
      <c r="P563" s="184">
        <v>13.007099999999999</v>
      </c>
      <c r="Q563" s="184">
        <v>11.732799999999999</v>
      </c>
      <c r="R563" s="184">
        <v>17.0351</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44512</v>
      </c>
      <c r="E564" s="184">
        <v>57.97</v>
      </c>
      <c r="F564" s="184">
        <v>0.79990000000000006</v>
      </c>
      <c r="G564" s="184">
        <v>0.41570000000000001</v>
      </c>
      <c r="H564" s="184">
        <v>2.5655000000000001</v>
      </c>
      <c r="I564" s="184">
        <v>3.9634</v>
      </c>
      <c r="J564" s="184">
        <v>1.7553000000000001</v>
      </c>
      <c r="K564" s="184">
        <v>7.6109</v>
      </c>
      <c r="L564" s="184">
        <v>15.6624</v>
      </c>
      <c r="M564" s="184">
        <v>12.5413</v>
      </c>
      <c r="N564" s="184">
        <v>32.170499999999997</v>
      </c>
      <c r="O564" s="184">
        <v>14.033099999999999</v>
      </c>
      <c r="P564" s="184">
        <v>13.974399999999999</v>
      </c>
      <c r="Q564" s="184">
        <v>16.053799999999999</v>
      </c>
      <c r="R564" s="184">
        <v>17.795999999999999</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44512</v>
      </c>
      <c r="E565" s="184">
        <v>43.97</v>
      </c>
      <c r="F565" s="184">
        <v>0.77929999999999999</v>
      </c>
      <c r="G565" s="184">
        <v>0.434</v>
      </c>
      <c r="H565" s="184">
        <v>2.5897999999999999</v>
      </c>
      <c r="I565" s="184">
        <v>3.948</v>
      </c>
      <c r="J565" s="184">
        <v>1.806</v>
      </c>
      <c r="K565" s="184">
        <v>7.7168000000000001</v>
      </c>
      <c r="L565" s="184">
        <v>15.8019</v>
      </c>
      <c r="M565" s="184">
        <v>12.801399999999999</v>
      </c>
      <c r="N565" s="184">
        <v>32.002400000000002</v>
      </c>
      <c r="O565" s="184">
        <v>14.0998</v>
      </c>
      <c r="P565" s="184">
        <v>13.7425</v>
      </c>
      <c r="Q565" s="184">
        <v>11.527100000000001</v>
      </c>
      <c r="R565" s="184">
        <v>17.9254</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44512</v>
      </c>
      <c r="E566" s="184">
        <v>43.97</v>
      </c>
      <c r="F566" s="184">
        <v>0.77929999999999999</v>
      </c>
      <c r="G566" s="184">
        <v>0.434</v>
      </c>
      <c r="H566" s="184">
        <v>2.5897999999999999</v>
      </c>
      <c r="I566" s="184">
        <v>3.948</v>
      </c>
      <c r="J566" s="184">
        <v>1.806</v>
      </c>
      <c r="K566" s="184">
        <v>7.7168000000000001</v>
      </c>
      <c r="L566" s="184">
        <v>15.8019</v>
      </c>
      <c r="M566" s="184">
        <v>12.801399999999999</v>
      </c>
      <c r="N566" s="184">
        <v>32.002400000000002</v>
      </c>
      <c r="O566" s="184">
        <v>14.0998</v>
      </c>
      <c r="P566" s="184">
        <v>13.7425</v>
      </c>
      <c r="Q566" s="184">
        <v>11.527100000000001</v>
      </c>
      <c r="R566" s="184">
        <v>17.9254</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44512</v>
      </c>
      <c r="E567" s="184">
        <v>47.7</v>
      </c>
      <c r="F567" s="184">
        <v>0.80300000000000005</v>
      </c>
      <c r="G567" s="184">
        <v>0.44219999999999998</v>
      </c>
      <c r="H567" s="184">
        <v>2.6027</v>
      </c>
      <c r="I567" s="184">
        <v>3.9895</v>
      </c>
      <c r="J567" s="184">
        <v>1.9013</v>
      </c>
      <c r="K567" s="184">
        <v>7.9673999999999996</v>
      </c>
      <c r="L567" s="184">
        <v>16.313099999999999</v>
      </c>
      <c r="M567" s="184">
        <v>13.5174</v>
      </c>
      <c r="N567" s="184">
        <v>33.165799999999997</v>
      </c>
      <c r="O567" s="184">
        <v>15.198</v>
      </c>
      <c r="P567" s="184">
        <v>14.8909</v>
      </c>
      <c r="Q567" s="184">
        <v>16.87</v>
      </c>
      <c r="R567" s="184">
        <v>19.021100000000001</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44512</v>
      </c>
      <c r="E568" s="184">
        <v>85.348500000000001</v>
      </c>
      <c r="F568" s="184">
        <v>1.3345</v>
      </c>
      <c r="G568" s="184">
        <v>1.044</v>
      </c>
      <c r="H568" s="184">
        <v>2.3921000000000001</v>
      </c>
      <c r="I568" s="184">
        <v>3.2778</v>
      </c>
      <c r="J568" s="184">
        <v>8.9599999999999999E-2</v>
      </c>
      <c r="K568" s="184">
        <v>12.8041</v>
      </c>
      <c r="L568" s="184">
        <v>27.447600000000001</v>
      </c>
      <c r="M568" s="184">
        <v>25.326899999999998</v>
      </c>
      <c r="N568" s="184">
        <v>49.851700000000001</v>
      </c>
      <c r="O568" s="184">
        <v>25.114000000000001</v>
      </c>
      <c r="P568" s="184">
        <v>20.874400000000001</v>
      </c>
      <c r="Q568" s="184">
        <v>21.737200000000001</v>
      </c>
      <c r="R568" s="184">
        <v>27.086600000000001</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44512</v>
      </c>
      <c r="E569" s="184">
        <v>77.760499999999993</v>
      </c>
      <c r="F569" s="184">
        <v>1.3323</v>
      </c>
      <c r="G569" s="184">
        <v>1.0373000000000001</v>
      </c>
      <c r="H569" s="184">
        <v>2.3717000000000001</v>
      </c>
      <c r="I569" s="184">
        <v>3.2454999999999998</v>
      </c>
      <c r="J569" s="184">
        <v>2.07E-2</v>
      </c>
      <c r="K569" s="184">
        <v>12.5822</v>
      </c>
      <c r="L569" s="184">
        <v>26.920100000000001</v>
      </c>
      <c r="M569" s="184">
        <v>24.535</v>
      </c>
      <c r="N569" s="184">
        <v>48.573999999999998</v>
      </c>
      <c r="O569" s="184">
        <v>24.038799999999998</v>
      </c>
      <c r="P569" s="184">
        <v>19.737400000000001</v>
      </c>
      <c r="Q569" s="184">
        <v>18.845600000000001</v>
      </c>
      <c r="R569" s="184">
        <v>26.0456</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44512</v>
      </c>
      <c r="E570" s="184">
        <v>75.17</v>
      </c>
      <c r="F570" s="184">
        <v>1.0348999999999999</v>
      </c>
      <c r="G570" s="184">
        <v>1.3299999999999999E-2</v>
      </c>
      <c r="H570" s="184">
        <v>1.8149999999999999</v>
      </c>
      <c r="I570" s="184">
        <v>2.9020999999999999</v>
      </c>
      <c r="J570" s="184">
        <v>5.3199999999999997E-2</v>
      </c>
      <c r="K570" s="184">
        <v>13.259</v>
      </c>
      <c r="L570" s="184">
        <v>30.684999999999999</v>
      </c>
      <c r="M570" s="184">
        <v>31.531099999999999</v>
      </c>
      <c r="N570" s="184">
        <v>57.358199999999997</v>
      </c>
      <c r="O570" s="184">
        <v>22.132000000000001</v>
      </c>
      <c r="P570" s="184">
        <v>14.7216</v>
      </c>
      <c r="Q570" s="184">
        <v>10.333600000000001</v>
      </c>
      <c r="R570" s="184">
        <v>29.413499999999999</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44512</v>
      </c>
      <c r="E571" s="184">
        <v>82.23</v>
      </c>
      <c r="F571" s="184">
        <v>1.0321</v>
      </c>
      <c r="G571" s="184">
        <v>2.4299999999999999E-2</v>
      </c>
      <c r="H571" s="184">
        <v>1.8328</v>
      </c>
      <c r="I571" s="184">
        <v>2.9419</v>
      </c>
      <c r="J571" s="184">
        <v>0.12180000000000001</v>
      </c>
      <c r="K571" s="184">
        <v>13.5146</v>
      </c>
      <c r="L571" s="184">
        <v>31.211099999999998</v>
      </c>
      <c r="M571" s="184">
        <v>32.308900000000001</v>
      </c>
      <c r="N571" s="184">
        <v>58.561500000000002</v>
      </c>
      <c r="O571" s="184">
        <v>23.0501</v>
      </c>
      <c r="P571" s="184">
        <v>15.676299999999999</v>
      </c>
      <c r="Q571" s="184">
        <v>11.3</v>
      </c>
      <c r="R571" s="184">
        <v>30.3307</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44512</v>
      </c>
      <c r="E572" s="184">
        <v>63.042999999999999</v>
      </c>
      <c r="F572" s="184">
        <v>0.77370000000000005</v>
      </c>
      <c r="G572" s="184">
        <v>7.9000000000000008E-3</v>
      </c>
      <c r="H572" s="184">
        <v>1.3520000000000001</v>
      </c>
      <c r="I572" s="184">
        <v>2.8317000000000001</v>
      </c>
      <c r="J572" s="184">
        <v>1.9536</v>
      </c>
      <c r="K572" s="184">
        <v>9.8903999999999996</v>
      </c>
      <c r="L572" s="184">
        <v>23.369399999999999</v>
      </c>
      <c r="M572" s="184">
        <v>20.797499999999999</v>
      </c>
      <c r="N572" s="184">
        <v>41.602800000000002</v>
      </c>
      <c r="O572" s="184">
        <v>22.076599999999999</v>
      </c>
      <c r="P572" s="184">
        <v>16.0915</v>
      </c>
      <c r="Q572" s="184">
        <v>12.307499999999999</v>
      </c>
      <c r="R572" s="184">
        <v>24.6829</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44512</v>
      </c>
      <c r="E573" s="184">
        <v>67.959999999999994</v>
      </c>
      <c r="F573" s="184">
        <v>0.77849999999999997</v>
      </c>
      <c r="G573" s="184">
        <v>1.9099999999999999E-2</v>
      </c>
      <c r="H573" s="184">
        <v>1.3858999999999999</v>
      </c>
      <c r="I573" s="184">
        <v>2.8839999999999999</v>
      </c>
      <c r="J573" s="184">
        <v>2.0680999999999998</v>
      </c>
      <c r="K573" s="184">
        <v>10.2584</v>
      </c>
      <c r="L573" s="184">
        <v>24.1982</v>
      </c>
      <c r="M573" s="184">
        <v>22.008600000000001</v>
      </c>
      <c r="N573" s="184">
        <v>43.490600000000001</v>
      </c>
      <c r="O573" s="184">
        <v>23.581099999999999</v>
      </c>
      <c r="P573" s="184">
        <v>17.451699999999999</v>
      </c>
      <c r="Q573" s="184">
        <v>16.892700000000001</v>
      </c>
      <c r="R573" s="184">
        <v>26.275099999999998</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44512</v>
      </c>
      <c r="E574" s="184">
        <v>18.28</v>
      </c>
      <c r="F574" s="184">
        <v>1.1620999999999999</v>
      </c>
      <c r="G574" s="184">
        <v>0.38440000000000002</v>
      </c>
      <c r="H574" s="184">
        <v>2.4664000000000001</v>
      </c>
      <c r="I574" s="184">
        <v>3.6280999999999999</v>
      </c>
      <c r="J574" s="184">
        <v>-2.1413000000000002</v>
      </c>
      <c r="K574" s="184">
        <v>8.2937999999999992</v>
      </c>
      <c r="L574" s="184">
        <v>29.829499999999999</v>
      </c>
      <c r="M574" s="184">
        <v>38.905799999999999</v>
      </c>
      <c r="N574" s="184">
        <v>66.030900000000003</v>
      </c>
      <c r="O574" s="184">
        <v>30.075399999999998</v>
      </c>
      <c r="P574" s="184"/>
      <c r="Q574" s="184">
        <v>17.5456</v>
      </c>
      <c r="R574" s="184">
        <v>42.775199999999998</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44512</v>
      </c>
      <c r="E575" s="184">
        <v>17.77</v>
      </c>
      <c r="F575" s="184">
        <v>1.1383000000000001</v>
      </c>
      <c r="G575" s="184">
        <v>0.33879999999999999</v>
      </c>
      <c r="H575" s="184">
        <v>2.4207000000000001</v>
      </c>
      <c r="I575" s="184">
        <v>3.5548000000000002</v>
      </c>
      <c r="J575" s="184">
        <v>-2.2014</v>
      </c>
      <c r="K575" s="184">
        <v>8.09</v>
      </c>
      <c r="L575" s="184">
        <v>29.424600000000002</v>
      </c>
      <c r="M575" s="184">
        <v>38.180399999999999</v>
      </c>
      <c r="N575" s="184">
        <v>64.842299999999994</v>
      </c>
      <c r="O575" s="184">
        <v>29.114899999999999</v>
      </c>
      <c r="P575" s="184"/>
      <c r="Q575" s="184">
        <v>16.657699999999998</v>
      </c>
      <c r="R575" s="184">
        <v>41.7256</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44512</v>
      </c>
      <c r="E576" s="184">
        <v>21.99</v>
      </c>
      <c r="F576" s="184">
        <v>1.1033999999999999</v>
      </c>
      <c r="G576" s="184">
        <v>0.41099999999999998</v>
      </c>
      <c r="H576" s="184">
        <v>2.1840000000000002</v>
      </c>
      <c r="I576" s="184">
        <v>3.7753999999999999</v>
      </c>
      <c r="J576" s="184">
        <v>-2.2231999999999998</v>
      </c>
      <c r="K576" s="184">
        <v>6.7994000000000003</v>
      </c>
      <c r="L576" s="184">
        <v>28.221599999999999</v>
      </c>
      <c r="M576" s="184">
        <v>36.838799999999999</v>
      </c>
      <c r="N576" s="184">
        <v>63.494399999999999</v>
      </c>
      <c r="O576" s="184">
        <v>28.9436</v>
      </c>
      <c r="P576" s="184"/>
      <c r="Q576" s="184">
        <v>29.279199999999999</v>
      </c>
      <c r="R576" s="184">
        <v>39.005400000000002</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44512</v>
      </c>
      <c r="E577" s="184">
        <v>21.3</v>
      </c>
      <c r="F577" s="184">
        <v>1.1395999999999999</v>
      </c>
      <c r="G577" s="184">
        <v>0.47170000000000001</v>
      </c>
      <c r="H577" s="184">
        <v>2.2073</v>
      </c>
      <c r="I577" s="184">
        <v>3.7505999999999999</v>
      </c>
      <c r="J577" s="184">
        <v>-2.2486999999999999</v>
      </c>
      <c r="K577" s="184">
        <v>6.6066000000000003</v>
      </c>
      <c r="L577" s="184">
        <v>27.7744</v>
      </c>
      <c r="M577" s="184">
        <v>36.015300000000003</v>
      </c>
      <c r="N577" s="184">
        <v>62.100499999999997</v>
      </c>
      <c r="O577" s="184">
        <v>27.581800000000001</v>
      </c>
      <c r="P577" s="184"/>
      <c r="Q577" s="184">
        <v>27.943000000000001</v>
      </c>
      <c r="R577" s="184">
        <v>37.600499999999997</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44512</v>
      </c>
      <c r="E578" s="184">
        <v>116.32</v>
      </c>
      <c r="F578" s="184">
        <v>1.0073000000000001</v>
      </c>
      <c r="G578" s="184">
        <v>0.30180000000000001</v>
      </c>
      <c r="H578" s="184">
        <v>2.3673000000000002</v>
      </c>
      <c r="I578" s="184">
        <v>3.4691000000000001</v>
      </c>
      <c r="J578" s="184">
        <v>-0.81859999999999999</v>
      </c>
      <c r="K578" s="184">
        <v>8.4972999999999992</v>
      </c>
      <c r="L578" s="184">
        <v>28.134</v>
      </c>
      <c r="M578" s="184">
        <v>33.4557</v>
      </c>
      <c r="N578" s="184">
        <v>60.574300000000001</v>
      </c>
      <c r="O578" s="184">
        <v>31.5303</v>
      </c>
      <c r="P578" s="184">
        <v>23.2577</v>
      </c>
      <c r="Q578" s="184">
        <v>19.831600000000002</v>
      </c>
      <c r="R578" s="184">
        <v>39.773800000000001</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44512</v>
      </c>
      <c r="E579" s="184">
        <v>104.07</v>
      </c>
      <c r="F579" s="184">
        <v>1.0094000000000001</v>
      </c>
      <c r="G579" s="184">
        <v>0.29880000000000001</v>
      </c>
      <c r="H579" s="184">
        <v>2.3403999999999998</v>
      </c>
      <c r="I579" s="184">
        <v>3.4287000000000001</v>
      </c>
      <c r="J579" s="184">
        <v>-0.90459999999999996</v>
      </c>
      <c r="K579" s="184">
        <v>8.2370999999999999</v>
      </c>
      <c r="L579" s="184">
        <v>27.552399999999999</v>
      </c>
      <c r="M579" s="184">
        <v>32.455100000000002</v>
      </c>
      <c r="N579" s="184">
        <v>58.933999999999997</v>
      </c>
      <c r="O579" s="184">
        <v>30.0871</v>
      </c>
      <c r="P579" s="184">
        <v>21.806899999999999</v>
      </c>
      <c r="Q579" s="184">
        <v>20.2195</v>
      </c>
      <c r="R579" s="184">
        <v>38.304699999999997</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44512</v>
      </c>
      <c r="E580" s="184">
        <v>111.47</v>
      </c>
      <c r="F580" s="184">
        <v>1.0058</v>
      </c>
      <c r="G580" s="184">
        <v>0.2969</v>
      </c>
      <c r="H580" s="184">
        <v>2.3412000000000002</v>
      </c>
      <c r="I580" s="184">
        <v>3.4331999999999998</v>
      </c>
      <c r="J580" s="184">
        <v>-0.8891</v>
      </c>
      <c r="K580" s="184">
        <v>8.2969000000000008</v>
      </c>
      <c r="L580" s="184">
        <v>27.6861</v>
      </c>
      <c r="M580" s="184">
        <v>32.781399999999998</v>
      </c>
      <c r="N580" s="184">
        <v>59.561999999999998</v>
      </c>
      <c r="O580" s="184">
        <v>30.857299999999999</v>
      </c>
      <c r="P580" s="184">
        <v>22.624099999999999</v>
      </c>
      <c r="Q580" s="184">
        <v>20.8705</v>
      </c>
      <c r="R580" s="184">
        <v>39.023699999999998</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44512</v>
      </c>
      <c r="E581" s="184">
        <v>129.56</v>
      </c>
      <c r="F581" s="184">
        <v>1.1634</v>
      </c>
      <c r="G581" s="184">
        <v>0.37190000000000001</v>
      </c>
      <c r="H581" s="184">
        <v>1.8874</v>
      </c>
      <c r="I581" s="184">
        <v>3.4411</v>
      </c>
      <c r="J581" s="184">
        <v>2.6705999999999999</v>
      </c>
      <c r="K581" s="184">
        <v>11.4015</v>
      </c>
      <c r="L581" s="184">
        <v>28.0364</v>
      </c>
      <c r="M581" s="184">
        <v>25.4575</v>
      </c>
      <c r="N581" s="184">
        <v>57.673099999999998</v>
      </c>
      <c r="O581" s="184">
        <v>28.5061</v>
      </c>
      <c r="P581" s="184">
        <v>21.8201</v>
      </c>
      <c r="Q581" s="184">
        <v>17.9924</v>
      </c>
      <c r="R581" s="184">
        <v>35.594200000000001</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44512</v>
      </c>
      <c r="E582" s="184">
        <v>121.31</v>
      </c>
      <c r="F582" s="184">
        <v>1.1591</v>
      </c>
      <c r="G582" s="184">
        <v>0.36399999999999999</v>
      </c>
      <c r="H582" s="184">
        <v>1.8555999999999999</v>
      </c>
      <c r="I582" s="184">
        <v>3.3921000000000001</v>
      </c>
      <c r="J582" s="184">
        <v>2.5617000000000001</v>
      </c>
      <c r="K582" s="184">
        <v>11.0389</v>
      </c>
      <c r="L582" s="184">
        <v>27.199300000000001</v>
      </c>
      <c r="M582" s="184">
        <v>24.2803</v>
      </c>
      <c r="N582" s="184">
        <v>55.765300000000003</v>
      </c>
      <c r="O582" s="184">
        <v>27.167300000000001</v>
      </c>
      <c r="P582" s="184">
        <v>20.6723</v>
      </c>
      <c r="Q582" s="184">
        <v>21.168700000000001</v>
      </c>
      <c r="R582" s="184">
        <v>34.100499999999997</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44512</v>
      </c>
      <c r="E583" s="184">
        <v>90.58</v>
      </c>
      <c r="F583" s="184">
        <v>0.90010000000000001</v>
      </c>
      <c r="G583" s="184">
        <v>-0.28510000000000002</v>
      </c>
      <c r="H583" s="184">
        <v>1.4117999999999999</v>
      </c>
      <c r="I583" s="184">
        <v>2.9073000000000002</v>
      </c>
      <c r="J583" s="184">
        <v>1.3413999999999999</v>
      </c>
      <c r="K583" s="184">
        <v>8.4140999999999995</v>
      </c>
      <c r="L583" s="184">
        <v>24.465800000000002</v>
      </c>
      <c r="M583" s="184">
        <v>29.488800000000001</v>
      </c>
      <c r="N583" s="184">
        <v>59.135599999999997</v>
      </c>
      <c r="O583" s="184">
        <v>26.114999999999998</v>
      </c>
      <c r="P583" s="184">
        <v>18.966999999999999</v>
      </c>
      <c r="Q583" s="184">
        <v>19.299600000000002</v>
      </c>
      <c r="R583" s="184">
        <v>29.530999999999999</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44512</v>
      </c>
      <c r="E584" s="184">
        <v>84.427000000000007</v>
      </c>
      <c r="F584" s="184">
        <v>0.89749999999999996</v>
      </c>
      <c r="G584" s="184">
        <v>-0.29289999999999999</v>
      </c>
      <c r="H584" s="184">
        <v>1.3882000000000001</v>
      </c>
      <c r="I584" s="184">
        <v>2.8694000000000002</v>
      </c>
      <c r="J584" s="184">
        <v>1.2581</v>
      </c>
      <c r="K584" s="184">
        <v>8.1578999999999997</v>
      </c>
      <c r="L584" s="184">
        <v>23.882300000000001</v>
      </c>
      <c r="M584" s="184">
        <v>28.578199999999999</v>
      </c>
      <c r="N584" s="184">
        <v>57.6248</v>
      </c>
      <c r="O584" s="184">
        <v>24.889600000000002</v>
      </c>
      <c r="P584" s="184">
        <v>17.733499999999999</v>
      </c>
      <c r="Q584" s="184">
        <v>15.4741</v>
      </c>
      <c r="R584" s="184">
        <v>28.3081</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44512</v>
      </c>
      <c r="E585" s="184">
        <v>81.67</v>
      </c>
      <c r="F585" s="184">
        <v>0.96430000000000005</v>
      </c>
      <c r="G585" s="184">
        <v>4.9000000000000002E-2</v>
      </c>
      <c r="H585" s="184">
        <v>1.6555</v>
      </c>
      <c r="I585" s="184">
        <v>3.5108000000000001</v>
      </c>
      <c r="J585" s="184">
        <v>1.7441</v>
      </c>
      <c r="K585" s="184">
        <v>9.7863000000000007</v>
      </c>
      <c r="L585" s="184">
        <v>25.453099999999999</v>
      </c>
      <c r="M585" s="184">
        <v>23.089700000000001</v>
      </c>
      <c r="N585" s="184">
        <v>49.250700000000002</v>
      </c>
      <c r="O585" s="184">
        <v>21.929300000000001</v>
      </c>
      <c r="P585" s="184">
        <v>16.601299999999998</v>
      </c>
      <c r="Q585" s="184">
        <v>16.166599999999999</v>
      </c>
      <c r="R585" s="184">
        <v>26.340499999999999</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44512</v>
      </c>
      <c r="E586" s="184">
        <v>73.44</v>
      </c>
      <c r="F586" s="184">
        <v>0.96230000000000004</v>
      </c>
      <c r="G586" s="184">
        <v>4.0899999999999999E-2</v>
      </c>
      <c r="H586" s="184">
        <v>1.6049</v>
      </c>
      <c r="I586" s="184">
        <v>3.4365999999999999</v>
      </c>
      <c r="J586" s="184">
        <v>1.6049</v>
      </c>
      <c r="K586" s="184">
        <v>9.3181999999999992</v>
      </c>
      <c r="L586" s="184">
        <v>24.3902</v>
      </c>
      <c r="M586" s="184">
        <v>21.549199999999999</v>
      </c>
      <c r="N586" s="184">
        <v>46.762599999999999</v>
      </c>
      <c r="O586" s="184">
        <v>19.829999999999998</v>
      </c>
      <c r="P586" s="184">
        <v>14.8649</v>
      </c>
      <c r="Q586" s="184">
        <v>16.747599999999998</v>
      </c>
      <c r="R586" s="184">
        <v>24.2163</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44512</v>
      </c>
      <c r="E587" s="184">
        <v>907.48</v>
      </c>
      <c r="F587" s="184">
        <v>0.79820000000000002</v>
      </c>
      <c r="G587" s="184">
        <v>-0.3286</v>
      </c>
      <c r="H587" s="184">
        <v>1.6778</v>
      </c>
      <c r="I587" s="184">
        <v>3.5091000000000001</v>
      </c>
      <c r="J587" s="184">
        <v>2.6642000000000001</v>
      </c>
      <c r="K587" s="184">
        <v>12.8116</v>
      </c>
      <c r="L587" s="184">
        <v>26.8415</v>
      </c>
      <c r="M587" s="184">
        <v>28.4223</v>
      </c>
      <c r="N587" s="184">
        <v>58.771599999999999</v>
      </c>
      <c r="O587" s="184">
        <v>19.610800000000001</v>
      </c>
      <c r="P587" s="184">
        <v>14.8775</v>
      </c>
      <c r="Q587" s="184">
        <v>22.0671</v>
      </c>
      <c r="R587" s="184">
        <v>26.1633</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44512</v>
      </c>
      <c r="E588" s="184">
        <v>981.80529999999999</v>
      </c>
      <c r="F588" s="184">
        <v>0.8004</v>
      </c>
      <c r="G588" s="184">
        <v>-0.3221</v>
      </c>
      <c r="H588" s="184">
        <v>1.6977</v>
      </c>
      <c r="I588" s="184">
        <v>3.5407000000000002</v>
      </c>
      <c r="J588" s="184">
        <v>2.7345000000000002</v>
      </c>
      <c r="K588" s="184">
        <v>13.050700000000001</v>
      </c>
      <c r="L588" s="184">
        <v>27.375</v>
      </c>
      <c r="M588" s="184">
        <v>29.236799999999999</v>
      </c>
      <c r="N588" s="184">
        <v>60.130200000000002</v>
      </c>
      <c r="O588" s="184">
        <v>20.721800000000002</v>
      </c>
      <c r="P588" s="184">
        <v>15.9846</v>
      </c>
      <c r="Q588" s="184">
        <v>17.071899999999999</v>
      </c>
      <c r="R588" s="184">
        <v>27.3095</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44512</v>
      </c>
      <c r="E589" s="184">
        <v>593.28899999999999</v>
      </c>
      <c r="F589" s="184">
        <v>0.96540000000000004</v>
      </c>
      <c r="G589" s="184">
        <v>0.67810000000000004</v>
      </c>
      <c r="H589" s="184">
        <v>2.3007</v>
      </c>
      <c r="I589" s="184">
        <v>3.5587</v>
      </c>
      <c r="J589" s="184">
        <v>3.6448</v>
      </c>
      <c r="K589" s="184">
        <v>11.1411</v>
      </c>
      <c r="L589" s="184">
        <v>27.846900000000002</v>
      </c>
      <c r="M589" s="184">
        <v>26.4178</v>
      </c>
      <c r="N589" s="184">
        <v>57.557899999999997</v>
      </c>
      <c r="O589" s="184">
        <v>21.8629</v>
      </c>
      <c r="P589" s="184">
        <v>17.612100000000002</v>
      </c>
      <c r="Q589" s="184">
        <v>21.604900000000001</v>
      </c>
      <c r="R589" s="184">
        <v>27.383299999999998</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44512</v>
      </c>
      <c r="E590" s="184">
        <v>623.04</v>
      </c>
      <c r="F590" s="184">
        <v>0.9667</v>
      </c>
      <c r="G590" s="184">
        <v>0.68189999999999995</v>
      </c>
      <c r="H590" s="184">
        <v>2.3121</v>
      </c>
      <c r="I590" s="184">
        <v>3.5767000000000002</v>
      </c>
      <c r="J590" s="184">
        <v>3.6846000000000001</v>
      </c>
      <c r="K590" s="184">
        <v>11.2675</v>
      </c>
      <c r="L590" s="184">
        <v>28.137699999999999</v>
      </c>
      <c r="M590" s="184">
        <v>26.819700000000001</v>
      </c>
      <c r="N590" s="184">
        <v>58.239600000000003</v>
      </c>
      <c r="O590" s="184">
        <v>22.437999999999999</v>
      </c>
      <c r="P590" s="184">
        <v>18.261900000000001</v>
      </c>
      <c r="Q590" s="184">
        <v>17.6983</v>
      </c>
      <c r="R590" s="184">
        <v>27.9725</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44512</v>
      </c>
      <c r="E591" s="184">
        <v>2483.2727691325899</v>
      </c>
      <c r="F591" s="184">
        <v>0.88229999999999997</v>
      </c>
      <c r="G591" s="184">
        <v>0.32969999999999999</v>
      </c>
      <c r="H591" s="184">
        <v>1.9921</v>
      </c>
      <c r="I591" s="184">
        <v>2.9883000000000002</v>
      </c>
      <c r="J591" s="184">
        <v>1.5412999999999999</v>
      </c>
      <c r="K591" s="184">
        <v>12.5008</v>
      </c>
      <c r="L591" s="184">
        <v>28.9148</v>
      </c>
      <c r="M591" s="184">
        <v>27.1281</v>
      </c>
      <c r="N591" s="184">
        <v>54.206600000000002</v>
      </c>
      <c r="O591" s="184">
        <v>15.7363</v>
      </c>
      <c r="P591" s="184">
        <v>12.653499999999999</v>
      </c>
      <c r="Q591" s="184">
        <v>24.001100000000001</v>
      </c>
      <c r="R591" s="184">
        <v>21.560700000000001</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44512</v>
      </c>
      <c r="E592" s="184">
        <v>803.52099999999996</v>
      </c>
      <c r="F592" s="184">
        <v>0.8841</v>
      </c>
      <c r="G592" s="184">
        <v>0.33510000000000001</v>
      </c>
      <c r="H592" s="184">
        <v>2.0085999999999999</v>
      </c>
      <c r="I592" s="184">
        <v>3.0142000000000002</v>
      </c>
      <c r="J592" s="184">
        <v>1.5975999999999999</v>
      </c>
      <c r="K592" s="184">
        <v>12.682499999999999</v>
      </c>
      <c r="L592" s="184">
        <v>29.298400000000001</v>
      </c>
      <c r="M592" s="184">
        <v>27.655899999999999</v>
      </c>
      <c r="N592" s="184">
        <v>55.081600000000002</v>
      </c>
      <c r="O592" s="184">
        <v>16.414999999999999</v>
      </c>
      <c r="P592" s="184">
        <v>13.3789</v>
      </c>
      <c r="Q592" s="184">
        <v>14.3802</v>
      </c>
      <c r="R592" s="184">
        <v>22.262499999999999</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44512</v>
      </c>
      <c r="E593" s="184">
        <v>58.638800000000003</v>
      </c>
      <c r="F593" s="184">
        <v>0.96730000000000005</v>
      </c>
      <c r="G593" s="184">
        <v>-0.59250000000000003</v>
      </c>
      <c r="H593" s="184">
        <v>1.1538999999999999</v>
      </c>
      <c r="I593" s="184">
        <v>2.5859999999999999</v>
      </c>
      <c r="J593" s="184">
        <v>0.85740000000000005</v>
      </c>
      <c r="K593" s="184">
        <v>11.529400000000001</v>
      </c>
      <c r="L593" s="184">
        <v>28.796099999999999</v>
      </c>
      <c r="M593" s="184">
        <v>24.275300000000001</v>
      </c>
      <c r="N593" s="184">
        <v>50.713700000000003</v>
      </c>
      <c r="O593" s="184">
        <v>20.076899999999998</v>
      </c>
      <c r="P593" s="184">
        <v>15.274800000000001</v>
      </c>
      <c r="Q593" s="184">
        <v>12.6378</v>
      </c>
      <c r="R593" s="184">
        <v>25.3825</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44512</v>
      </c>
      <c r="E594" s="184">
        <v>63.383400000000002</v>
      </c>
      <c r="F594" s="184">
        <v>0.97060000000000002</v>
      </c>
      <c r="G594" s="184">
        <v>-0.58240000000000003</v>
      </c>
      <c r="H594" s="184">
        <v>1.1850000000000001</v>
      </c>
      <c r="I594" s="184">
        <v>2.6352000000000002</v>
      </c>
      <c r="J594" s="184">
        <v>0.96519999999999995</v>
      </c>
      <c r="K594" s="184">
        <v>11.882400000000001</v>
      </c>
      <c r="L594" s="184">
        <v>29.611999999999998</v>
      </c>
      <c r="M594" s="184">
        <v>25.4513</v>
      </c>
      <c r="N594" s="184">
        <v>52.6233</v>
      </c>
      <c r="O594" s="184">
        <v>21.498699999999999</v>
      </c>
      <c r="P594" s="184">
        <v>16.421700000000001</v>
      </c>
      <c r="Q594" s="184">
        <v>16.0276</v>
      </c>
      <c r="R594" s="184">
        <v>26.9786</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44512</v>
      </c>
      <c r="E595" s="184">
        <v>624.66999999999996</v>
      </c>
      <c r="F595" s="184">
        <v>1.0612999999999999</v>
      </c>
      <c r="G595" s="184">
        <v>0.36149999999999999</v>
      </c>
      <c r="H595" s="184">
        <v>1.7609999999999999</v>
      </c>
      <c r="I595" s="184">
        <v>3.3418000000000001</v>
      </c>
      <c r="J595" s="184">
        <v>2.2273000000000001</v>
      </c>
      <c r="K595" s="184">
        <v>11.889900000000001</v>
      </c>
      <c r="L595" s="184">
        <v>27.8306</v>
      </c>
      <c r="M595" s="184">
        <v>27.770499999999998</v>
      </c>
      <c r="N595" s="184">
        <v>57.323799999999999</v>
      </c>
      <c r="O595" s="184">
        <v>21.142800000000001</v>
      </c>
      <c r="P595" s="184">
        <v>16.269500000000001</v>
      </c>
      <c r="Q595" s="184">
        <v>20.422000000000001</v>
      </c>
      <c r="R595" s="184">
        <v>27.7498</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44512</v>
      </c>
      <c r="E596" s="184">
        <v>677</v>
      </c>
      <c r="F596" s="184">
        <v>1.0629</v>
      </c>
      <c r="G596" s="184">
        <v>0.36770000000000003</v>
      </c>
      <c r="H596" s="184">
        <v>1.78</v>
      </c>
      <c r="I596" s="184">
        <v>3.3730000000000002</v>
      </c>
      <c r="J596" s="184">
        <v>2.2936999999999999</v>
      </c>
      <c r="K596" s="184">
        <v>12.1084</v>
      </c>
      <c r="L596" s="184">
        <v>28.331499999999998</v>
      </c>
      <c r="M596" s="184">
        <v>28.416699999999999</v>
      </c>
      <c r="N596" s="184">
        <v>58.3996</v>
      </c>
      <c r="O596" s="184">
        <v>22.014800000000001</v>
      </c>
      <c r="P596" s="184">
        <v>17.3202</v>
      </c>
      <c r="Q596" s="184">
        <v>17.742000000000001</v>
      </c>
      <c r="R596" s="184">
        <v>28.612100000000002</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44512</v>
      </c>
      <c r="E597" s="184">
        <v>16.82</v>
      </c>
      <c r="F597" s="184">
        <v>0.47789999999999999</v>
      </c>
      <c r="G597" s="184">
        <v>0</v>
      </c>
      <c r="H597" s="184">
        <v>2.1871</v>
      </c>
      <c r="I597" s="184">
        <v>3.6352000000000002</v>
      </c>
      <c r="J597" s="184">
        <v>2.7488999999999999</v>
      </c>
      <c r="K597" s="184">
        <v>16</v>
      </c>
      <c r="L597" s="184">
        <v>28.691700000000001</v>
      </c>
      <c r="M597" s="184">
        <v>23.494900000000001</v>
      </c>
      <c r="N597" s="184">
        <v>49.378300000000003</v>
      </c>
      <c r="O597" s="184">
        <v>19.913599999999999</v>
      </c>
      <c r="P597" s="184"/>
      <c r="Q597" s="184">
        <v>15.3386</v>
      </c>
      <c r="R597" s="184">
        <v>22.153400000000001</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44512</v>
      </c>
      <c r="E598" s="184">
        <v>17.3</v>
      </c>
      <c r="F598" s="184">
        <v>0.46460000000000001</v>
      </c>
      <c r="G598" s="184">
        <v>-5.7799999999999997E-2</v>
      </c>
      <c r="H598" s="184">
        <v>2.1251000000000002</v>
      </c>
      <c r="I598" s="184">
        <v>3.6549</v>
      </c>
      <c r="J598" s="184">
        <v>2.7315999999999998</v>
      </c>
      <c r="K598" s="184">
        <v>16.029499999999999</v>
      </c>
      <c r="L598" s="184">
        <v>28.912099999999999</v>
      </c>
      <c r="M598" s="184">
        <v>23.748200000000001</v>
      </c>
      <c r="N598" s="184">
        <v>50.043399999999998</v>
      </c>
      <c r="O598" s="184">
        <v>20.631900000000002</v>
      </c>
      <c r="P598" s="184"/>
      <c r="Q598" s="184">
        <v>16.232700000000001</v>
      </c>
      <c r="R598" s="184">
        <v>22.689900000000002</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44512</v>
      </c>
      <c r="E599" s="184">
        <v>44.09</v>
      </c>
      <c r="F599" s="184">
        <v>0.89239999999999997</v>
      </c>
      <c r="G599" s="184">
        <v>4.5400000000000003E-2</v>
      </c>
      <c r="H599" s="184">
        <v>2.1074999999999999</v>
      </c>
      <c r="I599" s="184">
        <v>3.0139999999999998</v>
      </c>
      <c r="J599" s="184">
        <v>2.3445</v>
      </c>
      <c r="K599" s="184">
        <v>12.0457</v>
      </c>
      <c r="L599" s="184">
        <v>26.586300000000001</v>
      </c>
      <c r="M599" s="184">
        <v>24.057400000000001</v>
      </c>
      <c r="N599" s="184">
        <v>47.064700000000002</v>
      </c>
      <c r="O599" s="184">
        <v>17.4663</v>
      </c>
      <c r="P599" s="184">
        <v>15.6114</v>
      </c>
      <c r="Q599" s="184">
        <v>19.8916</v>
      </c>
      <c r="R599" s="184">
        <v>21.591200000000001</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44512</v>
      </c>
      <c r="E600" s="184">
        <v>40.04</v>
      </c>
      <c r="F600" s="184">
        <v>0.88180000000000003</v>
      </c>
      <c r="G600" s="184">
        <v>0.05</v>
      </c>
      <c r="H600" s="184">
        <v>2.0908000000000002</v>
      </c>
      <c r="I600" s="184">
        <v>2.9834999999999998</v>
      </c>
      <c r="J600" s="184">
        <v>2.2471999999999999</v>
      </c>
      <c r="K600" s="184">
        <v>11.6876</v>
      </c>
      <c r="L600" s="184">
        <v>25.793299999999999</v>
      </c>
      <c r="M600" s="184">
        <v>22.972999999999999</v>
      </c>
      <c r="N600" s="184">
        <v>45.335799999999999</v>
      </c>
      <c r="O600" s="184">
        <v>15.972099999999999</v>
      </c>
      <c r="P600" s="184">
        <v>13.9459</v>
      </c>
      <c r="Q600" s="184">
        <v>18.487300000000001</v>
      </c>
      <c r="R600" s="184">
        <v>20.1463</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44512</v>
      </c>
      <c r="E601" s="184">
        <v>110.46</v>
      </c>
      <c r="F601" s="184">
        <v>0.78469999999999995</v>
      </c>
      <c r="G601" s="184">
        <v>-0.51339999999999997</v>
      </c>
      <c r="H601" s="184">
        <v>2.1454</v>
      </c>
      <c r="I601" s="184">
        <v>3.3496000000000001</v>
      </c>
      <c r="J601" s="184">
        <v>1.9756</v>
      </c>
      <c r="K601" s="184">
        <v>12.565</v>
      </c>
      <c r="L601" s="184">
        <v>27.802800000000001</v>
      </c>
      <c r="M601" s="184">
        <v>35.900599999999997</v>
      </c>
      <c r="N601" s="184">
        <v>75.249899999999997</v>
      </c>
      <c r="O601" s="184">
        <v>25.1706</v>
      </c>
      <c r="P601" s="184">
        <v>21.069199999999999</v>
      </c>
      <c r="Q601" s="184">
        <v>19.7652</v>
      </c>
      <c r="R601" s="184">
        <v>37.129199999999997</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44512</v>
      </c>
      <c r="E602" s="184">
        <v>100.33</v>
      </c>
      <c r="F602" s="184">
        <v>0.77339999999999998</v>
      </c>
      <c r="G602" s="184">
        <v>-0.51559999999999995</v>
      </c>
      <c r="H602" s="184">
        <v>2.117</v>
      </c>
      <c r="I602" s="184">
        <v>3.3052000000000001</v>
      </c>
      <c r="J602" s="184">
        <v>1.8786</v>
      </c>
      <c r="K602" s="184">
        <v>12.2385</v>
      </c>
      <c r="L602" s="184">
        <v>27.096499999999999</v>
      </c>
      <c r="M602" s="184">
        <v>34.797800000000002</v>
      </c>
      <c r="N602" s="184">
        <v>73.341399999999993</v>
      </c>
      <c r="O602" s="184">
        <v>23.742599999999999</v>
      </c>
      <c r="P602" s="184">
        <v>19.684699999999999</v>
      </c>
      <c r="Q602" s="184">
        <v>19.592700000000001</v>
      </c>
      <c r="R602" s="184">
        <v>35.679099999999998</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44512</v>
      </c>
      <c r="E603" s="184">
        <v>14.99</v>
      </c>
      <c r="F603" s="184">
        <v>0.80700000000000005</v>
      </c>
      <c r="G603" s="184">
        <v>-6.6699999999999995E-2</v>
      </c>
      <c r="H603" s="184">
        <v>1.8342000000000001</v>
      </c>
      <c r="I603" s="184">
        <v>3.4506999999999999</v>
      </c>
      <c r="J603" s="184">
        <v>2.2509999999999999</v>
      </c>
      <c r="K603" s="184">
        <v>10.8728</v>
      </c>
      <c r="L603" s="184">
        <v>25.229700000000001</v>
      </c>
      <c r="M603" s="184">
        <v>20.8871</v>
      </c>
      <c r="N603" s="184">
        <v>42.761899999999997</v>
      </c>
      <c r="O603" s="184">
        <v>18.343499999999999</v>
      </c>
      <c r="P603" s="184"/>
      <c r="Q603" s="184">
        <v>11.006399999999999</v>
      </c>
      <c r="R603" s="184">
        <v>21.820499999999999</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44512</v>
      </c>
      <c r="E604" s="184">
        <v>14.04</v>
      </c>
      <c r="F604" s="184">
        <v>0.78969999999999996</v>
      </c>
      <c r="G604" s="184">
        <v>-7.1199999999999999E-2</v>
      </c>
      <c r="H604" s="184">
        <v>1.8129</v>
      </c>
      <c r="I604" s="184">
        <v>3.3873000000000002</v>
      </c>
      <c r="J604" s="184">
        <v>2.1091000000000002</v>
      </c>
      <c r="K604" s="184">
        <v>10.4642</v>
      </c>
      <c r="L604" s="184">
        <v>24.137899999999998</v>
      </c>
      <c r="M604" s="184">
        <v>19.286300000000001</v>
      </c>
      <c r="N604" s="184">
        <v>38.189</v>
      </c>
      <c r="O604" s="184">
        <v>16.1343</v>
      </c>
      <c r="P604" s="184"/>
      <c r="Q604" s="184">
        <v>9.1473999999999993</v>
      </c>
      <c r="R604" s="184">
        <v>18.970700000000001</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44512</v>
      </c>
      <c r="E605" s="184">
        <v>87.2</v>
      </c>
      <c r="F605" s="184">
        <v>0.87919999999999998</v>
      </c>
      <c r="G605" s="184">
        <v>0.22989999999999999</v>
      </c>
      <c r="H605" s="184">
        <v>2.4676999999999998</v>
      </c>
      <c r="I605" s="184">
        <v>3.3052999999999999</v>
      </c>
      <c r="J605" s="184">
        <v>2.1556000000000002</v>
      </c>
      <c r="K605" s="184">
        <v>10.997999999999999</v>
      </c>
      <c r="L605" s="184">
        <v>28.4999</v>
      </c>
      <c r="M605" s="184">
        <v>26.321899999999999</v>
      </c>
      <c r="N605" s="184">
        <v>52.554200000000002</v>
      </c>
      <c r="O605" s="184">
        <v>22.6204</v>
      </c>
      <c r="P605" s="184">
        <v>18.534199999999998</v>
      </c>
      <c r="Q605" s="184">
        <v>15.6638</v>
      </c>
      <c r="R605" s="184">
        <v>28.508199999999999</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44512</v>
      </c>
      <c r="E606" s="184">
        <v>98.67</v>
      </c>
      <c r="F606" s="184">
        <v>0.87929999999999997</v>
      </c>
      <c r="G606" s="184">
        <v>0.24379999999999999</v>
      </c>
      <c r="H606" s="184">
        <v>2.4929999999999999</v>
      </c>
      <c r="I606" s="184">
        <v>3.3517999999999999</v>
      </c>
      <c r="J606" s="184">
        <v>2.2593000000000001</v>
      </c>
      <c r="K606" s="184">
        <v>11.327999999999999</v>
      </c>
      <c r="L606" s="184">
        <v>29.250699999999998</v>
      </c>
      <c r="M606" s="184">
        <v>27.480599999999999</v>
      </c>
      <c r="N606" s="184">
        <v>54.461500000000001</v>
      </c>
      <c r="O606" s="184">
        <v>24.168700000000001</v>
      </c>
      <c r="P606" s="184">
        <v>20.202999999999999</v>
      </c>
      <c r="Q606" s="184">
        <v>19.8947</v>
      </c>
      <c r="R606" s="184">
        <v>30.034199999999998</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44512</v>
      </c>
      <c r="E607" s="184">
        <v>16.021599999999999</v>
      </c>
      <c r="F607" s="184">
        <v>0.95589999999999997</v>
      </c>
      <c r="G607" s="184">
        <v>-3.56E-2</v>
      </c>
      <c r="H607" s="184">
        <v>2.8212000000000002</v>
      </c>
      <c r="I607" s="184">
        <v>3.6554000000000002</v>
      </c>
      <c r="J607" s="184">
        <v>-1.758</v>
      </c>
      <c r="K607" s="184">
        <v>9.1635000000000009</v>
      </c>
      <c r="L607" s="184">
        <v>16.4284</v>
      </c>
      <c r="M607" s="184">
        <v>21.266400000000001</v>
      </c>
      <c r="N607" s="184">
        <v>47.664499999999997</v>
      </c>
      <c r="O607" s="184"/>
      <c r="P607" s="184"/>
      <c r="Q607" s="184">
        <v>25.5547</v>
      </c>
      <c r="R607" s="184">
        <v>24.243099999999998</v>
      </c>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44512</v>
      </c>
      <c r="E608" s="184">
        <v>15.310600000000001</v>
      </c>
      <c r="F608" s="184">
        <v>0.94950000000000001</v>
      </c>
      <c r="G608" s="184">
        <v>-5.3499999999999999E-2</v>
      </c>
      <c r="H608" s="184">
        <v>2.7667000000000002</v>
      </c>
      <c r="I608" s="184">
        <v>3.5703999999999998</v>
      </c>
      <c r="J608" s="184">
        <v>-1.9387000000000001</v>
      </c>
      <c r="K608" s="184">
        <v>8.5626999999999995</v>
      </c>
      <c r="L608" s="184">
        <v>15.147600000000001</v>
      </c>
      <c r="M608" s="184">
        <v>19.290700000000001</v>
      </c>
      <c r="N608" s="184">
        <v>44.454599999999999</v>
      </c>
      <c r="O608" s="184"/>
      <c r="P608" s="184"/>
      <c r="Q608" s="184">
        <v>22.832999999999998</v>
      </c>
      <c r="R608" s="184">
        <v>21.552</v>
      </c>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44512</v>
      </c>
      <c r="E609" s="184">
        <v>30.485900000000001</v>
      </c>
      <c r="F609" s="184">
        <v>1.1479999999999999</v>
      </c>
      <c r="G609" s="184">
        <v>-1.84E-2</v>
      </c>
      <c r="H609" s="184">
        <v>2.1440000000000001</v>
      </c>
      <c r="I609" s="184">
        <v>4.4907000000000004</v>
      </c>
      <c r="J609" s="184">
        <v>2.5314999999999999</v>
      </c>
      <c r="K609" s="184">
        <v>15.610900000000001</v>
      </c>
      <c r="L609" s="184">
        <v>31.7682</v>
      </c>
      <c r="M609" s="184">
        <v>28.373000000000001</v>
      </c>
      <c r="N609" s="184">
        <v>56.651299999999999</v>
      </c>
      <c r="O609" s="184">
        <v>25.896100000000001</v>
      </c>
      <c r="P609" s="184">
        <v>20.015000000000001</v>
      </c>
      <c r="Q609" s="184">
        <v>8.5235000000000003</v>
      </c>
      <c r="R609" s="184">
        <v>29.348500000000001</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44512</v>
      </c>
      <c r="E610" s="184">
        <v>33.473999999999997</v>
      </c>
      <c r="F610" s="184">
        <v>1.1504000000000001</v>
      </c>
      <c r="G610" s="184">
        <v>-1.1900000000000001E-2</v>
      </c>
      <c r="H610" s="184">
        <v>2.1629999999999998</v>
      </c>
      <c r="I610" s="184">
        <v>4.5209999999999999</v>
      </c>
      <c r="J610" s="184">
        <v>2.597</v>
      </c>
      <c r="K610" s="184">
        <v>15.8294</v>
      </c>
      <c r="L610" s="184">
        <v>32.267499999999998</v>
      </c>
      <c r="M610" s="184">
        <v>29.095700000000001</v>
      </c>
      <c r="N610" s="184">
        <v>57.8262</v>
      </c>
      <c r="O610" s="184">
        <v>26.841100000000001</v>
      </c>
      <c r="P610" s="184">
        <v>21.045100000000001</v>
      </c>
      <c r="Q610" s="184">
        <v>19.0197</v>
      </c>
      <c r="R610" s="184">
        <v>30.319199999999999</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44512</v>
      </c>
      <c r="E611" s="184">
        <v>74.311999999999998</v>
      </c>
      <c r="F611" s="184">
        <v>1.2024999999999999</v>
      </c>
      <c r="G611" s="184">
        <v>1.7428999999999999</v>
      </c>
      <c r="H611" s="184">
        <v>3.6762000000000001</v>
      </c>
      <c r="I611" s="184">
        <v>4.8804999999999996</v>
      </c>
      <c r="J611" s="184">
        <v>3.2225999999999999</v>
      </c>
      <c r="K611" s="184">
        <v>10.6706</v>
      </c>
      <c r="L611" s="184">
        <v>24.257200000000001</v>
      </c>
      <c r="M611" s="184">
        <v>26.466999999999999</v>
      </c>
      <c r="N611" s="184">
        <v>51.964199999999998</v>
      </c>
      <c r="O611" s="184">
        <v>23.011700000000001</v>
      </c>
      <c r="P611" s="184">
        <v>17.158300000000001</v>
      </c>
      <c r="Q611" s="184">
        <v>13.372199999999999</v>
      </c>
      <c r="R611" s="184">
        <v>27.540500000000002</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44512</v>
      </c>
      <c r="E612" s="184">
        <v>83.117000000000004</v>
      </c>
      <c r="F612" s="184">
        <v>1.2041999999999999</v>
      </c>
      <c r="G612" s="184">
        <v>1.7531000000000001</v>
      </c>
      <c r="H612" s="184">
        <v>3.7082999999999999</v>
      </c>
      <c r="I612" s="184">
        <v>4.9325000000000001</v>
      </c>
      <c r="J612" s="184">
        <v>3.3382000000000001</v>
      </c>
      <c r="K612" s="184">
        <v>11.0433</v>
      </c>
      <c r="L612" s="184">
        <v>25.093299999999999</v>
      </c>
      <c r="M612" s="184">
        <v>27.742599999999999</v>
      </c>
      <c r="N612" s="184">
        <v>54.011600000000001</v>
      </c>
      <c r="O612" s="184">
        <v>24.558700000000002</v>
      </c>
      <c r="P612" s="184">
        <v>18.654599999999999</v>
      </c>
      <c r="Q612" s="184">
        <v>17.2134</v>
      </c>
      <c r="R612" s="184">
        <v>29.204899999999999</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44512</v>
      </c>
      <c r="E613" s="184">
        <v>87.076999999999998</v>
      </c>
      <c r="F613" s="184">
        <v>1.2665</v>
      </c>
      <c r="G613" s="184">
        <v>0.31909999999999999</v>
      </c>
      <c r="H613" s="184">
        <v>2.5049999999999999</v>
      </c>
      <c r="I613" s="184">
        <v>4.2389000000000001</v>
      </c>
      <c r="J613" s="184">
        <v>0.86760000000000004</v>
      </c>
      <c r="K613" s="184">
        <v>8.6181999999999999</v>
      </c>
      <c r="L613" s="184">
        <v>21.277200000000001</v>
      </c>
      <c r="M613" s="184">
        <v>24.236000000000001</v>
      </c>
      <c r="N613" s="184">
        <v>44.853099999999998</v>
      </c>
      <c r="O613" s="184">
        <v>16.5016</v>
      </c>
      <c r="P613" s="184">
        <v>15.313000000000001</v>
      </c>
      <c r="Q613" s="184">
        <v>15.8301</v>
      </c>
      <c r="R613" s="184">
        <v>23.724399999999999</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44512</v>
      </c>
      <c r="E614" s="184">
        <v>82.236999999999995</v>
      </c>
      <c r="F614" s="184">
        <v>1.2645999999999999</v>
      </c>
      <c r="G614" s="184">
        <v>0.3135</v>
      </c>
      <c r="H614" s="184">
        <v>2.4862000000000002</v>
      </c>
      <c r="I614" s="184">
        <v>4.2096</v>
      </c>
      <c r="J614" s="184">
        <v>0.80289999999999995</v>
      </c>
      <c r="K614" s="184">
        <v>8.4120000000000008</v>
      </c>
      <c r="L614" s="184">
        <v>20.815899999999999</v>
      </c>
      <c r="M614" s="184">
        <v>23.556899999999999</v>
      </c>
      <c r="N614" s="184">
        <v>43.833799999999997</v>
      </c>
      <c r="O614" s="184">
        <v>15.7963</v>
      </c>
      <c r="P614" s="184">
        <v>14.5367</v>
      </c>
      <c r="Q614" s="184">
        <v>14.3453</v>
      </c>
      <c r="R614" s="184">
        <v>22.9194</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189</v>
      </c>
      <c r="C615" s="180">
        <v>120270</v>
      </c>
      <c r="D615" s="183">
        <v>44512</v>
      </c>
      <c r="E615" s="184">
        <v>113.67610000000001</v>
      </c>
      <c r="F615" s="184">
        <v>1.0793999999999999</v>
      </c>
      <c r="G615" s="184">
        <v>0.43409999999999999</v>
      </c>
      <c r="H615" s="184">
        <v>1.7000999999999999</v>
      </c>
      <c r="I615" s="184">
        <v>2.8149000000000002</v>
      </c>
      <c r="J615" s="184">
        <v>0.1552</v>
      </c>
      <c r="K615" s="184">
        <v>10.7538</v>
      </c>
      <c r="L615" s="184">
        <v>27.2896</v>
      </c>
      <c r="M615" s="184">
        <v>25.339400000000001</v>
      </c>
      <c r="N615" s="184">
        <v>46.9726</v>
      </c>
      <c r="O615" s="184">
        <v>20.401</v>
      </c>
      <c r="P615" s="184">
        <v>17.0534</v>
      </c>
      <c r="Q615" s="184">
        <v>16.208500000000001</v>
      </c>
      <c r="R615" s="184">
        <v>22.0608</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2027</v>
      </c>
      <c r="C616" s="180">
        <v>100865</v>
      </c>
      <c r="D616" s="183">
        <v>44512</v>
      </c>
      <c r="E616" s="184">
        <v>103.8567</v>
      </c>
      <c r="F616" s="184">
        <v>1.0758000000000001</v>
      </c>
      <c r="G616" s="184">
        <v>0.42349999999999999</v>
      </c>
      <c r="H616" s="184">
        <v>1.6681999999999999</v>
      </c>
      <c r="I616" s="184">
        <v>2.7646999999999999</v>
      </c>
      <c r="J616" s="184">
        <v>4.6800000000000001E-2</v>
      </c>
      <c r="K616" s="184">
        <v>10.398400000000001</v>
      </c>
      <c r="L616" s="184">
        <v>26.474699999999999</v>
      </c>
      <c r="M616" s="184">
        <v>24.152200000000001</v>
      </c>
      <c r="N616" s="184">
        <v>45.128100000000003</v>
      </c>
      <c r="O616" s="184">
        <v>18.994599999999998</v>
      </c>
      <c r="P616" s="184">
        <v>15.669</v>
      </c>
      <c r="Q616" s="184">
        <v>10.257400000000001</v>
      </c>
      <c r="R616" s="184">
        <v>20.571400000000001</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44512</v>
      </c>
      <c r="E617" s="184">
        <v>21.347999999999999</v>
      </c>
      <c r="F617" s="184">
        <v>0.60650000000000004</v>
      </c>
      <c r="G617" s="184">
        <v>-0.1595</v>
      </c>
      <c r="H617" s="184">
        <v>1.4161999999999999</v>
      </c>
      <c r="I617" s="184">
        <v>2.3119000000000001</v>
      </c>
      <c r="J617" s="184">
        <v>1.1498999999999999</v>
      </c>
      <c r="K617" s="184">
        <v>10.7704</v>
      </c>
      <c r="L617" s="184">
        <v>28.744299999999999</v>
      </c>
      <c r="M617" s="184">
        <v>30.4619</v>
      </c>
      <c r="N617" s="184">
        <v>62.328600000000002</v>
      </c>
      <c r="O617" s="184">
        <v>23.157499999999999</v>
      </c>
      <c r="P617" s="184">
        <v>16.212</v>
      </c>
      <c r="Q617" s="184">
        <v>16.130500000000001</v>
      </c>
      <c r="R617" s="184">
        <v>29.865100000000002</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44512</v>
      </c>
      <c r="E618" s="184">
        <v>19.331600000000002</v>
      </c>
      <c r="F618" s="184">
        <v>0.60209999999999997</v>
      </c>
      <c r="G618" s="184">
        <v>-0.17249999999999999</v>
      </c>
      <c r="H618" s="184">
        <v>1.3759999999999999</v>
      </c>
      <c r="I618" s="184">
        <v>2.2490000000000001</v>
      </c>
      <c r="J618" s="184">
        <v>1.0121</v>
      </c>
      <c r="K618" s="184">
        <v>10.307399999999999</v>
      </c>
      <c r="L618" s="184">
        <v>27.668700000000001</v>
      </c>
      <c r="M618" s="184">
        <v>28.860199999999999</v>
      </c>
      <c r="N618" s="184">
        <v>59.684800000000003</v>
      </c>
      <c r="O618" s="184">
        <v>21.086500000000001</v>
      </c>
      <c r="P618" s="184">
        <v>13.9681</v>
      </c>
      <c r="Q618" s="184">
        <v>13.8805</v>
      </c>
      <c r="R618" s="184">
        <v>27.7226</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44512</v>
      </c>
      <c r="E619" s="184">
        <v>35.430999999999997</v>
      </c>
      <c r="F619" s="184">
        <v>0.89129999999999998</v>
      </c>
      <c r="G619" s="184">
        <v>0.11020000000000001</v>
      </c>
      <c r="H619" s="184">
        <v>1.948</v>
      </c>
      <c r="I619" s="184">
        <v>3.6326999999999998</v>
      </c>
      <c r="J619" s="184">
        <v>1.3705000000000001</v>
      </c>
      <c r="K619" s="184">
        <v>11.327199999999999</v>
      </c>
      <c r="L619" s="184">
        <v>26.525700000000001</v>
      </c>
      <c r="M619" s="184">
        <v>27.523</v>
      </c>
      <c r="N619" s="184">
        <v>56.366100000000003</v>
      </c>
      <c r="O619" s="184">
        <v>28.471499999999999</v>
      </c>
      <c r="P619" s="184">
        <v>23.951899999999998</v>
      </c>
      <c r="Q619" s="184">
        <v>24.005600000000001</v>
      </c>
      <c r="R619" s="184">
        <v>33.950899999999997</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44512</v>
      </c>
      <c r="E620" s="184">
        <v>32.563000000000002</v>
      </c>
      <c r="F620" s="184">
        <v>0.88919999999999999</v>
      </c>
      <c r="G620" s="184">
        <v>9.8400000000000001E-2</v>
      </c>
      <c r="H620" s="184">
        <v>1.9186000000000001</v>
      </c>
      <c r="I620" s="184">
        <v>3.5817999999999999</v>
      </c>
      <c r="J620" s="184">
        <v>1.2625999999999999</v>
      </c>
      <c r="K620" s="184">
        <v>10.969900000000001</v>
      </c>
      <c r="L620" s="184">
        <v>25.716200000000001</v>
      </c>
      <c r="M620" s="184">
        <v>26.257200000000001</v>
      </c>
      <c r="N620" s="184">
        <v>54.202800000000003</v>
      </c>
      <c r="O620" s="184">
        <v>26.4969</v>
      </c>
      <c r="P620" s="184">
        <v>22.222300000000001</v>
      </c>
      <c r="Q620" s="184">
        <v>22.238</v>
      </c>
      <c r="R620" s="184">
        <v>32.011200000000002</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44512</v>
      </c>
      <c r="E621" s="184">
        <v>30.822900000000001</v>
      </c>
      <c r="F621" s="184">
        <v>0.93359999999999999</v>
      </c>
      <c r="G621" s="184">
        <v>-0.2082</v>
      </c>
      <c r="H621" s="184">
        <v>2.4956</v>
      </c>
      <c r="I621" s="184">
        <v>3.8609</v>
      </c>
      <c r="J621" s="184">
        <v>2.9361999999999999</v>
      </c>
      <c r="K621" s="184">
        <v>8.2672000000000008</v>
      </c>
      <c r="L621" s="184">
        <v>28.723700000000001</v>
      </c>
      <c r="M621" s="184">
        <v>26.973800000000001</v>
      </c>
      <c r="N621" s="184">
        <v>55.765599999999999</v>
      </c>
      <c r="O621" s="184">
        <v>22.538599999999999</v>
      </c>
      <c r="P621" s="184">
        <v>18.627199999999998</v>
      </c>
      <c r="Q621" s="184">
        <v>17.963799999999999</v>
      </c>
      <c r="R621" s="184">
        <v>25.232099999999999</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44512</v>
      </c>
      <c r="E622" s="184">
        <v>28.1235</v>
      </c>
      <c r="F622" s="184">
        <v>0.93020000000000003</v>
      </c>
      <c r="G622" s="184">
        <v>-0.21859999999999999</v>
      </c>
      <c r="H622" s="184">
        <v>2.4628999999999999</v>
      </c>
      <c r="I622" s="184">
        <v>3.8096999999999999</v>
      </c>
      <c r="J622" s="184">
        <v>2.8233000000000001</v>
      </c>
      <c r="K622" s="184">
        <v>7.9141000000000004</v>
      </c>
      <c r="L622" s="184">
        <v>27.8841</v>
      </c>
      <c r="M622" s="184">
        <v>25.7484</v>
      </c>
      <c r="N622" s="184">
        <v>53.746699999999997</v>
      </c>
      <c r="O622" s="184">
        <v>20.929200000000002</v>
      </c>
      <c r="P622" s="184">
        <v>17.0716</v>
      </c>
      <c r="Q622" s="184">
        <v>16.387599999999999</v>
      </c>
      <c r="R622" s="184">
        <v>23.576000000000001</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2009</v>
      </c>
      <c r="C623" s="180">
        <v>135654</v>
      </c>
      <c r="D623" s="183">
        <v>44512</v>
      </c>
      <c r="E623" s="184">
        <v>24.054099999999998</v>
      </c>
      <c r="F623" s="184">
        <v>0.77669999999999995</v>
      </c>
      <c r="G623" s="184">
        <v>0.30690000000000001</v>
      </c>
      <c r="H623" s="184">
        <v>2.2582</v>
      </c>
      <c r="I623" s="184">
        <v>3.8933</v>
      </c>
      <c r="J623" s="184">
        <v>3.1686999999999999</v>
      </c>
      <c r="K623" s="184">
        <v>13.5983</v>
      </c>
      <c r="L623" s="184">
        <v>27.892900000000001</v>
      </c>
      <c r="M623" s="184">
        <v>25.1677</v>
      </c>
      <c r="N623" s="184">
        <v>50.424599999999998</v>
      </c>
      <c r="O623" s="184">
        <v>19.916399999999999</v>
      </c>
      <c r="P623" s="184">
        <v>16.292100000000001</v>
      </c>
      <c r="Q623" s="184">
        <v>16.116700000000002</v>
      </c>
      <c r="R623" s="184">
        <v>23.630500000000001</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2010</v>
      </c>
      <c r="C624" s="180">
        <v>135655</v>
      </c>
      <c r="D624" s="183">
        <v>44512</v>
      </c>
      <c r="E624" s="184">
        <v>21.770499999999998</v>
      </c>
      <c r="F624" s="184">
        <v>0.77159999999999995</v>
      </c>
      <c r="G624" s="184">
        <v>0.29110000000000003</v>
      </c>
      <c r="H624" s="184">
        <v>2.2103999999999999</v>
      </c>
      <c r="I624" s="184">
        <v>3.8178999999999998</v>
      </c>
      <c r="J624" s="184">
        <v>3.0030000000000001</v>
      </c>
      <c r="K624" s="184">
        <v>13.0847</v>
      </c>
      <c r="L624" s="184">
        <v>26.700099999999999</v>
      </c>
      <c r="M624" s="184">
        <v>23.403600000000001</v>
      </c>
      <c r="N624" s="184">
        <v>47.570599999999999</v>
      </c>
      <c r="O624" s="184">
        <v>17.761800000000001</v>
      </c>
      <c r="P624" s="184">
        <v>14.3156</v>
      </c>
      <c r="Q624" s="184">
        <v>14.1615</v>
      </c>
      <c r="R624" s="184">
        <v>21.4465</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44512</v>
      </c>
      <c r="E625" s="184">
        <v>80.506200000000007</v>
      </c>
      <c r="F625" s="184">
        <v>1.111</v>
      </c>
      <c r="G625" s="184">
        <v>6.6900000000000001E-2</v>
      </c>
      <c r="H625" s="184">
        <v>1.8076000000000001</v>
      </c>
      <c r="I625" s="184">
        <v>3.5295000000000001</v>
      </c>
      <c r="J625" s="184">
        <v>1.9467000000000001</v>
      </c>
      <c r="K625" s="184">
        <v>11.9826</v>
      </c>
      <c r="L625" s="184">
        <v>26.459800000000001</v>
      </c>
      <c r="M625" s="184">
        <v>30.232299999999999</v>
      </c>
      <c r="N625" s="184">
        <v>61.587000000000003</v>
      </c>
      <c r="O625" s="184">
        <v>14.8018</v>
      </c>
      <c r="P625" s="184">
        <v>10.317500000000001</v>
      </c>
      <c r="Q625" s="184">
        <v>13.7828</v>
      </c>
      <c r="R625" s="184">
        <v>21.526800000000001</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44512</v>
      </c>
      <c r="E626" s="184">
        <v>86.139399999999995</v>
      </c>
      <c r="F626" s="184">
        <v>1.113</v>
      </c>
      <c r="G626" s="184">
        <v>7.2800000000000004E-2</v>
      </c>
      <c r="H626" s="184">
        <v>1.8262</v>
      </c>
      <c r="I626" s="184">
        <v>3.5594000000000001</v>
      </c>
      <c r="J626" s="184">
        <v>2.0146000000000002</v>
      </c>
      <c r="K626" s="184">
        <v>12.1935</v>
      </c>
      <c r="L626" s="184">
        <v>26.902100000000001</v>
      </c>
      <c r="M626" s="184">
        <v>30.9221</v>
      </c>
      <c r="N626" s="184">
        <v>62.740299999999998</v>
      </c>
      <c r="O626" s="184">
        <v>15.624000000000001</v>
      </c>
      <c r="P626" s="184">
        <v>11.2159</v>
      </c>
      <c r="Q626" s="184">
        <v>15.075200000000001</v>
      </c>
      <c r="R626" s="184">
        <v>22.389099999999999</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44512</v>
      </c>
      <c r="E627" s="184">
        <v>19.373100000000001</v>
      </c>
      <c r="F627" s="184">
        <v>0.63690000000000002</v>
      </c>
      <c r="G627" s="184">
        <v>-0.1103</v>
      </c>
      <c r="H627" s="184">
        <v>1.4346000000000001</v>
      </c>
      <c r="I627" s="184">
        <v>2.5129000000000001</v>
      </c>
      <c r="J627" s="184">
        <v>-1.4347000000000001</v>
      </c>
      <c r="K627" s="184">
        <v>11.62</v>
      </c>
      <c r="L627" s="184">
        <v>24.3627</v>
      </c>
      <c r="M627" s="184">
        <v>29.320399999999999</v>
      </c>
      <c r="N627" s="184">
        <v>48.9998</v>
      </c>
      <c r="O627" s="184"/>
      <c r="P627" s="184"/>
      <c r="Q627" s="184">
        <v>33.1982</v>
      </c>
      <c r="R627" s="184">
        <v>34.064100000000003</v>
      </c>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44512</v>
      </c>
      <c r="E628" s="184">
        <v>18.831199999999999</v>
      </c>
      <c r="F628" s="184">
        <v>0.63329999999999997</v>
      </c>
      <c r="G628" s="184">
        <v>-0.12089999999999999</v>
      </c>
      <c r="H628" s="184">
        <v>1.4021999999999999</v>
      </c>
      <c r="I628" s="184">
        <v>2.4621</v>
      </c>
      <c r="J628" s="184">
        <v>-1.5439000000000001</v>
      </c>
      <c r="K628" s="184">
        <v>11.254099999999999</v>
      </c>
      <c r="L628" s="184">
        <v>23.549700000000001</v>
      </c>
      <c r="M628" s="184">
        <v>28.099900000000002</v>
      </c>
      <c r="N628" s="184">
        <v>47.156700000000001</v>
      </c>
      <c r="O628" s="184"/>
      <c r="P628" s="184"/>
      <c r="Q628" s="184">
        <v>31.5701</v>
      </c>
      <c r="R628" s="184">
        <v>32.411799999999999</v>
      </c>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44512</v>
      </c>
      <c r="E629" s="184">
        <v>26.11</v>
      </c>
      <c r="F629" s="184">
        <v>1.1232</v>
      </c>
      <c r="G629" s="184">
        <v>0.77190000000000003</v>
      </c>
      <c r="H629" s="184">
        <v>2.3921999999999999</v>
      </c>
      <c r="I629" s="184">
        <v>4.2314999999999996</v>
      </c>
      <c r="J629" s="184">
        <v>2.7547999999999999</v>
      </c>
      <c r="K629" s="184">
        <v>9.7980999999999998</v>
      </c>
      <c r="L629" s="184">
        <v>24.511199999999999</v>
      </c>
      <c r="M629" s="184">
        <v>29.642499999999998</v>
      </c>
      <c r="N629" s="184">
        <v>58.82</v>
      </c>
      <c r="O629" s="184">
        <v>23.9587</v>
      </c>
      <c r="P629" s="184">
        <v>19.4419</v>
      </c>
      <c r="Q629" s="184">
        <v>17.580400000000001</v>
      </c>
      <c r="R629" s="184">
        <v>29.738199999999999</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44512</v>
      </c>
      <c r="E630" s="184">
        <v>24.09</v>
      </c>
      <c r="F630" s="184">
        <v>1.0911</v>
      </c>
      <c r="G630" s="184">
        <v>0.75280000000000002</v>
      </c>
      <c r="H630" s="184">
        <v>2.3363999999999998</v>
      </c>
      <c r="I630" s="184">
        <v>4.1505000000000001</v>
      </c>
      <c r="J630" s="184">
        <v>2.6417000000000002</v>
      </c>
      <c r="K630" s="184">
        <v>9.4502000000000006</v>
      </c>
      <c r="L630" s="184">
        <v>23.792400000000001</v>
      </c>
      <c r="M630" s="184">
        <v>28.48</v>
      </c>
      <c r="N630" s="184">
        <v>57.040399999999998</v>
      </c>
      <c r="O630" s="184">
        <v>22.244</v>
      </c>
      <c r="P630" s="184">
        <v>17.6676</v>
      </c>
      <c r="Q630" s="184">
        <v>15.993600000000001</v>
      </c>
      <c r="R630" s="184">
        <v>28.145800000000001</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44512</v>
      </c>
      <c r="E631" s="184">
        <v>949.98802857861097</v>
      </c>
      <c r="F631" s="184">
        <v>0.7097</v>
      </c>
      <c r="G631" s="184">
        <v>-0.26129999999999998</v>
      </c>
      <c r="H631" s="184">
        <v>1.9714</v>
      </c>
      <c r="I631" s="184">
        <v>3.5586000000000002</v>
      </c>
      <c r="J631" s="184">
        <v>2.4306999999999999</v>
      </c>
      <c r="K631" s="184">
        <v>13.337999999999999</v>
      </c>
      <c r="L631" s="184">
        <v>28.548500000000001</v>
      </c>
      <c r="M631" s="184">
        <v>26.694800000000001</v>
      </c>
      <c r="N631" s="184">
        <v>54.207500000000003</v>
      </c>
      <c r="O631" s="184">
        <v>19.8371</v>
      </c>
      <c r="P631" s="184">
        <v>14.486000000000001</v>
      </c>
      <c r="Q631" s="184">
        <v>19.439299999999999</v>
      </c>
      <c r="R631" s="184">
        <v>29.319400000000002</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44512</v>
      </c>
      <c r="E632" s="184">
        <v>335.72</v>
      </c>
      <c r="F632" s="184">
        <v>0.70789999999999997</v>
      </c>
      <c r="G632" s="184">
        <v>-0.25850000000000001</v>
      </c>
      <c r="H632" s="184">
        <v>1.9805999999999999</v>
      </c>
      <c r="I632" s="184">
        <v>3.5724999999999998</v>
      </c>
      <c r="J632" s="184">
        <v>2.4630000000000001</v>
      </c>
      <c r="K632" s="184">
        <v>13.4572</v>
      </c>
      <c r="L632" s="184">
        <v>28.811</v>
      </c>
      <c r="M632" s="184">
        <v>27.08</v>
      </c>
      <c r="N632" s="184">
        <v>54.838099999999997</v>
      </c>
      <c r="O632" s="184">
        <v>20.290600000000001</v>
      </c>
      <c r="P632" s="184">
        <v>15.003399999999999</v>
      </c>
      <c r="Q632" s="184">
        <v>14.396000000000001</v>
      </c>
      <c r="R632" s="184">
        <v>29.845199999999998</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44512</v>
      </c>
      <c r="E633" s="184">
        <v>517.88219415718697</v>
      </c>
      <c r="F633" s="184">
        <v>0.72760000000000002</v>
      </c>
      <c r="G633" s="184">
        <v>-0.22670000000000001</v>
      </c>
      <c r="H633" s="184">
        <v>1.9935</v>
      </c>
      <c r="I633" s="184">
        <v>3.5657000000000001</v>
      </c>
      <c r="J633" s="184">
        <v>2.4439000000000002</v>
      </c>
      <c r="K633" s="184">
        <v>13.344799999999999</v>
      </c>
      <c r="L633" s="184">
        <v>28.440999999999999</v>
      </c>
      <c r="M633" s="184">
        <v>26.584599999999998</v>
      </c>
      <c r="N633" s="184">
        <v>54.0197</v>
      </c>
      <c r="O633" s="184">
        <v>20.081700000000001</v>
      </c>
      <c r="P633" s="184">
        <v>17.048300000000001</v>
      </c>
      <c r="Q633" s="184">
        <v>16.645800000000001</v>
      </c>
      <c r="R633" s="184">
        <v>29.4129</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44512</v>
      </c>
      <c r="E634" s="184">
        <v>359.48</v>
      </c>
      <c r="F634" s="184">
        <v>0.72850000000000004</v>
      </c>
      <c r="G634" s="184">
        <v>-0.222</v>
      </c>
      <c r="H634" s="184">
        <v>2.0062000000000002</v>
      </c>
      <c r="I634" s="184">
        <v>3.5876000000000001</v>
      </c>
      <c r="J634" s="184">
        <v>2.4918999999999998</v>
      </c>
      <c r="K634" s="184">
        <v>13.497299999999999</v>
      </c>
      <c r="L634" s="184">
        <v>28.785900000000002</v>
      </c>
      <c r="M634" s="184">
        <v>27.083100000000002</v>
      </c>
      <c r="N634" s="184">
        <v>54.8215</v>
      </c>
      <c r="O634" s="184">
        <v>20.701699999999999</v>
      </c>
      <c r="P634" s="184">
        <v>17.667899999999999</v>
      </c>
      <c r="Q634" s="184">
        <v>17.549299999999999</v>
      </c>
      <c r="R634" s="184">
        <v>30.0777</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44512</v>
      </c>
      <c r="E635" s="184">
        <v>229.10910000000001</v>
      </c>
      <c r="F635" s="184">
        <v>1.0072000000000001</v>
      </c>
      <c r="G635" s="184">
        <v>6.7299999999999999E-2</v>
      </c>
      <c r="H635" s="184">
        <v>3.2814000000000001</v>
      </c>
      <c r="I635" s="184">
        <v>6.8682999999999996</v>
      </c>
      <c r="J635" s="184">
        <v>3.4784000000000002</v>
      </c>
      <c r="K635" s="184">
        <v>11.1594</v>
      </c>
      <c r="L635" s="184">
        <v>24.758700000000001</v>
      </c>
      <c r="M635" s="184">
        <v>53.191800000000001</v>
      </c>
      <c r="N635" s="184">
        <v>91.875600000000006</v>
      </c>
      <c r="O635" s="184">
        <v>36.703400000000002</v>
      </c>
      <c r="P635" s="184">
        <v>25.484999999999999</v>
      </c>
      <c r="Q635" s="184">
        <v>15.5764</v>
      </c>
      <c r="R635" s="184">
        <v>54.264899999999997</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44512</v>
      </c>
      <c r="E636" s="184">
        <v>244.2287</v>
      </c>
      <c r="F636" s="184">
        <v>1.0126999999999999</v>
      </c>
      <c r="G636" s="184">
        <v>8.3500000000000005E-2</v>
      </c>
      <c r="H636" s="184">
        <v>3.3308</v>
      </c>
      <c r="I636" s="184">
        <v>6.9493</v>
      </c>
      <c r="J636" s="184">
        <v>3.6621999999999999</v>
      </c>
      <c r="K636" s="184">
        <v>11.7552</v>
      </c>
      <c r="L636" s="184">
        <v>26.1159</v>
      </c>
      <c r="M636" s="184">
        <v>55.651400000000002</v>
      </c>
      <c r="N636" s="184">
        <v>96.033299999999997</v>
      </c>
      <c r="O636" s="184">
        <v>38.990900000000003</v>
      </c>
      <c r="P636" s="184">
        <v>26.8733</v>
      </c>
      <c r="Q636" s="184">
        <v>22.974399999999999</v>
      </c>
      <c r="R636" s="184">
        <v>57.3277</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44512</v>
      </c>
      <c r="E637" s="184">
        <v>80.290000000000006</v>
      </c>
      <c r="F637" s="184">
        <v>0.81620000000000004</v>
      </c>
      <c r="G637" s="184">
        <v>-0.2361</v>
      </c>
      <c r="H637" s="184">
        <v>1.3250999999999999</v>
      </c>
      <c r="I637" s="184">
        <v>2.9754999999999998</v>
      </c>
      <c r="J637" s="184">
        <v>1.8263</v>
      </c>
      <c r="K637" s="184">
        <v>6.8822999999999999</v>
      </c>
      <c r="L637" s="184">
        <v>17.537700000000001</v>
      </c>
      <c r="M637" s="184">
        <v>18.737100000000002</v>
      </c>
      <c r="N637" s="184">
        <v>45.743299999999998</v>
      </c>
      <c r="O637" s="184">
        <v>15.293100000000001</v>
      </c>
      <c r="P637" s="184">
        <v>13.1035</v>
      </c>
      <c r="Q637" s="184">
        <v>17.5307</v>
      </c>
      <c r="R637" s="184">
        <v>23.081199999999999</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44512</v>
      </c>
      <c r="E638" s="184">
        <v>78.959999999999994</v>
      </c>
      <c r="F638" s="184">
        <v>0.81720000000000004</v>
      </c>
      <c r="G638" s="184">
        <v>-0.22739999999999999</v>
      </c>
      <c r="H638" s="184">
        <v>1.3087</v>
      </c>
      <c r="I638" s="184">
        <v>2.96</v>
      </c>
      <c r="J638" s="184">
        <v>1.7787999999999999</v>
      </c>
      <c r="K638" s="184">
        <v>6.7747999999999999</v>
      </c>
      <c r="L638" s="184">
        <v>17.273099999999999</v>
      </c>
      <c r="M638" s="184">
        <v>18.3276</v>
      </c>
      <c r="N638" s="184">
        <v>45.067100000000003</v>
      </c>
      <c r="O638" s="184">
        <v>14.755699999999999</v>
      </c>
      <c r="P638" s="184">
        <v>12.7133</v>
      </c>
      <c r="Q638" s="184">
        <v>17.189499999999999</v>
      </c>
      <c r="R638" s="184">
        <v>22.499500000000001</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44512</v>
      </c>
      <c r="E639" s="184">
        <v>248.1891</v>
      </c>
      <c r="F639" s="184">
        <v>1.1849000000000001</v>
      </c>
      <c r="G639" s="184">
        <v>0.37359999999999999</v>
      </c>
      <c r="H639" s="184">
        <v>2.5244</v>
      </c>
      <c r="I639" s="184">
        <v>4.1596000000000002</v>
      </c>
      <c r="J639" s="184">
        <v>4.1585999999999999</v>
      </c>
      <c r="K639" s="184">
        <v>12.4209</v>
      </c>
      <c r="L639" s="184">
        <v>25.8901</v>
      </c>
      <c r="M639" s="184">
        <v>26.989899999999999</v>
      </c>
      <c r="N639" s="184">
        <v>56.828000000000003</v>
      </c>
      <c r="O639" s="184">
        <v>21.4452</v>
      </c>
      <c r="P639" s="184">
        <v>15.822800000000001</v>
      </c>
      <c r="Q639" s="184">
        <v>15.8028</v>
      </c>
      <c r="R639" s="184">
        <v>28.673300000000001</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44512</v>
      </c>
      <c r="E640" s="184">
        <v>730.64858281172098</v>
      </c>
      <c r="F640" s="184">
        <v>1.1831</v>
      </c>
      <c r="G640" s="184">
        <v>0.36830000000000002</v>
      </c>
      <c r="H640" s="184">
        <v>2.5083000000000002</v>
      </c>
      <c r="I640" s="184">
        <v>4.1345000000000001</v>
      </c>
      <c r="J640" s="184">
        <v>4.1047000000000002</v>
      </c>
      <c r="K640" s="184">
        <v>12.2462</v>
      </c>
      <c r="L640" s="184">
        <v>25.509699999999999</v>
      </c>
      <c r="M640" s="184">
        <v>26.402999999999999</v>
      </c>
      <c r="N640" s="184">
        <v>55.852600000000002</v>
      </c>
      <c r="O640" s="184">
        <v>20.706299999999999</v>
      </c>
      <c r="P640" s="184">
        <v>15.0725</v>
      </c>
      <c r="Q640" s="184">
        <v>16.165600000000001</v>
      </c>
      <c r="R640" s="184">
        <v>27.869199999999999</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44512</v>
      </c>
      <c r="E641" s="184">
        <v>26.075600000000001</v>
      </c>
      <c r="F641" s="184">
        <v>1.2125999999999999</v>
      </c>
      <c r="G641" s="184">
        <v>2.5371000000000001</v>
      </c>
      <c r="H641" s="184">
        <v>4.2264999999999997</v>
      </c>
      <c r="I641" s="184">
        <v>6.4344999999999999</v>
      </c>
      <c r="J641" s="184">
        <v>3.7835000000000001</v>
      </c>
      <c r="K641" s="184">
        <v>14.022600000000001</v>
      </c>
      <c r="L641" s="184">
        <v>28.965199999999999</v>
      </c>
      <c r="M641" s="184">
        <v>37.869100000000003</v>
      </c>
      <c r="N641" s="184">
        <v>66.049599999999998</v>
      </c>
      <c r="O641" s="184">
        <v>27.6798</v>
      </c>
      <c r="P641" s="184">
        <v>18.012899999999998</v>
      </c>
      <c r="Q641" s="184">
        <v>15.305199999999999</v>
      </c>
      <c r="R641" s="184">
        <v>36.979100000000003</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44512</v>
      </c>
      <c r="E642" s="184">
        <v>25.4025</v>
      </c>
      <c r="F642" s="184">
        <v>1.212</v>
      </c>
      <c r="G642" s="184">
        <v>2.5345</v>
      </c>
      <c r="H642" s="184">
        <v>4.2179000000000002</v>
      </c>
      <c r="I642" s="184">
        <v>6.4206000000000003</v>
      </c>
      <c r="J642" s="184">
        <v>3.7526999999999999</v>
      </c>
      <c r="K642" s="184">
        <v>13.922800000000001</v>
      </c>
      <c r="L642" s="184">
        <v>28.738199999999999</v>
      </c>
      <c r="M642" s="184">
        <v>37.509300000000003</v>
      </c>
      <c r="N642" s="184">
        <v>65.465999999999994</v>
      </c>
      <c r="O642" s="184">
        <v>27.108499999999999</v>
      </c>
      <c r="P642" s="184">
        <v>17.4847</v>
      </c>
      <c r="Q642" s="184">
        <v>14.8599</v>
      </c>
      <c r="R642" s="184">
        <v>36.5015</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44512</v>
      </c>
      <c r="E643" s="184">
        <v>27.651399999999999</v>
      </c>
      <c r="F643" s="184">
        <v>1.2075</v>
      </c>
      <c r="G643" s="184">
        <v>2.5623</v>
      </c>
      <c r="H643" s="184">
        <v>4.1574</v>
      </c>
      <c r="I643" s="184">
        <v>6.3400999999999996</v>
      </c>
      <c r="J643" s="184">
        <v>3.6402000000000001</v>
      </c>
      <c r="K643" s="184">
        <v>13.6099</v>
      </c>
      <c r="L643" s="184">
        <v>29.268899999999999</v>
      </c>
      <c r="M643" s="184">
        <v>37.573900000000002</v>
      </c>
      <c r="N643" s="184">
        <v>65.368300000000005</v>
      </c>
      <c r="O643" s="184">
        <v>29.487200000000001</v>
      </c>
      <c r="P643" s="184">
        <v>19.1966</v>
      </c>
      <c r="Q643" s="184">
        <v>16.559100000000001</v>
      </c>
      <c r="R643" s="184">
        <v>38.686599999999999</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44512</v>
      </c>
      <c r="E644" s="184">
        <v>26.9453</v>
      </c>
      <c r="F644" s="184">
        <v>1.2063999999999999</v>
      </c>
      <c r="G644" s="184">
        <v>2.5592999999999999</v>
      </c>
      <c r="H644" s="184">
        <v>4.1485000000000003</v>
      </c>
      <c r="I644" s="184">
        <v>6.3258000000000001</v>
      </c>
      <c r="J644" s="184">
        <v>3.6091000000000002</v>
      </c>
      <c r="K644" s="184">
        <v>13.5098</v>
      </c>
      <c r="L644" s="184">
        <v>29.041599999999999</v>
      </c>
      <c r="M644" s="184">
        <v>37.215600000000002</v>
      </c>
      <c r="N644" s="184">
        <v>64.792000000000002</v>
      </c>
      <c r="O644" s="184">
        <v>28.912700000000001</v>
      </c>
      <c r="P644" s="184">
        <v>18.676500000000001</v>
      </c>
      <c r="Q644" s="184">
        <v>16.105</v>
      </c>
      <c r="R644" s="184">
        <v>38.208100000000002</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44512</v>
      </c>
      <c r="E645" s="184">
        <v>27.319099999999999</v>
      </c>
      <c r="F645" s="184">
        <v>1.228</v>
      </c>
      <c r="G645" s="184">
        <v>2.8081</v>
      </c>
      <c r="H645" s="184">
        <v>4.4987000000000004</v>
      </c>
      <c r="I645" s="184">
        <v>6.6740000000000004</v>
      </c>
      <c r="J645" s="184">
        <v>4.0461999999999998</v>
      </c>
      <c r="K645" s="184">
        <v>14.153</v>
      </c>
      <c r="L645" s="184">
        <v>29.372</v>
      </c>
      <c r="M645" s="184">
        <v>38.275500000000001</v>
      </c>
      <c r="N645" s="184">
        <v>66.522000000000006</v>
      </c>
      <c r="O645" s="184">
        <v>29.741800000000001</v>
      </c>
      <c r="P645" s="184">
        <v>19.7547</v>
      </c>
      <c r="Q645" s="184">
        <v>19.573899999999998</v>
      </c>
      <c r="R645" s="184">
        <v>38.257100000000001</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44512</v>
      </c>
      <c r="E646" s="184">
        <v>26.017099999999999</v>
      </c>
      <c r="F646" s="184">
        <v>1.2267999999999999</v>
      </c>
      <c r="G646" s="184">
        <v>2.8039000000000001</v>
      </c>
      <c r="H646" s="184">
        <v>4.4871999999999996</v>
      </c>
      <c r="I646" s="184">
        <v>6.6554000000000002</v>
      </c>
      <c r="J646" s="184">
        <v>4.0064000000000002</v>
      </c>
      <c r="K646" s="184">
        <v>14.0236</v>
      </c>
      <c r="L646" s="184">
        <v>29.08</v>
      </c>
      <c r="M646" s="184">
        <v>37.8127</v>
      </c>
      <c r="N646" s="184">
        <v>65.759399999999999</v>
      </c>
      <c r="O646" s="184">
        <v>29.019100000000002</v>
      </c>
      <c r="P646" s="184">
        <v>18.818100000000001</v>
      </c>
      <c r="Q646" s="184">
        <v>18.5398</v>
      </c>
      <c r="R646" s="184">
        <v>37.605499999999999</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44512</v>
      </c>
      <c r="E647" s="184">
        <v>32.131900000000002</v>
      </c>
      <c r="F647" s="184">
        <v>1.1188</v>
      </c>
      <c r="G647" s="184">
        <v>0.54859999999999998</v>
      </c>
      <c r="H647" s="184">
        <v>1.5167999999999999</v>
      </c>
      <c r="I647" s="184">
        <v>2.9786000000000001</v>
      </c>
      <c r="J647" s="184">
        <v>1.1121000000000001</v>
      </c>
      <c r="K647" s="184">
        <v>12.373699999999999</v>
      </c>
      <c r="L647" s="184">
        <v>42.31</v>
      </c>
      <c r="M647" s="184">
        <v>55.126899999999999</v>
      </c>
      <c r="N647" s="184">
        <v>96.152299999999997</v>
      </c>
      <c r="O647" s="184">
        <v>37.800899999999999</v>
      </c>
      <c r="P647" s="184"/>
      <c r="Q647" s="184">
        <v>28.730399999999999</v>
      </c>
      <c r="R647" s="184">
        <v>50.334200000000003</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44512</v>
      </c>
      <c r="E648" s="184">
        <v>31.113700000000001</v>
      </c>
      <c r="F648" s="184">
        <v>1.1176999999999999</v>
      </c>
      <c r="G648" s="184">
        <v>0.54479999999999995</v>
      </c>
      <c r="H648" s="184">
        <v>1.5056</v>
      </c>
      <c r="I648" s="184">
        <v>2.9611000000000001</v>
      </c>
      <c r="J648" s="184">
        <v>1.0736000000000001</v>
      </c>
      <c r="K648" s="184">
        <v>12.2464</v>
      </c>
      <c r="L648" s="184">
        <v>41.987400000000001</v>
      </c>
      <c r="M648" s="184">
        <v>54.6068</v>
      </c>
      <c r="N648" s="184">
        <v>95.253799999999998</v>
      </c>
      <c r="O648" s="184">
        <v>37.044899999999998</v>
      </c>
      <c r="P648" s="184"/>
      <c r="Q648" s="184">
        <v>27.836600000000001</v>
      </c>
      <c r="R648" s="184">
        <v>49.613500000000002</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44512</v>
      </c>
      <c r="E649" s="184">
        <v>17.371600000000001</v>
      </c>
      <c r="F649" s="184">
        <v>0.8569</v>
      </c>
      <c r="G649" s="184">
        <v>0.21340000000000001</v>
      </c>
      <c r="H649" s="184">
        <v>1.5966</v>
      </c>
      <c r="I649" s="184">
        <v>2.9984000000000002</v>
      </c>
      <c r="J649" s="184">
        <v>1.8091999999999999</v>
      </c>
      <c r="K649" s="184">
        <v>12.111000000000001</v>
      </c>
      <c r="L649" s="184">
        <v>26.1462</v>
      </c>
      <c r="M649" s="184">
        <v>26.7334</v>
      </c>
      <c r="N649" s="184">
        <v>53.456699999999998</v>
      </c>
      <c r="O649" s="184">
        <v>23.7193</v>
      </c>
      <c r="P649" s="184"/>
      <c r="Q649" s="184">
        <v>16.4178</v>
      </c>
      <c r="R649" s="184">
        <v>26.978899999999999</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44512</v>
      </c>
      <c r="E650" s="184">
        <v>16.950199999999999</v>
      </c>
      <c r="F650" s="184">
        <v>0.85619999999999996</v>
      </c>
      <c r="G650" s="184">
        <v>0.21049999999999999</v>
      </c>
      <c r="H650" s="184">
        <v>1.5864</v>
      </c>
      <c r="I650" s="184">
        <v>2.9830999999999999</v>
      </c>
      <c r="J650" s="184">
        <v>1.7748999999999999</v>
      </c>
      <c r="K650" s="184">
        <v>11.9978</v>
      </c>
      <c r="L650" s="184">
        <v>25.892800000000001</v>
      </c>
      <c r="M650" s="184">
        <v>26.392199999999999</v>
      </c>
      <c r="N650" s="184">
        <v>52.861499999999999</v>
      </c>
      <c r="O650" s="184">
        <v>23.028400000000001</v>
      </c>
      <c r="P650" s="184"/>
      <c r="Q650" s="184">
        <v>15.6335</v>
      </c>
      <c r="R650" s="184">
        <v>26.3551</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44512</v>
      </c>
      <c r="E651" s="184">
        <v>18.785399999999999</v>
      </c>
      <c r="F651" s="184">
        <v>0.89370000000000005</v>
      </c>
      <c r="G651" s="184">
        <v>-0.33160000000000001</v>
      </c>
      <c r="H651" s="184">
        <v>1.1217999999999999</v>
      </c>
      <c r="I651" s="184">
        <v>2.8047</v>
      </c>
      <c r="J651" s="184">
        <v>2.258</v>
      </c>
      <c r="K651" s="184">
        <v>9.9924999999999997</v>
      </c>
      <c r="L651" s="184">
        <v>24.5989</v>
      </c>
      <c r="M651" s="184">
        <v>25.762499999999999</v>
      </c>
      <c r="N651" s="184">
        <v>53.998899999999999</v>
      </c>
      <c r="O651" s="184">
        <v>24.902899999999999</v>
      </c>
      <c r="P651" s="184"/>
      <c r="Q651" s="184">
        <v>20.872199999999999</v>
      </c>
      <c r="R651" s="184">
        <v>29.788799999999998</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44512</v>
      </c>
      <c r="E652" s="184">
        <v>18.335000000000001</v>
      </c>
      <c r="F652" s="184">
        <v>0.89249999999999996</v>
      </c>
      <c r="G652" s="184">
        <v>-0.33429999999999999</v>
      </c>
      <c r="H652" s="184">
        <v>1.1117999999999999</v>
      </c>
      <c r="I652" s="184">
        <v>2.7890999999999999</v>
      </c>
      <c r="J652" s="184">
        <v>2.2233999999999998</v>
      </c>
      <c r="K652" s="184">
        <v>9.8818999999999999</v>
      </c>
      <c r="L652" s="184">
        <v>24.348099999999999</v>
      </c>
      <c r="M652" s="184">
        <v>25.424099999999999</v>
      </c>
      <c r="N652" s="184">
        <v>53.384799999999998</v>
      </c>
      <c r="O652" s="184">
        <v>24.077000000000002</v>
      </c>
      <c r="P652" s="184"/>
      <c r="Q652" s="184">
        <v>19.993500000000001</v>
      </c>
      <c r="R652" s="184">
        <v>29.117100000000001</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44512</v>
      </c>
      <c r="E653" s="184">
        <v>85.512699999999995</v>
      </c>
      <c r="F653" s="184">
        <v>0.98240000000000005</v>
      </c>
      <c r="G653" s="184">
        <v>0.50700000000000001</v>
      </c>
      <c r="H653" s="184">
        <v>2.0507</v>
      </c>
      <c r="I653" s="184">
        <v>3.2229000000000001</v>
      </c>
      <c r="J653" s="184">
        <v>2.4121000000000001</v>
      </c>
      <c r="K653" s="184">
        <v>15.496700000000001</v>
      </c>
      <c r="L653" s="184">
        <v>34.523899999999998</v>
      </c>
      <c r="M653" s="184">
        <v>44.145699999999998</v>
      </c>
      <c r="N653" s="184">
        <v>73.756500000000003</v>
      </c>
      <c r="O653" s="184">
        <v>37.621499999999997</v>
      </c>
      <c r="P653" s="184">
        <v>25.914100000000001</v>
      </c>
      <c r="Q653" s="184">
        <v>24.9634</v>
      </c>
      <c r="R653" s="184">
        <v>47.1554</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44512</v>
      </c>
      <c r="E654" s="184">
        <v>61.906500000000001</v>
      </c>
      <c r="F654" s="184">
        <v>1.0745</v>
      </c>
      <c r="G654" s="184">
        <v>0.53310000000000002</v>
      </c>
      <c r="H654" s="184">
        <v>1.7275</v>
      </c>
      <c r="I654" s="184">
        <v>2.6402999999999999</v>
      </c>
      <c r="J654" s="184">
        <v>0.45129999999999998</v>
      </c>
      <c r="K654" s="184">
        <v>12.7019</v>
      </c>
      <c r="L654" s="184">
        <v>33.048400000000001</v>
      </c>
      <c r="M654" s="184">
        <v>41.869300000000003</v>
      </c>
      <c r="N654" s="184">
        <v>72.1935</v>
      </c>
      <c r="O654" s="184">
        <v>40.214300000000001</v>
      </c>
      <c r="P654" s="184">
        <v>27.7668</v>
      </c>
      <c r="Q654" s="184">
        <v>26.977599999999999</v>
      </c>
      <c r="R654" s="184">
        <v>47.991399999999999</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44512</v>
      </c>
      <c r="E655" s="184">
        <v>60.008499999999998</v>
      </c>
      <c r="F655" s="184">
        <v>1.0733999999999999</v>
      </c>
      <c r="G655" s="184">
        <v>0.52990000000000004</v>
      </c>
      <c r="H655" s="184">
        <v>1.7176</v>
      </c>
      <c r="I655" s="184">
        <v>2.6246</v>
      </c>
      <c r="J655" s="184">
        <v>0.41720000000000002</v>
      </c>
      <c r="K655" s="184">
        <v>12.588200000000001</v>
      </c>
      <c r="L655" s="184">
        <v>32.781300000000002</v>
      </c>
      <c r="M655" s="184">
        <v>41.443399999999997</v>
      </c>
      <c r="N655" s="184">
        <v>71.467600000000004</v>
      </c>
      <c r="O655" s="184">
        <v>39.442500000000003</v>
      </c>
      <c r="P655" s="184">
        <v>27.098700000000001</v>
      </c>
      <c r="Q655" s="184">
        <v>26.460599999999999</v>
      </c>
      <c r="R655" s="184">
        <v>47.313600000000001</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44512</v>
      </c>
      <c r="E656" s="184">
        <v>17.255199999999999</v>
      </c>
      <c r="F656" s="184">
        <v>0.93420000000000003</v>
      </c>
      <c r="G656" s="184">
        <v>-1.5599999999999999E-2</v>
      </c>
      <c r="H656" s="184">
        <v>2.1774</v>
      </c>
      <c r="I656" s="184">
        <v>3.2040000000000002</v>
      </c>
      <c r="J656" s="184">
        <v>1.1009</v>
      </c>
      <c r="K656" s="184">
        <v>12.732699999999999</v>
      </c>
      <c r="L656" s="184">
        <v>25.443999999999999</v>
      </c>
      <c r="M656" s="184">
        <v>22.072600000000001</v>
      </c>
      <c r="N656" s="184">
        <v>38.871499999999997</v>
      </c>
      <c r="O656" s="184"/>
      <c r="P656" s="184"/>
      <c r="Q656" s="184">
        <v>21.5106</v>
      </c>
      <c r="R656" s="184">
        <v>24.0687</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44512</v>
      </c>
      <c r="E657" s="184">
        <v>16.359300000000001</v>
      </c>
      <c r="F657" s="184">
        <v>0.92910000000000004</v>
      </c>
      <c r="G657" s="184">
        <v>-2.9899999999999999E-2</v>
      </c>
      <c r="H657" s="184">
        <v>2.1333000000000002</v>
      </c>
      <c r="I657" s="184">
        <v>3.1352000000000002</v>
      </c>
      <c r="J657" s="184">
        <v>0.94969999999999999</v>
      </c>
      <c r="K657" s="184">
        <v>12.227600000000001</v>
      </c>
      <c r="L657" s="184">
        <v>24.325900000000001</v>
      </c>
      <c r="M657" s="184">
        <v>20.435099999999998</v>
      </c>
      <c r="N657" s="184">
        <v>36.361600000000003</v>
      </c>
      <c r="O657" s="184"/>
      <c r="P657" s="184"/>
      <c r="Q657" s="184">
        <v>19.218699999999998</v>
      </c>
      <c r="R657" s="184">
        <v>21.7852</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44512</v>
      </c>
      <c r="E658" s="184">
        <v>153.4196</v>
      </c>
      <c r="F658" s="184">
        <v>1.0582</v>
      </c>
      <c r="G658" s="184">
        <v>0.62529999999999997</v>
      </c>
      <c r="H658" s="184">
        <v>2.1107</v>
      </c>
      <c r="I658" s="184">
        <v>3.7357999999999998</v>
      </c>
      <c r="J658" s="184">
        <v>2.0024999999999999</v>
      </c>
      <c r="K658" s="184">
        <v>10.722899999999999</v>
      </c>
      <c r="L658" s="184">
        <v>26.3245</v>
      </c>
      <c r="M658" s="184">
        <v>24.019400000000001</v>
      </c>
      <c r="N658" s="184">
        <v>51.386899999999997</v>
      </c>
      <c r="O658" s="184">
        <v>17.887699999999999</v>
      </c>
      <c r="P658" s="184">
        <v>13.588200000000001</v>
      </c>
      <c r="Q658" s="184">
        <v>15.9816</v>
      </c>
      <c r="R658" s="184">
        <v>22.341999999999999</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44512</v>
      </c>
      <c r="E659" s="184">
        <v>159.1319</v>
      </c>
      <c r="F659" s="184">
        <v>1.0591999999999999</v>
      </c>
      <c r="G659" s="184">
        <v>0.62809999999999999</v>
      </c>
      <c r="H659" s="184">
        <v>2.1196000000000002</v>
      </c>
      <c r="I659" s="184">
        <v>3.7498</v>
      </c>
      <c r="J659" s="184">
        <v>2.0331999999999999</v>
      </c>
      <c r="K659" s="184">
        <v>10.8217</v>
      </c>
      <c r="L659" s="184">
        <v>26.648499999999999</v>
      </c>
      <c r="M659" s="184">
        <v>24.5383</v>
      </c>
      <c r="N659" s="184">
        <v>52.1556</v>
      </c>
      <c r="O659" s="184">
        <v>18.3873</v>
      </c>
      <c r="P659" s="184">
        <v>14.139799999999999</v>
      </c>
      <c r="Q659" s="184">
        <v>14.289300000000001</v>
      </c>
      <c r="R659" s="184">
        <v>22.881399999999999</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44512</v>
      </c>
      <c r="E660" s="184">
        <v>19.616700000000002</v>
      </c>
      <c r="F660" s="184">
        <v>0.26069999999999999</v>
      </c>
      <c r="G660" s="184">
        <v>0.32069999999999999</v>
      </c>
      <c r="H660" s="184">
        <v>2.8296000000000001</v>
      </c>
      <c r="I660" s="184">
        <v>5.3392999999999997</v>
      </c>
      <c r="J660" s="184">
        <v>1.8441000000000001</v>
      </c>
      <c r="K660" s="184">
        <v>12.483000000000001</v>
      </c>
      <c r="L660" s="184">
        <v>44.473100000000002</v>
      </c>
      <c r="M660" s="184">
        <v>61.9876</v>
      </c>
      <c r="N660" s="184">
        <v>111.1048</v>
      </c>
      <c r="O660" s="184">
        <v>23.065899999999999</v>
      </c>
      <c r="P660" s="184"/>
      <c r="Q660" s="184">
        <v>14.468500000000001</v>
      </c>
      <c r="R660" s="184">
        <v>44.549399999999999</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44512</v>
      </c>
      <c r="E661" s="184">
        <v>19.173400000000001</v>
      </c>
      <c r="F661" s="184">
        <v>0.25990000000000002</v>
      </c>
      <c r="G661" s="184">
        <v>0.31919999999999998</v>
      </c>
      <c r="H661" s="184">
        <v>2.8252000000000002</v>
      </c>
      <c r="I661" s="184">
        <v>5.3320999999999996</v>
      </c>
      <c r="J661" s="184">
        <v>1.8295999999999999</v>
      </c>
      <c r="K661" s="184">
        <v>12.434799999999999</v>
      </c>
      <c r="L661" s="184">
        <v>44.349800000000002</v>
      </c>
      <c r="M661" s="184">
        <v>61.807699999999997</v>
      </c>
      <c r="N661" s="184">
        <v>110.7801</v>
      </c>
      <c r="O661" s="184">
        <v>22.785299999999999</v>
      </c>
      <c r="P661" s="184"/>
      <c r="Q661" s="184">
        <v>13.945</v>
      </c>
      <c r="R661" s="184">
        <v>44.320700000000002</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44512</v>
      </c>
      <c r="E662" s="184">
        <v>16.872199999999999</v>
      </c>
      <c r="F662" s="184">
        <v>0.34849999999999998</v>
      </c>
      <c r="G662" s="184">
        <v>0.49559999999999998</v>
      </c>
      <c r="H662" s="184">
        <v>3.0716000000000001</v>
      </c>
      <c r="I662" s="184">
        <v>5.5679999999999996</v>
      </c>
      <c r="J662" s="184">
        <v>2.0139999999999998</v>
      </c>
      <c r="K662" s="184">
        <v>12.9255</v>
      </c>
      <c r="L662" s="184">
        <v>44.7102</v>
      </c>
      <c r="M662" s="184">
        <v>63.349400000000003</v>
      </c>
      <c r="N662" s="184">
        <v>112.9307</v>
      </c>
      <c r="O662" s="184">
        <v>23.571300000000001</v>
      </c>
      <c r="P662" s="184"/>
      <c r="Q662" s="184">
        <v>11.930300000000001</v>
      </c>
      <c r="R662" s="184">
        <v>45.129300000000001</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44512</v>
      </c>
      <c r="E663" s="184">
        <v>16.567699999999999</v>
      </c>
      <c r="F663" s="184">
        <v>0.3483</v>
      </c>
      <c r="G663" s="184">
        <v>0.495</v>
      </c>
      <c r="H663" s="184">
        <v>3.0689000000000002</v>
      </c>
      <c r="I663" s="184">
        <v>5.5636999999999999</v>
      </c>
      <c r="J663" s="184">
        <v>2.0047000000000001</v>
      </c>
      <c r="K663" s="184">
        <v>12.894399999999999</v>
      </c>
      <c r="L663" s="184">
        <v>44.630400000000002</v>
      </c>
      <c r="M663" s="184">
        <v>63.210900000000002</v>
      </c>
      <c r="N663" s="184">
        <v>112.6982</v>
      </c>
      <c r="O663" s="184">
        <v>23.321899999999999</v>
      </c>
      <c r="P663" s="184"/>
      <c r="Q663" s="184">
        <v>11.492000000000001</v>
      </c>
      <c r="R663" s="184">
        <v>44.9694</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44512</v>
      </c>
      <c r="E664" s="184">
        <v>16.697900000000001</v>
      </c>
      <c r="F664" s="184">
        <v>0.2732</v>
      </c>
      <c r="G664" s="184">
        <v>0.26300000000000001</v>
      </c>
      <c r="H664" s="184">
        <v>2.5354999999999999</v>
      </c>
      <c r="I664" s="184">
        <v>4.9318</v>
      </c>
      <c r="J664" s="184">
        <v>1.3118000000000001</v>
      </c>
      <c r="K664" s="184">
        <v>11.766400000000001</v>
      </c>
      <c r="L664" s="184">
        <v>43.874200000000002</v>
      </c>
      <c r="M664" s="184">
        <v>64.590800000000002</v>
      </c>
      <c r="N664" s="184">
        <v>116.9686</v>
      </c>
      <c r="O664" s="184">
        <v>24.102399999999999</v>
      </c>
      <c r="P664" s="184"/>
      <c r="Q664" s="184">
        <v>12.4818</v>
      </c>
      <c r="R664" s="184">
        <v>46.806399999999996</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44512</v>
      </c>
      <c r="E665" s="184">
        <v>16.3691</v>
      </c>
      <c r="F665" s="184">
        <v>0.2732</v>
      </c>
      <c r="G665" s="184">
        <v>0.26219999999999999</v>
      </c>
      <c r="H665" s="184">
        <v>2.5312000000000001</v>
      </c>
      <c r="I665" s="184">
        <v>4.9241000000000001</v>
      </c>
      <c r="J665" s="184">
        <v>1.2958000000000001</v>
      </c>
      <c r="K665" s="184">
        <v>11.713100000000001</v>
      </c>
      <c r="L665" s="184">
        <v>43.737400000000001</v>
      </c>
      <c r="M665" s="184">
        <v>64.326899999999995</v>
      </c>
      <c r="N665" s="184">
        <v>116.4452</v>
      </c>
      <c r="O665" s="184">
        <v>23.699300000000001</v>
      </c>
      <c r="P665" s="184"/>
      <c r="Q665" s="184">
        <v>11.9697</v>
      </c>
      <c r="R665" s="184">
        <v>46.392499999999998</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44512</v>
      </c>
      <c r="E666" s="184">
        <v>16.048999999999999</v>
      </c>
      <c r="F666" s="184">
        <v>0.30309999999999998</v>
      </c>
      <c r="G666" s="184">
        <v>0.45319999999999999</v>
      </c>
      <c r="H666" s="184">
        <v>2.7873000000000001</v>
      </c>
      <c r="I666" s="184">
        <v>5.4108000000000001</v>
      </c>
      <c r="J666" s="184">
        <v>2.1839</v>
      </c>
      <c r="K666" s="184">
        <v>12.8423</v>
      </c>
      <c r="L666" s="184">
        <v>47.902099999999997</v>
      </c>
      <c r="M666" s="184">
        <v>69.105900000000005</v>
      </c>
      <c r="N666" s="184">
        <v>121.94410000000001</v>
      </c>
      <c r="O666" s="184">
        <v>24.0154</v>
      </c>
      <c r="P666" s="184"/>
      <c r="Q666" s="184">
        <v>12.148400000000001</v>
      </c>
      <c r="R666" s="184">
        <v>46.9499</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44512</v>
      </c>
      <c r="E667" s="184">
        <v>15.4466</v>
      </c>
      <c r="F667" s="184">
        <v>0.30259999999999998</v>
      </c>
      <c r="G667" s="184">
        <v>0.45200000000000001</v>
      </c>
      <c r="H667" s="184">
        <v>2.7827000000000002</v>
      </c>
      <c r="I667" s="184">
        <v>5.4036999999999997</v>
      </c>
      <c r="J667" s="184">
        <v>2.1682000000000001</v>
      </c>
      <c r="K667" s="184">
        <v>12.791700000000001</v>
      </c>
      <c r="L667" s="184">
        <v>47.769100000000002</v>
      </c>
      <c r="M667" s="184">
        <v>68.854100000000003</v>
      </c>
      <c r="N667" s="184">
        <v>121.45659999999999</v>
      </c>
      <c r="O667" s="184">
        <v>23.424800000000001</v>
      </c>
      <c r="P667" s="184"/>
      <c r="Q667" s="184">
        <v>11.1134</v>
      </c>
      <c r="R667" s="184">
        <v>46.582000000000001</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44512</v>
      </c>
      <c r="E668" s="184">
        <v>22.747399999999999</v>
      </c>
      <c r="F668" s="184">
        <v>0.88660000000000005</v>
      </c>
      <c r="G668" s="184">
        <v>-0.10979999999999999</v>
      </c>
      <c r="H668" s="184">
        <v>1.7471000000000001</v>
      </c>
      <c r="I668" s="184">
        <v>3.4127999999999998</v>
      </c>
      <c r="J668" s="184">
        <v>2.3633999999999999</v>
      </c>
      <c r="K668" s="184">
        <v>9.9966000000000008</v>
      </c>
      <c r="L668" s="184">
        <v>24.792400000000001</v>
      </c>
      <c r="M668" s="184">
        <v>25.383900000000001</v>
      </c>
      <c r="N668" s="184">
        <v>51.814300000000003</v>
      </c>
      <c r="O668" s="184">
        <v>20.030200000000001</v>
      </c>
      <c r="P668" s="184">
        <v>15.3157</v>
      </c>
      <c r="Q668" s="184">
        <v>13.179600000000001</v>
      </c>
      <c r="R668" s="184">
        <v>27.343299999999999</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44512</v>
      </c>
      <c r="E669" s="184">
        <v>22.2407</v>
      </c>
      <c r="F669" s="184">
        <v>0.88539999999999996</v>
      </c>
      <c r="G669" s="184">
        <v>-0.11269999999999999</v>
      </c>
      <c r="H669" s="184">
        <v>1.7378</v>
      </c>
      <c r="I669" s="184">
        <v>3.3988999999999998</v>
      </c>
      <c r="J669" s="184">
        <v>2.3323</v>
      </c>
      <c r="K669" s="184">
        <v>9.8978999999999999</v>
      </c>
      <c r="L669" s="184">
        <v>24.6341</v>
      </c>
      <c r="M669" s="184">
        <v>25.243300000000001</v>
      </c>
      <c r="N669" s="184">
        <v>51.637700000000002</v>
      </c>
      <c r="O669" s="184">
        <v>19.7486</v>
      </c>
      <c r="P669" s="184">
        <v>14.9925</v>
      </c>
      <c r="Q669" s="184">
        <v>12.796200000000001</v>
      </c>
      <c r="R669" s="184">
        <v>27.1447</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44512</v>
      </c>
      <c r="E670" s="184">
        <v>24.8629</v>
      </c>
      <c r="F670" s="184">
        <v>0.90049999999999997</v>
      </c>
      <c r="G670" s="184">
        <v>-4.9399999999999999E-2</v>
      </c>
      <c r="H670" s="184">
        <v>1.837</v>
      </c>
      <c r="I670" s="184">
        <v>3.5264000000000002</v>
      </c>
      <c r="J670" s="184">
        <v>2.6709999999999998</v>
      </c>
      <c r="K670" s="184">
        <v>10.576000000000001</v>
      </c>
      <c r="L670" s="184">
        <v>25.310099999999998</v>
      </c>
      <c r="M670" s="184">
        <v>25.143599999999999</v>
      </c>
      <c r="N670" s="184">
        <v>51.204799999999999</v>
      </c>
      <c r="O670" s="184">
        <v>20.758299999999998</v>
      </c>
      <c r="P670" s="184">
        <v>16.2225</v>
      </c>
      <c r="Q670" s="184">
        <v>17.494499999999999</v>
      </c>
      <c r="R670" s="184">
        <v>27.7288</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44512</v>
      </c>
      <c r="E671" s="184">
        <v>24.302900000000001</v>
      </c>
      <c r="F671" s="184">
        <v>0.89970000000000006</v>
      </c>
      <c r="G671" s="184">
        <v>-5.0999999999999997E-2</v>
      </c>
      <c r="H671" s="184">
        <v>1.8328</v>
      </c>
      <c r="I671" s="184">
        <v>3.5192000000000001</v>
      </c>
      <c r="J671" s="184">
        <v>2.6551999999999998</v>
      </c>
      <c r="K671" s="184">
        <v>10.525499999999999</v>
      </c>
      <c r="L671" s="184">
        <v>25.200399999999998</v>
      </c>
      <c r="M671" s="184">
        <v>24.984100000000002</v>
      </c>
      <c r="N671" s="184">
        <v>50.950600000000001</v>
      </c>
      <c r="O671" s="184">
        <v>20.431100000000001</v>
      </c>
      <c r="P671" s="184">
        <v>15.745200000000001</v>
      </c>
      <c r="Q671" s="184">
        <v>17.021699999999999</v>
      </c>
      <c r="R671" s="184">
        <v>27.4876</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44512</v>
      </c>
      <c r="E672" s="184">
        <v>16.232099999999999</v>
      </c>
      <c r="F672" s="184">
        <v>6.9000000000000006E-2</v>
      </c>
      <c r="G672" s="184">
        <v>0.63419999999999999</v>
      </c>
      <c r="H672" s="184">
        <v>3.1650999999999998</v>
      </c>
      <c r="I672" s="184">
        <v>6.2435</v>
      </c>
      <c r="J672" s="184">
        <v>4.5027999999999997</v>
      </c>
      <c r="K672" s="184">
        <v>13.816000000000001</v>
      </c>
      <c r="L672" s="184">
        <v>43.431100000000001</v>
      </c>
      <c r="M672" s="184">
        <v>60.408900000000003</v>
      </c>
      <c r="N672" s="184">
        <v>109.6602</v>
      </c>
      <c r="O672" s="184">
        <v>24.831800000000001</v>
      </c>
      <c r="P672" s="184"/>
      <c r="Q672" s="184">
        <v>14.2753</v>
      </c>
      <c r="R672" s="184">
        <v>42.301400000000001</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44512</v>
      </c>
      <c r="E673" s="184">
        <v>15.8528</v>
      </c>
      <c r="F673" s="184">
        <v>6.7500000000000004E-2</v>
      </c>
      <c r="G673" s="184">
        <v>0.63100000000000001</v>
      </c>
      <c r="H673" s="184">
        <v>3.1545999999999998</v>
      </c>
      <c r="I673" s="184">
        <v>6.2271000000000001</v>
      </c>
      <c r="J673" s="184">
        <v>4.4672000000000001</v>
      </c>
      <c r="K673" s="184">
        <v>13.7013</v>
      </c>
      <c r="L673" s="184">
        <v>43.2102</v>
      </c>
      <c r="M673" s="184">
        <v>60.098599999999998</v>
      </c>
      <c r="N673" s="184">
        <v>109.1426</v>
      </c>
      <c r="O673" s="184">
        <v>24.310600000000001</v>
      </c>
      <c r="P673" s="184"/>
      <c r="Q673" s="184">
        <v>13.5334</v>
      </c>
      <c r="R673" s="184">
        <v>41.976900000000001</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44512</v>
      </c>
      <c r="E674" s="184">
        <v>18.646100000000001</v>
      </c>
      <c r="F674" s="184">
        <v>4.8300000000000003E-2</v>
      </c>
      <c r="G674" s="184">
        <v>0.66779999999999995</v>
      </c>
      <c r="H674" s="184">
        <v>3.2498999999999998</v>
      </c>
      <c r="I674" s="184">
        <v>6.5430999999999999</v>
      </c>
      <c r="J674" s="184">
        <v>4.8033999999999999</v>
      </c>
      <c r="K674" s="184">
        <v>14.596399999999999</v>
      </c>
      <c r="L674" s="184">
        <v>43.564100000000003</v>
      </c>
      <c r="M674" s="184">
        <v>58.372100000000003</v>
      </c>
      <c r="N674" s="184">
        <v>108.8871</v>
      </c>
      <c r="O674" s="184">
        <v>24.656600000000001</v>
      </c>
      <c r="P674" s="184"/>
      <c r="Q674" s="184">
        <v>20.272400000000001</v>
      </c>
      <c r="R674" s="184">
        <v>42.731200000000001</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44512</v>
      </c>
      <c r="E675" s="184">
        <v>18.424900000000001</v>
      </c>
      <c r="F675" s="184">
        <v>4.7800000000000002E-2</v>
      </c>
      <c r="G675" s="184">
        <v>0.66659999999999997</v>
      </c>
      <c r="H675" s="184">
        <v>3.2467999999999999</v>
      </c>
      <c r="I675" s="184">
        <v>6.5380000000000003</v>
      </c>
      <c r="J675" s="184">
        <v>4.7923</v>
      </c>
      <c r="K675" s="184">
        <v>14.5428</v>
      </c>
      <c r="L675" s="184">
        <v>43.358800000000002</v>
      </c>
      <c r="M675" s="184">
        <v>58.034300000000002</v>
      </c>
      <c r="N675" s="184">
        <v>108.28749999999999</v>
      </c>
      <c r="O675" s="184">
        <v>24.252099999999999</v>
      </c>
      <c r="P675" s="184"/>
      <c r="Q675" s="184">
        <v>19.847899999999999</v>
      </c>
      <c r="R675" s="184">
        <v>42.320799999999998</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44512</v>
      </c>
      <c r="E680" s="184">
        <v>32.004100000000001</v>
      </c>
      <c r="F680" s="184">
        <v>1.1738</v>
      </c>
      <c r="G680" s="184">
        <v>0.1671</v>
      </c>
      <c r="H680" s="184">
        <v>1.7301</v>
      </c>
      <c r="I680" s="184">
        <v>3.294</v>
      </c>
      <c r="J680" s="184">
        <v>2.7553999999999998</v>
      </c>
      <c r="K680" s="184">
        <v>12.462400000000001</v>
      </c>
      <c r="L680" s="184">
        <v>26.632100000000001</v>
      </c>
      <c r="M680" s="184">
        <v>21.8123</v>
      </c>
      <c r="N680" s="184">
        <v>49.994100000000003</v>
      </c>
      <c r="O680" s="184">
        <v>23.334800000000001</v>
      </c>
      <c r="P680" s="184">
        <v>18.543099999999999</v>
      </c>
      <c r="Q680" s="184">
        <v>17.836400000000001</v>
      </c>
      <c r="R680" s="184">
        <v>25.816500000000001</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44512</v>
      </c>
      <c r="E681" s="184">
        <v>29.1799</v>
      </c>
      <c r="F681" s="184">
        <v>1.1701999999999999</v>
      </c>
      <c r="G681" s="184">
        <v>0.15690000000000001</v>
      </c>
      <c r="H681" s="184">
        <v>1.7000999999999999</v>
      </c>
      <c r="I681" s="184">
        <v>3.2467000000000001</v>
      </c>
      <c r="J681" s="184">
        <v>2.6493000000000002</v>
      </c>
      <c r="K681" s="184">
        <v>12.1174</v>
      </c>
      <c r="L681" s="184">
        <v>25.8552</v>
      </c>
      <c r="M681" s="184">
        <v>20.668399999999998</v>
      </c>
      <c r="N681" s="184">
        <v>48.0732</v>
      </c>
      <c r="O681" s="184">
        <v>21.574300000000001</v>
      </c>
      <c r="P681" s="184">
        <v>16.999700000000001</v>
      </c>
      <c r="Q681" s="184">
        <v>16.310400000000001</v>
      </c>
      <c r="R681" s="184">
        <v>24.087199999999999</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44512</v>
      </c>
      <c r="E682" s="184">
        <v>124.56</v>
      </c>
      <c r="F682" s="184">
        <v>0.87460000000000004</v>
      </c>
      <c r="G682" s="184">
        <v>-4.8099999999999997E-2</v>
      </c>
      <c r="H682" s="184">
        <v>1.7481</v>
      </c>
      <c r="I682" s="184">
        <v>2.7723</v>
      </c>
      <c r="J682" s="184">
        <v>0.12859999999999999</v>
      </c>
      <c r="K682" s="184">
        <v>8.4923000000000002</v>
      </c>
      <c r="L682" s="184">
        <v>19.596699999999998</v>
      </c>
      <c r="M682" s="184">
        <v>19.815300000000001</v>
      </c>
      <c r="N682" s="184">
        <v>38.600200000000001</v>
      </c>
      <c r="O682" s="184">
        <v>17.652899999999999</v>
      </c>
      <c r="P682" s="184">
        <v>16.553999999999998</v>
      </c>
      <c r="Q682" s="184">
        <v>14.0924</v>
      </c>
      <c r="R682" s="184">
        <v>21.721599999999999</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44512</v>
      </c>
      <c r="E683" s="184">
        <v>177.72218446112899</v>
      </c>
      <c r="F683" s="184">
        <v>0.87919999999999998</v>
      </c>
      <c r="G683" s="184">
        <v>-5.1200000000000002E-2</v>
      </c>
      <c r="H683" s="184">
        <v>1.7298</v>
      </c>
      <c r="I683" s="184">
        <v>2.7480000000000002</v>
      </c>
      <c r="J683" s="184">
        <v>6.8400000000000002E-2</v>
      </c>
      <c r="K683" s="184">
        <v>8.2909000000000006</v>
      </c>
      <c r="L683" s="184">
        <v>19.1388</v>
      </c>
      <c r="M683" s="184">
        <v>19.1752</v>
      </c>
      <c r="N683" s="184">
        <v>37.682400000000001</v>
      </c>
      <c r="O683" s="184">
        <v>16.802600000000002</v>
      </c>
      <c r="P683" s="184">
        <v>15.811199999999999</v>
      </c>
      <c r="Q683" s="184">
        <v>11.8794</v>
      </c>
      <c r="R683" s="184">
        <v>20.811299999999999</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44512</v>
      </c>
      <c r="E684" s="184">
        <v>43.82</v>
      </c>
      <c r="F684" s="184">
        <v>1.1074999999999999</v>
      </c>
      <c r="G684" s="184">
        <v>0.45850000000000002</v>
      </c>
      <c r="H684" s="184">
        <v>1.8359000000000001</v>
      </c>
      <c r="I684" s="184">
        <v>3.52</v>
      </c>
      <c r="J684" s="184">
        <v>2.0731000000000002</v>
      </c>
      <c r="K684" s="184">
        <v>12.5321</v>
      </c>
      <c r="L684" s="184">
        <v>31.158300000000001</v>
      </c>
      <c r="M684" s="184">
        <v>29.7986</v>
      </c>
      <c r="N684" s="184">
        <v>55.4452</v>
      </c>
      <c r="O684" s="184">
        <v>25.096900000000002</v>
      </c>
      <c r="P684" s="184">
        <v>17.270600000000002</v>
      </c>
      <c r="Q684" s="184">
        <v>16.102699999999999</v>
      </c>
      <c r="R684" s="184">
        <v>31.3521</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44512</v>
      </c>
      <c r="E685" s="184">
        <v>46.07</v>
      </c>
      <c r="F685" s="184">
        <v>1.0972</v>
      </c>
      <c r="G685" s="184">
        <v>0.45789999999999997</v>
      </c>
      <c r="H685" s="184">
        <v>1.8572</v>
      </c>
      <c r="I685" s="184">
        <v>3.5280999999999998</v>
      </c>
      <c r="J685" s="184">
        <v>2.1280999999999999</v>
      </c>
      <c r="K685" s="184">
        <v>12.6957</v>
      </c>
      <c r="L685" s="184">
        <v>31.591000000000001</v>
      </c>
      <c r="M685" s="184">
        <v>30.399100000000001</v>
      </c>
      <c r="N685" s="184">
        <v>56.328499999999998</v>
      </c>
      <c r="O685" s="184">
        <v>25.666499999999999</v>
      </c>
      <c r="P685" s="184">
        <v>17.9758</v>
      </c>
      <c r="Q685" s="184">
        <v>15.2049</v>
      </c>
      <c r="R685" s="184">
        <v>32.050800000000002</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c r="E686" s="184"/>
      <c r="F686" s="184"/>
      <c r="G686" s="184"/>
      <c r="H686" s="184"/>
      <c r="I686" s="184"/>
      <c r="J686" s="184"/>
      <c r="K686" s="184"/>
      <c r="L686" s="184"/>
      <c r="M686" s="184"/>
      <c r="N686" s="184"/>
      <c r="O686" s="184"/>
      <c r="P686" s="184"/>
      <c r="Q686" s="184"/>
      <c r="R686" s="184"/>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c r="E687" s="184"/>
      <c r="F687" s="184"/>
      <c r="G687" s="184"/>
      <c r="H687" s="184"/>
      <c r="I687" s="184"/>
      <c r="J687" s="184"/>
      <c r="K687" s="184"/>
      <c r="L687" s="184"/>
      <c r="M687" s="184"/>
      <c r="N687" s="184"/>
      <c r="O687" s="184"/>
      <c r="P687" s="184"/>
      <c r="Q687" s="184"/>
      <c r="R687" s="184"/>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c r="E688" s="184"/>
      <c r="F688" s="184"/>
      <c r="G688" s="184"/>
      <c r="H688" s="184"/>
      <c r="I688" s="184"/>
      <c r="J688" s="184"/>
      <c r="K688" s="184"/>
      <c r="L688" s="184"/>
      <c r="M688" s="184"/>
      <c r="N688" s="184"/>
      <c r="O688" s="184"/>
      <c r="P688" s="184"/>
      <c r="Q688" s="184"/>
      <c r="R688" s="184"/>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c r="E689" s="184"/>
      <c r="F689" s="184"/>
      <c r="G689" s="184"/>
      <c r="H689" s="184"/>
      <c r="I689" s="184"/>
      <c r="J689" s="184"/>
      <c r="K689" s="184"/>
      <c r="L689" s="184"/>
      <c r="M689" s="184"/>
      <c r="N689" s="184"/>
      <c r="O689" s="184"/>
      <c r="P689" s="184"/>
      <c r="Q689" s="184"/>
      <c r="R689" s="184"/>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c r="E690" s="184"/>
      <c r="F690" s="184"/>
      <c r="G690" s="184"/>
      <c r="H690" s="184"/>
      <c r="I690" s="184"/>
      <c r="J690" s="184"/>
      <c r="K690" s="184"/>
      <c r="L690" s="184"/>
      <c r="M690" s="184"/>
      <c r="N690" s="184"/>
      <c r="O690" s="184"/>
      <c r="P690" s="184"/>
      <c r="Q690" s="184"/>
      <c r="R690" s="184"/>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c r="E691" s="184"/>
      <c r="F691" s="184"/>
      <c r="G691" s="184"/>
      <c r="H691" s="184"/>
      <c r="I691" s="184"/>
      <c r="J691" s="184"/>
      <c r="K691" s="184"/>
      <c r="L691" s="184"/>
      <c r="M691" s="184"/>
      <c r="N691" s="184"/>
      <c r="O691" s="184"/>
      <c r="P691" s="184"/>
      <c r="Q691" s="184"/>
      <c r="R691" s="184"/>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c r="E692" s="184"/>
      <c r="F692" s="184"/>
      <c r="G692" s="184"/>
      <c r="H692" s="184"/>
      <c r="I692" s="184"/>
      <c r="J692" s="184"/>
      <c r="K692" s="184"/>
      <c r="L692" s="184"/>
      <c r="M692" s="184"/>
      <c r="N692" s="184"/>
      <c r="O692" s="184"/>
      <c r="P692" s="184"/>
      <c r="Q692" s="184"/>
      <c r="R692" s="184"/>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c r="E693" s="184"/>
      <c r="F693" s="184"/>
      <c r="G693" s="184"/>
      <c r="H693" s="184"/>
      <c r="I693" s="184"/>
      <c r="J693" s="184"/>
      <c r="K693" s="184"/>
      <c r="L693" s="184"/>
      <c r="M693" s="184"/>
      <c r="N693" s="184"/>
      <c r="O693" s="184"/>
      <c r="P693" s="184"/>
      <c r="Q693" s="184"/>
      <c r="R693" s="184"/>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c r="E694" s="184"/>
      <c r="F694" s="184"/>
      <c r="G694" s="184"/>
      <c r="H694" s="184"/>
      <c r="I694" s="184"/>
      <c r="J694" s="184"/>
      <c r="K694" s="184"/>
      <c r="L694" s="184"/>
      <c r="M694" s="184"/>
      <c r="N694" s="184"/>
      <c r="O694" s="184"/>
      <c r="P694" s="184"/>
      <c r="Q694" s="184"/>
      <c r="R694" s="184"/>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c r="E695" s="184"/>
      <c r="F695" s="184"/>
      <c r="G695" s="184"/>
      <c r="H695" s="184"/>
      <c r="I695" s="184"/>
      <c r="J695" s="184"/>
      <c r="K695" s="184"/>
      <c r="L695" s="184"/>
      <c r="M695" s="184"/>
      <c r="N695" s="184"/>
      <c r="O695" s="184"/>
      <c r="P695" s="184"/>
      <c r="Q695" s="184"/>
      <c r="R695" s="184"/>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44512</v>
      </c>
      <c r="E696" s="184">
        <v>165.11750000000001</v>
      </c>
      <c r="F696" s="184">
        <v>0.95140000000000002</v>
      </c>
      <c r="G696" s="184">
        <v>0.37390000000000001</v>
      </c>
      <c r="H696" s="184">
        <v>2.5259</v>
      </c>
      <c r="I696" s="184">
        <v>4.2083000000000004</v>
      </c>
      <c r="J696" s="184">
        <v>2.7856000000000001</v>
      </c>
      <c r="K696" s="184">
        <v>11.7471</v>
      </c>
      <c r="L696" s="184">
        <v>28.983799999999999</v>
      </c>
      <c r="M696" s="184">
        <v>28.8201</v>
      </c>
      <c r="N696" s="184">
        <v>55.960900000000002</v>
      </c>
      <c r="O696" s="184">
        <v>24.836600000000001</v>
      </c>
      <c r="P696" s="184">
        <v>18.6249</v>
      </c>
      <c r="Q696" s="184">
        <v>16.547799999999999</v>
      </c>
      <c r="R696" s="184">
        <v>32.096400000000003</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44512</v>
      </c>
      <c r="E697" s="184">
        <v>153.1327</v>
      </c>
      <c r="F697" s="184">
        <v>0.94840000000000002</v>
      </c>
      <c r="G697" s="184">
        <v>0.36480000000000001</v>
      </c>
      <c r="H697" s="184">
        <v>2.4979</v>
      </c>
      <c r="I697" s="184">
        <v>4.1639999999999997</v>
      </c>
      <c r="J697" s="184">
        <v>2.6888000000000001</v>
      </c>
      <c r="K697" s="184">
        <v>11.4953</v>
      </c>
      <c r="L697" s="184">
        <v>28.408300000000001</v>
      </c>
      <c r="M697" s="184">
        <v>27.9375</v>
      </c>
      <c r="N697" s="184">
        <v>54.540100000000002</v>
      </c>
      <c r="O697" s="184">
        <v>23.6922</v>
      </c>
      <c r="P697" s="184">
        <v>17.5518</v>
      </c>
      <c r="Q697" s="184">
        <v>12.863799999999999</v>
      </c>
      <c r="R697" s="184">
        <v>30.8811</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44512</v>
      </c>
      <c r="E698" s="184">
        <v>237.72998160888901</v>
      </c>
      <c r="F698" s="184">
        <v>0.9778</v>
      </c>
      <c r="G698" s="184">
        <v>9.11E-2</v>
      </c>
      <c r="H698" s="184">
        <v>1.7528999999999999</v>
      </c>
      <c r="I698" s="184">
        <v>2.6808999999999998</v>
      </c>
      <c r="J698" s="184">
        <v>1.4394</v>
      </c>
      <c r="K698" s="184">
        <v>10.5078</v>
      </c>
      <c r="L698" s="184">
        <v>25.357800000000001</v>
      </c>
      <c r="M698" s="184">
        <v>22.215599999999998</v>
      </c>
      <c r="N698" s="184">
        <v>45.6496</v>
      </c>
      <c r="O698" s="184">
        <v>18.8916</v>
      </c>
      <c r="P698" s="184">
        <v>15.279299999999999</v>
      </c>
      <c r="Q698" s="184">
        <v>18.527699999999999</v>
      </c>
      <c r="R698" s="184">
        <v>23.151</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0.89046147540983567</v>
      </c>
      <c r="G699" s="186">
        <v>0.32672213114754117</v>
      </c>
      <c r="H699" s="186">
        <v>2.234208196721311</v>
      </c>
      <c r="I699" s="186">
        <v>3.8422024590163932</v>
      </c>
      <c r="J699" s="186">
        <v>1.8209368852459031</v>
      </c>
      <c r="K699" s="186">
        <v>11.329810655737701</v>
      </c>
      <c r="L699" s="186">
        <v>28.247181967213127</v>
      </c>
      <c r="M699" s="186">
        <v>31.422164754098361</v>
      </c>
      <c r="N699" s="186">
        <v>60.621230327868872</v>
      </c>
      <c r="O699" s="186">
        <v>23.201731034482769</v>
      </c>
      <c r="P699" s="186">
        <v>17.452482222222226</v>
      </c>
      <c r="Q699" s="186">
        <v>17.366173770491805</v>
      </c>
      <c r="R699" s="186">
        <v>30.804637704918022</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0.93189999999999995</v>
      </c>
      <c r="G700" s="186">
        <v>0.27705000000000002</v>
      </c>
      <c r="H700" s="186">
        <v>2.12235</v>
      </c>
      <c r="I700" s="186">
        <v>3.5350999999999999</v>
      </c>
      <c r="J700" s="186">
        <v>2.0239000000000003</v>
      </c>
      <c r="K700" s="186">
        <v>11.70035</v>
      </c>
      <c r="L700" s="186">
        <v>27.5</v>
      </c>
      <c r="M700" s="186">
        <v>27.105600000000003</v>
      </c>
      <c r="N700" s="186">
        <v>55.263400000000004</v>
      </c>
      <c r="O700" s="186">
        <v>23.020050000000001</v>
      </c>
      <c r="P700" s="186">
        <v>17.050850000000001</v>
      </c>
      <c r="Q700" s="186">
        <v>16.553449999999998</v>
      </c>
      <c r="R700" s="186">
        <v>28.56015</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32"/>
      <c r="B701" s="129"/>
      <c r="C701" s="129"/>
      <c r="D701" s="129"/>
      <c r="E701" s="129"/>
      <c r="F701" s="133"/>
      <c r="G701" s="133"/>
      <c r="H701" s="133"/>
      <c r="I701" s="133"/>
      <c r="J701" s="133"/>
      <c r="K701" s="133"/>
      <c r="L701" s="133"/>
      <c r="M701" s="133"/>
      <c r="N701" s="133"/>
      <c r="O701" s="133"/>
      <c r="P701" s="133"/>
      <c r="Q701" s="133"/>
      <c r="R701" s="133"/>
      <c r="S701" s="119"/>
      <c r="T701" s="119"/>
      <c r="U701" s="119"/>
      <c r="V701" s="119"/>
      <c r="W701" s="119"/>
      <c r="X701" s="119"/>
      <c r="Y701" s="119"/>
      <c r="Z701" s="119"/>
      <c r="AA701" s="119"/>
      <c r="AB701" s="119"/>
      <c r="AC701" s="119"/>
      <c r="AD701" s="119"/>
      <c r="AE701" s="119"/>
      <c r="AF701" s="119"/>
      <c r="AG701" s="119"/>
      <c r="AH701" s="119"/>
    </row>
    <row r="702" spans="1:34" x14ac:dyDescent="0.3">
      <c r="A702" s="182" t="s">
        <v>776</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777</v>
      </c>
      <c r="B703" s="180" t="s">
        <v>778</v>
      </c>
      <c r="C703" s="180">
        <v>132180</v>
      </c>
      <c r="D703" s="183">
        <v>44512</v>
      </c>
      <c r="E703" s="184">
        <v>34.617899999999999</v>
      </c>
      <c r="F703" s="184">
        <v>0.61729999999999996</v>
      </c>
      <c r="G703" s="184">
        <v>0.19620000000000001</v>
      </c>
      <c r="H703" s="184">
        <v>1.5769</v>
      </c>
      <c r="I703" s="184">
        <v>2.2709999999999999</v>
      </c>
      <c r="J703" s="184">
        <v>0.92390000000000005</v>
      </c>
      <c r="K703" s="184">
        <v>7.0608000000000004</v>
      </c>
      <c r="L703" s="184">
        <v>17.016400000000001</v>
      </c>
      <c r="M703" s="184">
        <v>17.0473</v>
      </c>
      <c r="N703" s="184">
        <v>34.420699999999997</v>
      </c>
      <c r="O703" s="184">
        <v>17.411200000000001</v>
      </c>
      <c r="P703" s="184">
        <v>13.6365</v>
      </c>
      <c r="Q703" s="184">
        <v>12.5283</v>
      </c>
      <c r="R703" s="184">
        <v>22.574200000000001</v>
      </c>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779</v>
      </c>
      <c r="C704" s="180">
        <v>132186</v>
      </c>
      <c r="D704" s="183">
        <v>44512</v>
      </c>
      <c r="E704" s="184">
        <v>36.939100000000003</v>
      </c>
      <c r="F704" s="184">
        <v>0.62019999999999997</v>
      </c>
      <c r="G704" s="184">
        <v>0.20369999999999999</v>
      </c>
      <c r="H704" s="184">
        <v>1.6015999999999999</v>
      </c>
      <c r="I704" s="184">
        <v>2.3102</v>
      </c>
      <c r="J704" s="184">
        <v>1.0093000000000001</v>
      </c>
      <c r="K704" s="184">
        <v>7.3299000000000003</v>
      </c>
      <c r="L704" s="184">
        <v>17.598500000000001</v>
      </c>
      <c r="M704" s="184">
        <v>17.918299999999999</v>
      </c>
      <c r="N704" s="184">
        <v>35.844000000000001</v>
      </c>
      <c r="O704" s="184">
        <v>18.4818</v>
      </c>
      <c r="P704" s="184">
        <v>14.602399999999999</v>
      </c>
      <c r="Q704" s="184">
        <v>14.068899999999999</v>
      </c>
      <c r="R704" s="184">
        <v>23.790199999999999</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780</v>
      </c>
      <c r="C705" s="180">
        <v>102107</v>
      </c>
      <c r="D705" s="183">
        <v>44512</v>
      </c>
      <c r="E705" s="184">
        <v>123.24420000000001</v>
      </c>
      <c r="F705" s="184">
        <v>0.64639999999999997</v>
      </c>
      <c r="G705" s="184">
        <v>-0.3226</v>
      </c>
      <c r="H705" s="184">
        <v>1.0750999999999999</v>
      </c>
      <c r="I705" s="184">
        <v>2.5712000000000002</v>
      </c>
      <c r="J705" s="184">
        <v>2.1360000000000001</v>
      </c>
      <c r="K705" s="184">
        <v>9.9517000000000007</v>
      </c>
      <c r="L705" s="184">
        <v>20.368400000000001</v>
      </c>
      <c r="M705" s="184">
        <v>22.226400000000002</v>
      </c>
      <c r="N705" s="184">
        <v>49.625</v>
      </c>
      <c r="O705" s="184">
        <v>16.529800000000002</v>
      </c>
      <c r="P705" s="184">
        <v>12.602399999999999</v>
      </c>
      <c r="Q705" s="184">
        <v>15.007899999999999</v>
      </c>
      <c r="R705" s="184">
        <v>22.381</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781</v>
      </c>
      <c r="C706" s="180">
        <v>118512</v>
      </c>
      <c r="D706" s="183">
        <v>44512</v>
      </c>
      <c r="E706" s="184">
        <v>128.55840000000001</v>
      </c>
      <c r="F706" s="184">
        <v>0.64759999999999995</v>
      </c>
      <c r="G706" s="184">
        <v>-0.31879999999999997</v>
      </c>
      <c r="H706" s="184">
        <v>1.0865</v>
      </c>
      <c r="I706" s="184">
        <v>2.5893000000000002</v>
      </c>
      <c r="J706" s="184">
        <v>2.1762000000000001</v>
      </c>
      <c r="K706" s="184">
        <v>10.085699999999999</v>
      </c>
      <c r="L706" s="184">
        <v>20.6447</v>
      </c>
      <c r="M706" s="184">
        <v>22.644600000000001</v>
      </c>
      <c r="N706" s="184">
        <v>50.3688</v>
      </c>
      <c r="O706" s="184">
        <v>17.200099999999999</v>
      </c>
      <c r="P706" s="184">
        <v>13.1911</v>
      </c>
      <c r="Q706" s="184">
        <v>13.447800000000001</v>
      </c>
      <c r="R706" s="184">
        <v>23.1813</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782</v>
      </c>
      <c r="C707" s="180">
        <v>102109</v>
      </c>
      <c r="D707" s="183">
        <v>44512</v>
      </c>
      <c r="E707" s="184">
        <v>80.804299999999998</v>
      </c>
      <c r="F707" s="184">
        <v>0.44359999999999999</v>
      </c>
      <c r="G707" s="184">
        <v>-0.22209999999999999</v>
      </c>
      <c r="H707" s="184">
        <v>0.78129999999999999</v>
      </c>
      <c r="I707" s="184">
        <v>1.8115000000000001</v>
      </c>
      <c r="J707" s="184">
        <v>1.7925</v>
      </c>
      <c r="K707" s="184">
        <v>8.2692999999999994</v>
      </c>
      <c r="L707" s="184">
        <v>17.674199999999999</v>
      </c>
      <c r="M707" s="184">
        <v>21.114999999999998</v>
      </c>
      <c r="N707" s="184">
        <v>44.071100000000001</v>
      </c>
      <c r="O707" s="184">
        <v>12.611499999999999</v>
      </c>
      <c r="P707" s="184">
        <v>10.262700000000001</v>
      </c>
      <c r="Q707" s="184">
        <v>12.336399999999999</v>
      </c>
      <c r="R707" s="184">
        <v>15.6492</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783</v>
      </c>
      <c r="C708" s="180">
        <v>118514</v>
      </c>
      <c r="D708" s="183">
        <v>44512</v>
      </c>
      <c r="E708" s="184">
        <v>85.047200000000004</v>
      </c>
      <c r="F708" s="184">
        <v>0.44479999999999997</v>
      </c>
      <c r="G708" s="184">
        <v>-0.21859999999999999</v>
      </c>
      <c r="H708" s="184">
        <v>0.79190000000000005</v>
      </c>
      <c r="I708" s="184">
        <v>1.8283</v>
      </c>
      <c r="J708" s="184">
        <v>1.83</v>
      </c>
      <c r="K708" s="184">
        <v>8.3952000000000009</v>
      </c>
      <c r="L708" s="184">
        <v>17.952999999999999</v>
      </c>
      <c r="M708" s="184">
        <v>21.553799999999999</v>
      </c>
      <c r="N708" s="184">
        <v>44.808999999999997</v>
      </c>
      <c r="O708" s="184">
        <v>13.2738</v>
      </c>
      <c r="P708" s="184">
        <v>10.9496</v>
      </c>
      <c r="Q708" s="184">
        <v>11.5534</v>
      </c>
      <c r="R708" s="184">
        <v>16.376799999999999</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784</v>
      </c>
      <c r="C709" s="180">
        <v>129065</v>
      </c>
      <c r="D709" s="183">
        <v>44512</v>
      </c>
      <c r="E709" s="184">
        <v>27.717500000000001</v>
      </c>
      <c r="F709" s="184">
        <v>0.73929999999999996</v>
      </c>
      <c r="G709" s="184">
        <v>-0.2117</v>
      </c>
      <c r="H709" s="184">
        <v>1.1791</v>
      </c>
      <c r="I709" s="184">
        <v>2.4396</v>
      </c>
      <c r="J709" s="184">
        <v>0.4476</v>
      </c>
      <c r="K709" s="184">
        <v>9.0364000000000004</v>
      </c>
      <c r="L709" s="184">
        <v>21.7881</v>
      </c>
      <c r="M709" s="184">
        <v>19.064499999999999</v>
      </c>
      <c r="N709" s="184">
        <v>40.3994</v>
      </c>
      <c r="O709" s="184">
        <v>18.327100000000002</v>
      </c>
      <c r="P709" s="184">
        <v>14.410299999999999</v>
      </c>
      <c r="Q709" s="184">
        <v>14.4726</v>
      </c>
      <c r="R709" s="184">
        <v>23.317299999999999</v>
      </c>
      <c r="S709" s="120" t="s">
        <v>1997</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785</v>
      </c>
      <c r="C710" s="180">
        <v>129200</v>
      </c>
      <c r="D710" s="183">
        <v>44512</v>
      </c>
      <c r="E710" s="184">
        <v>28.346800000000002</v>
      </c>
      <c r="F710" s="184">
        <v>0.7399</v>
      </c>
      <c r="G710" s="184">
        <v>-0.20910000000000001</v>
      </c>
      <c r="H710" s="184">
        <v>1.1876</v>
      </c>
      <c r="I710" s="184">
        <v>2.4533999999999998</v>
      </c>
      <c r="J710" s="184">
        <v>0.47749999999999998</v>
      </c>
      <c r="K710" s="184">
        <v>9.1332000000000004</v>
      </c>
      <c r="L710" s="184">
        <v>22.003599999999999</v>
      </c>
      <c r="M710" s="184">
        <v>19.377099999999999</v>
      </c>
      <c r="N710" s="184">
        <v>40.892200000000003</v>
      </c>
      <c r="O710" s="184">
        <v>18.729500000000002</v>
      </c>
      <c r="P710" s="184">
        <v>14.7674</v>
      </c>
      <c r="Q710" s="184">
        <v>14.813800000000001</v>
      </c>
      <c r="R710" s="184">
        <v>23.756399999999999</v>
      </c>
      <c r="S710" s="120" t="s">
        <v>1997</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786</v>
      </c>
      <c r="C711" s="180">
        <v>129191</v>
      </c>
      <c r="D711" s="183">
        <v>44512</v>
      </c>
      <c r="E711" s="184">
        <v>25.129799999999999</v>
      </c>
      <c r="F711" s="184">
        <v>0.60770000000000002</v>
      </c>
      <c r="G711" s="184">
        <v>-0.19139999999999999</v>
      </c>
      <c r="H711" s="184">
        <v>0.99350000000000005</v>
      </c>
      <c r="I711" s="184">
        <v>2.0284</v>
      </c>
      <c r="J711" s="184">
        <v>0.41320000000000001</v>
      </c>
      <c r="K711" s="184">
        <v>7.4980000000000002</v>
      </c>
      <c r="L711" s="184">
        <v>17.7194</v>
      </c>
      <c r="M711" s="184">
        <v>15.7911</v>
      </c>
      <c r="N711" s="184">
        <v>32.502000000000002</v>
      </c>
      <c r="O711" s="184">
        <v>16.084800000000001</v>
      </c>
      <c r="P711" s="184">
        <v>12.7735</v>
      </c>
      <c r="Q711" s="184">
        <v>12.9947</v>
      </c>
      <c r="R711" s="184">
        <v>20.1431</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787</v>
      </c>
      <c r="C712" s="180">
        <v>129193</v>
      </c>
      <c r="D712" s="183">
        <v>44512</v>
      </c>
      <c r="E712" s="184">
        <v>25.840299999999999</v>
      </c>
      <c r="F712" s="184">
        <v>0.60929999999999995</v>
      </c>
      <c r="G712" s="184">
        <v>-0.18659999999999999</v>
      </c>
      <c r="H712" s="184">
        <v>1.0081</v>
      </c>
      <c r="I712" s="184">
        <v>2.0512999999999999</v>
      </c>
      <c r="J712" s="184">
        <v>0.46300000000000002</v>
      </c>
      <c r="K712" s="184">
        <v>7.6554000000000002</v>
      </c>
      <c r="L712" s="184">
        <v>18.064499999999999</v>
      </c>
      <c r="M712" s="184">
        <v>16.296600000000002</v>
      </c>
      <c r="N712" s="184">
        <v>33.278500000000001</v>
      </c>
      <c r="O712" s="184">
        <v>16.7258</v>
      </c>
      <c r="P712" s="184">
        <v>13.26</v>
      </c>
      <c r="Q712" s="184">
        <v>13.4132</v>
      </c>
      <c r="R712" s="184">
        <v>20.874099999999999</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788</v>
      </c>
      <c r="C713" s="180">
        <v>143904</v>
      </c>
      <c r="D713" s="183">
        <v>44512</v>
      </c>
      <c r="E713" s="184">
        <v>13.7844</v>
      </c>
      <c r="F713" s="184">
        <v>0.40860000000000002</v>
      </c>
      <c r="G713" s="184">
        <v>-0.46860000000000002</v>
      </c>
      <c r="H713" s="184">
        <v>1.4529000000000001</v>
      </c>
      <c r="I713" s="184">
        <v>3.5907</v>
      </c>
      <c r="J713" s="184">
        <v>-0.5756</v>
      </c>
      <c r="K713" s="184">
        <v>14.798299999999999</v>
      </c>
      <c r="L713" s="184">
        <v>24.040700000000001</v>
      </c>
      <c r="M713" s="184">
        <v>28.9358</v>
      </c>
      <c r="N713" s="184">
        <v>67.008700000000005</v>
      </c>
      <c r="O713" s="184">
        <v>10.021699999999999</v>
      </c>
      <c r="P713" s="184"/>
      <c r="Q713" s="184">
        <v>9.9755000000000003</v>
      </c>
      <c r="R713" s="184">
        <v>14.194800000000001</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789</v>
      </c>
      <c r="C714" s="180">
        <v>143903</v>
      </c>
      <c r="D714" s="183">
        <v>44512</v>
      </c>
      <c r="E714" s="184">
        <v>13.7845</v>
      </c>
      <c r="F714" s="184">
        <v>0.40860000000000002</v>
      </c>
      <c r="G714" s="184">
        <v>-0.46860000000000002</v>
      </c>
      <c r="H714" s="184">
        <v>1.4528000000000001</v>
      </c>
      <c r="I714" s="184">
        <v>3.5907</v>
      </c>
      <c r="J714" s="184">
        <v>-0.57489999999999997</v>
      </c>
      <c r="K714" s="184">
        <v>14.8</v>
      </c>
      <c r="L714" s="184">
        <v>24.041599999999999</v>
      </c>
      <c r="M714" s="184">
        <v>28.936800000000002</v>
      </c>
      <c r="N714" s="184">
        <v>67.009900000000002</v>
      </c>
      <c r="O714" s="184">
        <v>10.0219</v>
      </c>
      <c r="P714" s="184"/>
      <c r="Q714" s="184">
        <v>9.9756999999999998</v>
      </c>
      <c r="R714" s="184">
        <v>14.1953</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790</v>
      </c>
      <c r="C715" s="180">
        <v>148033</v>
      </c>
      <c r="D715" s="183">
        <v>44512</v>
      </c>
      <c r="E715" s="184">
        <v>17.3933</v>
      </c>
      <c r="F715" s="184">
        <v>0.61260000000000003</v>
      </c>
      <c r="G715" s="184">
        <v>-0.37230000000000002</v>
      </c>
      <c r="H715" s="184">
        <v>1.5667</v>
      </c>
      <c r="I715" s="184">
        <v>3.0061</v>
      </c>
      <c r="J715" s="184">
        <v>0.97409999999999997</v>
      </c>
      <c r="K715" s="184">
        <v>12.232200000000001</v>
      </c>
      <c r="L715" s="184">
        <v>24.568000000000001</v>
      </c>
      <c r="M715" s="184">
        <v>36.2652</v>
      </c>
      <c r="N715" s="184">
        <v>69.702299999999994</v>
      </c>
      <c r="O715" s="184"/>
      <c r="P715" s="184"/>
      <c r="Q715" s="184">
        <v>38.088900000000002</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791</v>
      </c>
      <c r="C716" s="180">
        <v>148035</v>
      </c>
      <c r="D716" s="183">
        <v>44512</v>
      </c>
      <c r="E716" s="184">
        <v>17.6722</v>
      </c>
      <c r="F716" s="184">
        <v>0.6149</v>
      </c>
      <c r="G716" s="184">
        <v>-0.36420000000000002</v>
      </c>
      <c r="H716" s="184">
        <v>1.5906</v>
      </c>
      <c r="I716" s="184">
        <v>3.0436999999999999</v>
      </c>
      <c r="J716" s="184">
        <v>1.0509999999999999</v>
      </c>
      <c r="K716" s="184">
        <v>12.509499999999999</v>
      </c>
      <c r="L716" s="184">
        <v>25.1891</v>
      </c>
      <c r="M716" s="184">
        <v>37.274700000000003</v>
      </c>
      <c r="N716" s="184">
        <v>71.363500000000002</v>
      </c>
      <c r="O716" s="184"/>
      <c r="P716" s="184"/>
      <c r="Q716" s="184">
        <v>39.375700000000002</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792</v>
      </c>
      <c r="C717" s="180">
        <v>102133</v>
      </c>
      <c r="D717" s="183">
        <v>44512</v>
      </c>
      <c r="E717" s="184">
        <v>102.4873</v>
      </c>
      <c r="F717" s="184">
        <v>0.88619999999999999</v>
      </c>
      <c r="G717" s="184">
        <v>-9.7900000000000001E-2</v>
      </c>
      <c r="H717" s="184">
        <v>1.2791999999999999</v>
      </c>
      <c r="I717" s="184">
        <v>2.1353</v>
      </c>
      <c r="J717" s="184">
        <v>0.61370000000000002</v>
      </c>
      <c r="K717" s="184">
        <v>10.3331</v>
      </c>
      <c r="L717" s="184">
        <v>22.6739</v>
      </c>
      <c r="M717" s="184">
        <v>23.962599999999998</v>
      </c>
      <c r="N717" s="184">
        <v>50.4694</v>
      </c>
      <c r="O717" s="184">
        <v>18.374199999999998</v>
      </c>
      <c r="P717" s="184">
        <v>14.7272</v>
      </c>
      <c r="Q717" s="184">
        <v>13.8714</v>
      </c>
      <c r="R717" s="184">
        <v>22.8123</v>
      </c>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793</v>
      </c>
      <c r="C718" s="180">
        <v>120242</v>
      </c>
      <c r="D718" s="183">
        <v>44512</v>
      </c>
      <c r="E718" s="184">
        <v>106.18819999999999</v>
      </c>
      <c r="F718" s="184">
        <v>0.8871</v>
      </c>
      <c r="G718" s="184">
        <v>-9.5399999999999999E-2</v>
      </c>
      <c r="H718" s="184">
        <v>1.2867999999999999</v>
      </c>
      <c r="I718" s="184">
        <v>2.1472000000000002</v>
      </c>
      <c r="J718" s="184">
        <v>0.63929999999999998</v>
      </c>
      <c r="K718" s="184">
        <v>10.413</v>
      </c>
      <c r="L718" s="184">
        <v>22.851099999999999</v>
      </c>
      <c r="M718" s="184">
        <v>24.256</v>
      </c>
      <c r="N718" s="184">
        <v>50.991900000000001</v>
      </c>
      <c r="O718" s="184">
        <v>18.808399999999999</v>
      </c>
      <c r="P718" s="184">
        <v>15.132099999999999</v>
      </c>
      <c r="Q718" s="184">
        <v>13.056100000000001</v>
      </c>
      <c r="R718" s="184">
        <v>23.2287</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794</v>
      </c>
      <c r="C719" s="180">
        <v>102135</v>
      </c>
      <c r="D719" s="183">
        <v>44512</v>
      </c>
      <c r="E719" s="184">
        <v>133.1789</v>
      </c>
      <c r="F719" s="184">
        <v>0.4879</v>
      </c>
      <c r="G719" s="184">
        <v>-0.21740000000000001</v>
      </c>
      <c r="H719" s="184">
        <v>0.97560000000000002</v>
      </c>
      <c r="I719" s="184">
        <v>2.0754000000000001</v>
      </c>
      <c r="J719" s="184">
        <v>1.3563000000000001</v>
      </c>
      <c r="K719" s="184">
        <v>9.8361999999999998</v>
      </c>
      <c r="L719" s="184">
        <v>23.063300000000002</v>
      </c>
      <c r="M719" s="184">
        <v>33.337800000000001</v>
      </c>
      <c r="N719" s="184">
        <v>73.558700000000002</v>
      </c>
      <c r="O719" s="184">
        <v>24.0977</v>
      </c>
      <c r="P719" s="184">
        <v>18.2196</v>
      </c>
      <c r="Q719" s="184">
        <v>15.5486</v>
      </c>
      <c r="R719" s="184">
        <v>37.869199999999999</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795</v>
      </c>
      <c r="C720" s="180">
        <v>120700</v>
      </c>
      <c r="D720" s="183">
        <v>44512</v>
      </c>
      <c r="E720" s="184">
        <v>136.00749999999999</v>
      </c>
      <c r="F720" s="184">
        <v>0.49159999999999998</v>
      </c>
      <c r="G720" s="184">
        <v>-0.2064</v>
      </c>
      <c r="H720" s="184">
        <v>1.0103</v>
      </c>
      <c r="I720" s="184">
        <v>2.1309</v>
      </c>
      <c r="J720" s="184">
        <v>1.4701</v>
      </c>
      <c r="K720" s="184">
        <v>10.0924</v>
      </c>
      <c r="L720" s="184">
        <v>23.524100000000001</v>
      </c>
      <c r="M720" s="184">
        <v>33.951300000000003</v>
      </c>
      <c r="N720" s="184">
        <v>74.4786</v>
      </c>
      <c r="O720" s="184">
        <v>24.568899999999999</v>
      </c>
      <c r="P720" s="184">
        <v>18.5764</v>
      </c>
      <c r="Q720" s="184">
        <v>16.5989</v>
      </c>
      <c r="R720" s="184">
        <v>38.067500000000003</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796</v>
      </c>
      <c r="C721" s="180">
        <v>118485</v>
      </c>
      <c r="D721" s="183">
        <v>44512</v>
      </c>
      <c r="E721" s="184">
        <v>33.877400000000002</v>
      </c>
      <c r="F721" s="184">
        <v>0.57089999999999996</v>
      </c>
      <c r="G721" s="184">
        <v>0.24</v>
      </c>
      <c r="H721" s="184">
        <v>1.1440999999999999</v>
      </c>
      <c r="I721" s="184">
        <v>1.9136</v>
      </c>
      <c r="J721" s="184">
        <v>0.96919999999999995</v>
      </c>
      <c r="K721" s="184">
        <v>6.6692</v>
      </c>
      <c r="L721" s="184">
        <v>18.127400000000002</v>
      </c>
      <c r="M721" s="184">
        <v>16.3049</v>
      </c>
      <c r="N721" s="184">
        <v>33.100499999999997</v>
      </c>
      <c r="O721" s="184">
        <v>14.616099999999999</v>
      </c>
      <c r="P721" s="184">
        <v>11.5016</v>
      </c>
      <c r="Q721" s="184">
        <v>11.1538</v>
      </c>
      <c r="R721" s="184">
        <v>18.844200000000001</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797</v>
      </c>
      <c r="C722" s="180">
        <v>112332</v>
      </c>
      <c r="D722" s="183">
        <v>44512</v>
      </c>
      <c r="E722" s="184">
        <v>32.180100000000003</v>
      </c>
      <c r="F722" s="184">
        <v>0.56850000000000001</v>
      </c>
      <c r="G722" s="184">
        <v>0.23269999999999999</v>
      </c>
      <c r="H722" s="184">
        <v>1.1225000000000001</v>
      </c>
      <c r="I722" s="184">
        <v>1.8798999999999999</v>
      </c>
      <c r="J722" s="184">
        <v>0.89510000000000001</v>
      </c>
      <c r="K722" s="184">
        <v>6.4424000000000001</v>
      </c>
      <c r="L722" s="184">
        <v>17.6358</v>
      </c>
      <c r="M722" s="184">
        <v>15.582800000000001</v>
      </c>
      <c r="N722" s="184">
        <v>31.97</v>
      </c>
      <c r="O722" s="184">
        <v>13.629</v>
      </c>
      <c r="P722" s="184">
        <v>10.6493</v>
      </c>
      <c r="Q722" s="184">
        <v>10.450100000000001</v>
      </c>
      <c r="R722" s="184">
        <v>17.863900000000001</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798</v>
      </c>
      <c r="C723" s="180">
        <v>146513</v>
      </c>
      <c r="D723" s="183">
        <v>44512</v>
      </c>
      <c r="E723" s="184">
        <v>16.271799999999999</v>
      </c>
      <c r="F723" s="184">
        <v>1.0445</v>
      </c>
      <c r="G723" s="184">
        <v>0.88719999999999999</v>
      </c>
      <c r="H723" s="184">
        <v>3.4135</v>
      </c>
      <c r="I723" s="184">
        <v>5.1658999999999997</v>
      </c>
      <c r="J723" s="184">
        <v>1.2217</v>
      </c>
      <c r="K723" s="184">
        <v>12.035399999999999</v>
      </c>
      <c r="L723" s="184">
        <v>21.8688</v>
      </c>
      <c r="M723" s="184">
        <v>27.937000000000001</v>
      </c>
      <c r="N723" s="184">
        <v>53.0383</v>
      </c>
      <c r="O723" s="184"/>
      <c r="P723" s="184"/>
      <c r="Q723" s="184">
        <v>19.880600000000001</v>
      </c>
      <c r="R723" s="184">
        <v>24.7469</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799</v>
      </c>
      <c r="C724" s="180">
        <v>146514</v>
      </c>
      <c r="D724" s="183">
        <v>44512</v>
      </c>
      <c r="E724" s="184">
        <v>16.1555</v>
      </c>
      <c r="F724" s="184">
        <v>1.0431999999999999</v>
      </c>
      <c r="G724" s="184">
        <v>0.88490000000000002</v>
      </c>
      <c r="H724" s="184">
        <v>3.4070999999999998</v>
      </c>
      <c r="I724" s="184">
        <v>5.1551</v>
      </c>
      <c r="J724" s="184">
        <v>1.1989000000000001</v>
      </c>
      <c r="K724" s="184">
        <v>11.962400000000001</v>
      </c>
      <c r="L724" s="184">
        <v>21.709700000000002</v>
      </c>
      <c r="M724" s="184">
        <v>27.688199999999998</v>
      </c>
      <c r="N724" s="184">
        <v>52.6509</v>
      </c>
      <c r="O724" s="184"/>
      <c r="P724" s="184"/>
      <c r="Q724" s="184">
        <v>19.5608</v>
      </c>
      <c r="R724" s="184">
        <v>24.4436</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800</v>
      </c>
      <c r="C725" s="180">
        <v>112039</v>
      </c>
      <c r="D725" s="183">
        <v>44512</v>
      </c>
      <c r="E725" s="184">
        <v>56.665999999999997</v>
      </c>
      <c r="F725" s="184">
        <v>0.93869999999999998</v>
      </c>
      <c r="G725" s="184">
        <v>0.2069</v>
      </c>
      <c r="H725" s="184">
        <v>1.8806</v>
      </c>
      <c r="I725" s="184">
        <v>3.0853000000000002</v>
      </c>
      <c r="J725" s="184">
        <v>1.2507999999999999</v>
      </c>
      <c r="K725" s="184">
        <v>10.701700000000001</v>
      </c>
      <c r="L725" s="184">
        <v>25.556100000000001</v>
      </c>
      <c r="M725" s="184">
        <v>24.327500000000001</v>
      </c>
      <c r="N725" s="184">
        <v>48.889899999999997</v>
      </c>
      <c r="O725" s="184">
        <v>19.812100000000001</v>
      </c>
      <c r="P725" s="184">
        <v>15.714600000000001</v>
      </c>
      <c r="Q725" s="184">
        <v>15.1145</v>
      </c>
      <c r="R725" s="184">
        <v>24.843599999999999</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0.6556260869565218</v>
      </c>
      <c r="G726" s="186">
        <v>-5.7395652173913028E-2</v>
      </c>
      <c r="H726" s="186">
        <v>1.4288826086956519</v>
      </c>
      <c r="I726" s="186">
        <v>2.6640869565217393</v>
      </c>
      <c r="J726" s="186">
        <v>0.96343043478260848</v>
      </c>
      <c r="K726" s="186">
        <v>9.8800608695652166</v>
      </c>
      <c r="L726" s="186">
        <v>21.116539130434784</v>
      </c>
      <c r="M726" s="186">
        <v>23.991099999999999</v>
      </c>
      <c r="N726" s="186">
        <v>50.019273913043484</v>
      </c>
      <c r="O726" s="186">
        <v>16.8066</v>
      </c>
      <c r="P726" s="186">
        <v>13.822158823529413</v>
      </c>
      <c r="Q726" s="186">
        <v>15.969026086956527</v>
      </c>
      <c r="R726" s="186">
        <v>22.531123809523809</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0.6149</v>
      </c>
      <c r="G727" s="186">
        <v>-0.2064</v>
      </c>
      <c r="H727" s="186">
        <v>1.1876</v>
      </c>
      <c r="I727" s="186">
        <v>2.3102</v>
      </c>
      <c r="J727" s="186">
        <v>0.97409999999999997</v>
      </c>
      <c r="K727" s="186">
        <v>9.9517000000000007</v>
      </c>
      <c r="L727" s="186">
        <v>21.7881</v>
      </c>
      <c r="M727" s="186">
        <v>22.644600000000001</v>
      </c>
      <c r="N727" s="186">
        <v>49.625</v>
      </c>
      <c r="O727" s="186">
        <v>17.200099999999999</v>
      </c>
      <c r="P727" s="186">
        <v>13.6365</v>
      </c>
      <c r="Q727" s="186">
        <v>13.8714</v>
      </c>
      <c r="R727" s="186">
        <v>22.8123</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32"/>
      <c r="B728" s="129"/>
      <c r="C728" s="129"/>
      <c r="D728" s="129"/>
      <c r="E728" s="129"/>
      <c r="F728" s="133"/>
      <c r="G728" s="133"/>
      <c r="H728" s="133"/>
      <c r="I728" s="133"/>
      <c r="J728" s="133"/>
      <c r="K728" s="133"/>
      <c r="L728" s="133"/>
      <c r="M728" s="133"/>
      <c r="N728" s="133"/>
      <c r="O728" s="133"/>
      <c r="P728" s="133"/>
      <c r="Q728" s="133"/>
      <c r="R728" s="133"/>
      <c r="S728" s="119"/>
      <c r="T728" s="119"/>
      <c r="U728" s="119"/>
      <c r="V728" s="119"/>
      <c r="W728" s="119"/>
      <c r="X728" s="119"/>
      <c r="Y728" s="119"/>
      <c r="Z728" s="119"/>
      <c r="AA728" s="119"/>
      <c r="AB728" s="119"/>
      <c r="AC728" s="119"/>
      <c r="AD728" s="119"/>
      <c r="AE728" s="119"/>
      <c r="AF728" s="119"/>
      <c r="AG728" s="119"/>
      <c r="AH728" s="119"/>
    </row>
    <row r="729" spans="1:34" x14ac:dyDescent="0.3">
      <c r="A729" s="182" t="s">
        <v>1764</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1765</v>
      </c>
      <c r="B730" s="180" t="s">
        <v>1658</v>
      </c>
      <c r="C730" s="180">
        <v>132995</v>
      </c>
      <c r="D730" s="183">
        <v>44512</v>
      </c>
      <c r="E730" s="184">
        <v>19.22</v>
      </c>
      <c r="F730" s="184">
        <v>0.47049999999999997</v>
      </c>
      <c r="G730" s="184">
        <v>0.31319999999999998</v>
      </c>
      <c r="H730" s="184">
        <v>1.1047</v>
      </c>
      <c r="I730" s="184">
        <v>1.532</v>
      </c>
      <c r="J730" s="184">
        <v>1.0515000000000001</v>
      </c>
      <c r="K730" s="184">
        <v>5.2573999999999996</v>
      </c>
      <c r="L730" s="184">
        <v>11.809200000000001</v>
      </c>
      <c r="M730" s="184">
        <v>11.0341</v>
      </c>
      <c r="N730" s="184">
        <v>22.89</v>
      </c>
      <c r="O730" s="184">
        <v>12.819599999999999</v>
      </c>
      <c r="P730" s="184">
        <v>10.3682</v>
      </c>
      <c r="Q730" s="184">
        <v>9.8398000000000003</v>
      </c>
      <c r="R730" s="184">
        <v>14.381</v>
      </c>
      <c r="S730" s="120"/>
      <c r="T730" s="123"/>
      <c r="U730" s="124"/>
      <c r="V730" s="124"/>
      <c r="W730" s="124"/>
      <c r="X730" s="124"/>
      <c r="Y730" s="124"/>
      <c r="Z730" s="124"/>
      <c r="AA730" s="124"/>
      <c r="AB730" s="124"/>
      <c r="AC730" s="124"/>
      <c r="AD730" s="124"/>
      <c r="AE730" s="124"/>
      <c r="AF730" s="124"/>
      <c r="AG730" s="124"/>
      <c r="AH730" s="124"/>
    </row>
    <row r="731" spans="1:34" x14ac:dyDescent="0.3">
      <c r="A731" s="180" t="s">
        <v>1765</v>
      </c>
      <c r="B731" s="180" t="s">
        <v>1683</v>
      </c>
      <c r="C731" s="180">
        <v>132998</v>
      </c>
      <c r="D731" s="183">
        <v>44512</v>
      </c>
      <c r="E731" s="184">
        <v>17.84</v>
      </c>
      <c r="F731" s="184">
        <v>0.45050000000000001</v>
      </c>
      <c r="G731" s="184">
        <v>0.28110000000000002</v>
      </c>
      <c r="H731" s="184">
        <v>1.0765</v>
      </c>
      <c r="I731" s="184">
        <v>1.4790000000000001</v>
      </c>
      <c r="J731" s="184">
        <v>0.96209999999999996</v>
      </c>
      <c r="K731" s="184">
        <v>4.9412000000000003</v>
      </c>
      <c r="L731" s="184">
        <v>11.1526</v>
      </c>
      <c r="M731" s="184">
        <v>10.1235</v>
      </c>
      <c r="N731" s="184">
        <v>21.5259</v>
      </c>
      <c r="O731" s="184">
        <v>11.7491</v>
      </c>
      <c r="P731" s="184">
        <v>9.2065000000000001</v>
      </c>
      <c r="Q731" s="184">
        <v>8.6704000000000008</v>
      </c>
      <c r="R731" s="184">
        <v>13.2104</v>
      </c>
      <c r="S731" s="120"/>
      <c r="T731" s="123"/>
      <c r="U731" s="124"/>
      <c r="V731" s="124"/>
      <c r="W731" s="124"/>
      <c r="X731" s="124"/>
      <c r="Y731" s="124"/>
      <c r="Z731" s="124"/>
      <c r="AA731" s="124"/>
      <c r="AB731" s="124"/>
      <c r="AC731" s="124"/>
      <c r="AD731" s="124"/>
      <c r="AE731" s="124"/>
      <c r="AF731" s="124"/>
      <c r="AG731" s="124"/>
      <c r="AH731" s="124"/>
    </row>
    <row r="732" spans="1:34" x14ac:dyDescent="0.3">
      <c r="A732" s="180" t="s">
        <v>1765</v>
      </c>
      <c r="B732" s="180" t="s">
        <v>1659</v>
      </c>
      <c r="C732" s="180">
        <v>135120</v>
      </c>
      <c r="D732" s="183">
        <v>44512</v>
      </c>
      <c r="E732" s="184">
        <v>18.559999999999999</v>
      </c>
      <c r="F732" s="184">
        <v>0.48730000000000001</v>
      </c>
      <c r="G732" s="184">
        <v>0.16189999999999999</v>
      </c>
      <c r="H732" s="184">
        <v>0.70540000000000003</v>
      </c>
      <c r="I732" s="184">
        <v>1.1444000000000001</v>
      </c>
      <c r="J732" s="184">
        <v>1.0343</v>
      </c>
      <c r="K732" s="184">
        <v>5.2751000000000001</v>
      </c>
      <c r="L732" s="184">
        <v>13.934900000000001</v>
      </c>
      <c r="M732" s="184">
        <v>12.826700000000001</v>
      </c>
      <c r="N732" s="184">
        <v>22.508299999999998</v>
      </c>
      <c r="O732" s="184">
        <v>13.888</v>
      </c>
      <c r="P732" s="184">
        <v>11.8832</v>
      </c>
      <c r="Q732" s="184">
        <v>10.3973</v>
      </c>
      <c r="R732" s="184">
        <v>14.8909</v>
      </c>
      <c r="S732" s="120"/>
      <c r="T732" s="123"/>
      <c r="U732" s="124"/>
      <c r="V732" s="124"/>
      <c r="W732" s="124"/>
      <c r="X732" s="124"/>
      <c r="Y732" s="124"/>
      <c r="Z732" s="124"/>
      <c r="AA732" s="124"/>
      <c r="AB732" s="124"/>
      <c r="AC732" s="124"/>
      <c r="AD732" s="124"/>
      <c r="AE732" s="124"/>
      <c r="AF732" s="124"/>
      <c r="AG732" s="124"/>
      <c r="AH732" s="124"/>
    </row>
    <row r="733" spans="1:34" x14ac:dyDescent="0.3">
      <c r="A733" s="180" t="s">
        <v>1765</v>
      </c>
      <c r="B733" s="180" t="s">
        <v>1684</v>
      </c>
      <c r="C733" s="180">
        <v>135122</v>
      </c>
      <c r="D733" s="183">
        <v>44512</v>
      </c>
      <c r="E733" s="184">
        <v>17.190000000000001</v>
      </c>
      <c r="F733" s="184">
        <v>0.52629999999999999</v>
      </c>
      <c r="G733" s="184">
        <v>0.17480000000000001</v>
      </c>
      <c r="H733" s="184">
        <v>0.70299999999999996</v>
      </c>
      <c r="I733" s="184">
        <v>1.1175999999999999</v>
      </c>
      <c r="J733" s="184">
        <v>0.9395</v>
      </c>
      <c r="K733" s="184">
        <v>5.0091999999999999</v>
      </c>
      <c r="L733" s="184">
        <v>13.166600000000001</v>
      </c>
      <c r="M733" s="184">
        <v>11.6234</v>
      </c>
      <c r="N733" s="184">
        <v>20.801100000000002</v>
      </c>
      <c r="O733" s="184">
        <v>12.4665</v>
      </c>
      <c r="P733" s="184">
        <v>10.5395</v>
      </c>
      <c r="Q733" s="184">
        <v>9.0515000000000008</v>
      </c>
      <c r="R733" s="184">
        <v>13.3927</v>
      </c>
      <c r="S733" s="120"/>
      <c r="T733" s="123"/>
      <c r="U733" s="124"/>
      <c r="V733" s="124"/>
      <c r="W733" s="124"/>
      <c r="X733" s="124"/>
      <c r="Y733" s="124"/>
      <c r="Z733" s="124"/>
      <c r="AA733" s="124"/>
      <c r="AB733" s="124"/>
      <c r="AC733" s="124"/>
      <c r="AD733" s="124"/>
      <c r="AE733" s="124"/>
      <c r="AF733" s="124"/>
      <c r="AG733" s="124"/>
      <c r="AH733" s="124"/>
    </row>
    <row r="734" spans="1:34" x14ac:dyDescent="0.3">
      <c r="A734" s="180" t="s">
        <v>1765</v>
      </c>
      <c r="B734" s="180" t="s">
        <v>1660</v>
      </c>
      <c r="C734" s="180">
        <v>147496</v>
      </c>
      <c r="D734" s="183">
        <v>44512</v>
      </c>
      <c r="E734" s="184">
        <v>12.73</v>
      </c>
      <c r="F734" s="184">
        <v>0.39429999999999998</v>
      </c>
      <c r="G734" s="184">
        <v>0.23619999999999999</v>
      </c>
      <c r="H734" s="184">
        <v>0.71199999999999997</v>
      </c>
      <c r="I734" s="184">
        <v>1.2728999999999999</v>
      </c>
      <c r="J734" s="184">
        <v>0.79179999999999995</v>
      </c>
      <c r="K734" s="184">
        <v>3.6644999999999999</v>
      </c>
      <c r="L734" s="184">
        <v>6.5271999999999997</v>
      </c>
      <c r="M734" s="184">
        <v>7.2451999999999996</v>
      </c>
      <c r="N734" s="184">
        <v>10.311999999999999</v>
      </c>
      <c r="O734" s="184"/>
      <c r="P734" s="184"/>
      <c r="Q734" s="184">
        <v>11.0443</v>
      </c>
      <c r="R734" s="184">
        <v>10.8718</v>
      </c>
      <c r="S734" s="120"/>
      <c r="T734" s="123"/>
      <c r="U734" s="124"/>
      <c r="V734" s="124"/>
      <c r="W734" s="124"/>
      <c r="X734" s="124"/>
      <c r="Y734" s="124"/>
      <c r="Z734" s="124"/>
      <c r="AA734" s="124"/>
      <c r="AB734" s="124"/>
      <c r="AC734" s="124"/>
      <c r="AD734" s="124"/>
      <c r="AE734" s="124"/>
      <c r="AF734" s="124"/>
      <c r="AG734" s="124"/>
      <c r="AH734" s="124"/>
    </row>
    <row r="735" spans="1:34" x14ac:dyDescent="0.3">
      <c r="A735" s="180" t="s">
        <v>1765</v>
      </c>
      <c r="B735" s="180" t="s">
        <v>1685</v>
      </c>
      <c r="C735" s="180">
        <v>147494</v>
      </c>
      <c r="D735" s="183">
        <v>44512</v>
      </c>
      <c r="E735" s="184">
        <v>12.42</v>
      </c>
      <c r="F735" s="184">
        <v>0.4042</v>
      </c>
      <c r="G735" s="184">
        <v>0.24210000000000001</v>
      </c>
      <c r="H735" s="184">
        <v>0.72989999999999999</v>
      </c>
      <c r="I735" s="184">
        <v>1.2224999999999999</v>
      </c>
      <c r="J735" s="184">
        <v>0.72989999999999999</v>
      </c>
      <c r="K735" s="184">
        <v>3.4138000000000002</v>
      </c>
      <c r="L735" s="184">
        <v>5.8823999999999996</v>
      </c>
      <c r="M735" s="184">
        <v>6.4267000000000003</v>
      </c>
      <c r="N735" s="184">
        <v>9.1387999999999998</v>
      </c>
      <c r="O735" s="184"/>
      <c r="P735" s="184"/>
      <c r="Q735" s="184">
        <v>9.8625000000000007</v>
      </c>
      <c r="R735" s="184">
        <v>9.6759000000000004</v>
      </c>
      <c r="S735" s="120"/>
      <c r="T735" s="123"/>
      <c r="U735" s="124"/>
      <c r="V735" s="124"/>
      <c r="W735" s="124"/>
      <c r="X735" s="124"/>
      <c r="Y735" s="124"/>
      <c r="Z735" s="124"/>
      <c r="AA735" s="124"/>
      <c r="AB735" s="124"/>
      <c r="AC735" s="124"/>
      <c r="AD735" s="124"/>
      <c r="AE735" s="124"/>
      <c r="AF735" s="124"/>
      <c r="AG735" s="124"/>
      <c r="AH735" s="124"/>
    </row>
    <row r="736" spans="1:34" x14ac:dyDescent="0.3">
      <c r="A736" s="180" t="s">
        <v>1765</v>
      </c>
      <c r="B736" s="180" t="s">
        <v>1661</v>
      </c>
      <c r="C736" s="180">
        <v>136567</v>
      </c>
      <c r="D736" s="183">
        <v>44512</v>
      </c>
      <c r="E736" s="184">
        <v>17.504000000000001</v>
      </c>
      <c r="F736" s="184">
        <v>0.32669999999999999</v>
      </c>
      <c r="G736" s="184">
        <v>3.4299999999999997E-2</v>
      </c>
      <c r="H736" s="184">
        <v>0.40150000000000002</v>
      </c>
      <c r="I736" s="184">
        <v>0.45340000000000003</v>
      </c>
      <c r="J736" s="184">
        <v>-0.4889</v>
      </c>
      <c r="K736" s="184">
        <v>2.2968000000000002</v>
      </c>
      <c r="L736" s="184">
        <v>9.0048999999999992</v>
      </c>
      <c r="M736" s="184">
        <v>10.6448</v>
      </c>
      <c r="N736" s="184">
        <v>20.7256</v>
      </c>
      <c r="O736" s="184">
        <v>12.003399999999999</v>
      </c>
      <c r="P736" s="184">
        <v>9.8147000000000002</v>
      </c>
      <c r="Q736" s="184">
        <v>10.4549</v>
      </c>
      <c r="R736" s="184">
        <v>12.7745</v>
      </c>
      <c r="S736" s="120"/>
      <c r="T736" s="123"/>
      <c r="U736" s="124"/>
      <c r="V736" s="124"/>
      <c r="W736" s="124"/>
      <c r="X736" s="124"/>
      <c r="Y736" s="124"/>
      <c r="Z736" s="124"/>
      <c r="AA736" s="124"/>
      <c r="AB736" s="124"/>
      <c r="AC736" s="124"/>
      <c r="AD736" s="124"/>
      <c r="AE736" s="124"/>
      <c r="AF736" s="124"/>
      <c r="AG736" s="124"/>
      <c r="AH736" s="124"/>
    </row>
    <row r="737" spans="1:34" x14ac:dyDescent="0.3">
      <c r="A737" s="180" t="s">
        <v>1765</v>
      </c>
      <c r="B737" s="180" t="s">
        <v>1686</v>
      </c>
      <c r="C737" s="180">
        <v>136563</v>
      </c>
      <c r="D737" s="183">
        <v>44512</v>
      </c>
      <c r="E737" s="184">
        <v>16.117000000000001</v>
      </c>
      <c r="F737" s="184">
        <v>0.32369999999999999</v>
      </c>
      <c r="G737" s="184">
        <v>2.4799999999999999E-2</v>
      </c>
      <c r="H737" s="184">
        <v>0.3674</v>
      </c>
      <c r="I737" s="184">
        <v>0.3987</v>
      </c>
      <c r="J737" s="184">
        <v>-0.61660000000000004</v>
      </c>
      <c r="K737" s="184">
        <v>1.8903000000000001</v>
      </c>
      <c r="L737" s="184">
        <v>8.1387999999999998</v>
      </c>
      <c r="M737" s="184">
        <v>9.3419000000000008</v>
      </c>
      <c r="N737" s="184">
        <v>18.839400000000001</v>
      </c>
      <c r="O737" s="184">
        <v>10.291399999999999</v>
      </c>
      <c r="P737" s="184">
        <v>8.1488999999999994</v>
      </c>
      <c r="Q737" s="184">
        <v>8.8470999999999993</v>
      </c>
      <c r="R737" s="184">
        <v>11.04</v>
      </c>
      <c r="S737" s="120"/>
      <c r="T737" s="123"/>
      <c r="U737" s="124"/>
      <c r="V737" s="124"/>
      <c r="W737" s="124"/>
      <c r="X737" s="124"/>
      <c r="Y737" s="124"/>
      <c r="Z737" s="124"/>
      <c r="AA737" s="124"/>
      <c r="AB737" s="124"/>
      <c r="AC737" s="124"/>
      <c r="AD737" s="124"/>
      <c r="AE737" s="124"/>
      <c r="AF737" s="124"/>
      <c r="AG737" s="124"/>
      <c r="AH737" s="124"/>
    </row>
    <row r="738" spans="1:34" x14ac:dyDescent="0.3">
      <c r="A738" s="180" t="s">
        <v>1765</v>
      </c>
      <c r="B738" s="180" t="s">
        <v>1662</v>
      </c>
      <c r="C738" s="180">
        <v>140347</v>
      </c>
      <c r="D738" s="183">
        <v>44512</v>
      </c>
      <c r="E738" s="184">
        <v>19.5913</v>
      </c>
      <c r="F738" s="184">
        <v>0.30869999999999997</v>
      </c>
      <c r="G738" s="184">
        <v>0.21790000000000001</v>
      </c>
      <c r="H738" s="184">
        <v>0.78659999999999997</v>
      </c>
      <c r="I738" s="184">
        <v>1.2292000000000001</v>
      </c>
      <c r="J738" s="184">
        <v>0.53010000000000002</v>
      </c>
      <c r="K738" s="184">
        <v>4.0220000000000002</v>
      </c>
      <c r="L738" s="184">
        <v>10.521699999999999</v>
      </c>
      <c r="M738" s="184">
        <v>10.2629</v>
      </c>
      <c r="N738" s="184">
        <v>19.229399999999998</v>
      </c>
      <c r="O738" s="184">
        <v>12.8408</v>
      </c>
      <c r="P738" s="184">
        <v>11.2766</v>
      </c>
      <c r="Q738" s="184">
        <v>9.9529999999999994</v>
      </c>
      <c r="R738" s="184">
        <v>14.4542</v>
      </c>
      <c r="S738" s="120"/>
      <c r="T738" s="123"/>
      <c r="U738" s="124"/>
      <c r="V738" s="124"/>
      <c r="W738" s="124"/>
      <c r="X738" s="124"/>
      <c r="Y738" s="124"/>
      <c r="Z738" s="124"/>
      <c r="AA738" s="124"/>
      <c r="AB738" s="124"/>
      <c r="AC738" s="124"/>
      <c r="AD738" s="124"/>
      <c r="AE738" s="124"/>
      <c r="AF738" s="124"/>
      <c r="AG738" s="124"/>
      <c r="AH738" s="124"/>
    </row>
    <row r="739" spans="1:34" x14ac:dyDescent="0.3">
      <c r="A739" s="180" t="s">
        <v>1765</v>
      </c>
      <c r="B739" s="180" t="s">
        <v>1687</v>
      </c>
      <c r="C739" s="180">
        <v>140351</v>
      </c>
      <c r="D739" s="183">
        <v>44512</v>
      </c>
      <c r="E739" s="184">
        <v>18.519100000000002</v>
      </c>
      <c r="F739" s="184">
        <v>0.3049</v>
      </c>
      <c r="G739" s="184">
        <v>0.20619999999999999</v>
      </c>
      <c r="H739" s="184">
        <v>0.75129999999999997</v>
      </c>
      <c r="I739" s="184">
        <v>1.1746000000000001</v>
      </c>
      <c r="J739" s="184">
        <v>0.40989999999999999</v>
      </c>
      <c r="K739" s="184">
        <v>3.6532</v>
      </c>
      <c r="L739" s="184">
        <v>9.7688000000000006</v>
      </c>
      <c r="M739" s="184">
        <v>9.2360000000000007</v>
      </c>
      <c r="N739" s="184">
        <v>17.822500000000002</v>
      </c>
      <c r="O739" s="184">
        <v>11.638999999999999</v>
      </c>
      <c r="P739" s="184">
        <v>10.208500000000001</v>
      </c>
      <c r="Q739" s="184">
        <v>9.0833999999999993</v>
      </c>
      <c r="R739" s="184">
        <v>13.2174</v>
      </c>
      <c r="S739" s="120"/>
      <c r="T739" s="123"/>
      <c r="U739" s="124"/>
      <c r="V739" s="124"/>
      <c r="W739" s="124"/>
      <c r="X739" s="124"/>
      <c r="Y739" s="124"/>
      <c r="Z739" s="124"/>
      <c r="AA739" s="124"/>
      <c r="AB739" s="124"/>
      <c r="AC739" s="124"/>
      <c r="AD739" s="124"/>
      <c r="AE739" s="124"/>
      <c r="AF739" s="124"/>
      <c r="AG739" s="124"/>
      <c r="AH739" s="124"/>
    </row>
    <row r="740" spans="1:34" x14ac:dyDescent="0.3">
      <c r="A740" s="180" t="s">
        <v>1765</v>
      </c>
      <c r="B740" s="180" t="s">
        <v>1688</v>
      </c>
      <c r="C740" s="180">
        <v>144461</v>
      </c>
      <c r="D740" s="183">
        <v>44512</v>
      </c>
      <c r="E740" s="184">
        <v>12.9964</v>
      </c>
      <c r="F740" s="184">
        <v>0.1981</v>
      </c>
      <c r="G740" s="184">
        <v>-0.28160000000000002</v>
      </c>
      <c r="H740" s="184">
        <v>0.45600000000000002</v>
      </c>
      <c r="I740" s="184">
        <v>1.3586</v>
      </c>
      <c r="J740" s="184">
        <v>0.77229999999999999</v>
      </c>
      <c r="K740" s="184">
        <v>4.7202000000000002</v>
      </c>
      <c r="L740" s="184">
        <v>11.1668</v>
      </c>
      <c r="M740" s="184">
        <v>11.4815</v>
      </c>
      <c r="N740" s="184">
        <v>21.0961</v>
      </c>
      <c r="O740" s="184">
        <v>9.8354999999999997</v>
      </c>
      <c r="P740" s="184"/>
      <c r="Q740" s="184">
        <v>8.4970999999999997</v>
      </c>
      <c r="R740" s="184">
        <v>12.245200000000001</v>
      </c>
      <c r="S740" s="120"/>
      <c r="T740" s="123"/>
      <c r="U740" s="124"/>
      <c r="V740" s="124"/>
      <c r="W740" s="124"/>
      <c r="X740" s="124"/>
      <c r="Y740" s="124"/>
      <c r="Z740" s="124"/>
      <c r="AA740" s="124"/>
      <c r="AB740" s="124"/>
      <c r="AC740" s="124"/>
      <c r="AD740" s="124"/>
      <c r="AE740" s="124"/>
      <c r="AF740" s="124"/>
      <c r="AG740" s="124"/>
      <c r="AH740" s="124"/>
    </row>
    <row r="741" spans="1:34" x14ac:dyDescent="0.3">
      <c r="A741" s="180" t="s">
        <v>1765</v>
      </c>
      <c r="B741" s="180" t="s">
        <v>1663</v>
      </c>
      <c r="C741" s="180">
        <v>144466</v>
      </c>
      <c r="D741" s="183">
        <v>44512</v>
      </c>
      <c r="E741" s="184">
        <v>13.6844</v>
      </c>
      <c r="F741" s="184">
        <v>0.2014</v>
      </c>
      <c r="G741" s="184">
        <v>-0.27110000000000001</v>
      </c>
      <c r="H741" s="184">
        <v>0.4869</v>
      </c>
      <c r="I741" s="184">
        <v>1.4065000000000001</v>
      </c>
      <c r="J741" s="184">
        <v>0.88239999999999996</v>
      </c>
      <c r="K741" s="184">
        <v>5.0625999999999998</v>
      </c>
      <c r="L741" s="184">
        <v>11.883800000000001</v>
      </c>
      <c r="M741" s="184">
        <v>12.5816</v>
      </c>
      <c r="N741" s="184">
        <v>22.7058</v>
      </c>
      <c r="O741" s="184">
        <v>11.597899999999999</v>
      </c>
      <c r="P741" s="184"/>
      <c r="Q741" s="184">
        <v>10.252700000000001</v>
      </c>
      <c r="R741" s="184">
        <v>13.9344</v>
      </c>
      <c r="S741" s="120"/>
      <c r="T741" s="123"/>
      <c r="U741" s="124"/>
      <c r="V741" s="124"/>
      <c r="W741" s="124"/>
      <c r="X741" s="124"/>
      <c r="Y741" s="124"/>
      <c r="Z741" s="124"/>
      <c r="AA741" s="124"/>
      <c r="AB741" s="124"/>
      <c r="AC741" s="124"/>
      <c r="AD741" s="124"/>
      <c r="AE741" s="124"/>
      <c r="AF741" s="124"/>
      <c r="AG741" s="124"/>
      <c r="AH741" s="124"/>
    </row>
    <row r="742" spans="1:34" x14ac:dyDescent="0.3">
      <c r="A742" s="180" t="s">
        <v>1765</v>
      </c>
      <c r="B742" s="180" t="s">
        <v>1689</v>
      </c>
      <c r="C742" s="180">
        <v>101585</v>
      </c>
      <c r="D742" s="183">
        <v>44512</v>
      </c>
      <c r="E742" s="184">
        <v>48.475000000000001</v>
      </c>
      <c r="F742" s="184">
        <v>0.24610000000000001</v>
      </c>
      <c r="G742" s="184">
        <v>-8.8599999999999998E-2</v>
      </c>
      <c r="H742" s="184">
        <v>0.4289</v>
      </c>
      <c r="I742" s="184">
        <v>0.82569999999999999</v>
      </c>
      <c r="J742" s="184">
        <v>0.61650000000000005</v>
      </c>
      <c r="K742" s="184">
        <v>4.3258000000000001</v>
      </c>
      <c r="L742" s="184">
        <v>11.3421</v>
      </c>
      <c r="M742" s="184">
        <v>13.040100000000001</v>
      </c>
      <c r="N742" s="184">
        <v>25.968</v>
      </c>
      <c r="O742" s="184">
        <v>11.2814</v>
      </c>
      <c r="P742" s="184">
        <v>9.8940000000000001</v>
      </c>
      <c r="Q742" s="184">
        <v>9.6323000000000008</v>
      </c>
      <c r="R742" s="184">
        <v>13.984999999999999</v>
      </c>
      <c r="S742" s="120"/>
      <c r="T742" s="123"/>
      <c r="U742" s="124"/>
      <c r="V742" s="124"/>
      <c r="W742" s="124"/>
      <c r="X742" s="124"/>
      <c r="Y742" s="124"/>
      <c r="Z742" s="124"/>
      <c r="AA742" s="124"/>
      <c r="AB742" s="124"/>
      <c r="AC742" s="124"/>
      <c r="AD742" s="124"/>
      <c r="AE742" s="124"/>
      <c r="AF742" s="124"/>
      <c r="AG742" s="124"/>
      <c r="AH742" s="124"/>
    </row>
    <row r="743" spans="1:34" x14ac:dyDescent="0.3">
      <c r="A743" s="180" t="s">
        <v>1765</v>
      </c>
      <c r="B743" s="180" t="s">
        <v>1664</v>
      </c>
      <c r="C743" s="180">
        <v>119128</v>
      </c>
      <c r="D743" s="183">
        <v>44512</v>
      </c>
      <c r="E743" s="184">
        <v>52.456000000000003</v>
      </c>
      <c r="F743" s="184">
        <v>0.25040000000000001</v>
      </c>
      <c r="G743" s="184">
        <v>-0.08</v>
      </c>
      <c r="H743" s="184">
        <v>0.45190000000000002</v>
      </c>
      <c r="I743" s="184">
        <v>0.85950000000000004</v>
      </c>
      <c r="J743" s="184">
        <v>0.68720000000000003</v>
      </c>
      <c r="K743" s="184">
        <v>4.5522999999999998</v>
      </c>
      <c r="L743" s="184">
        <v>11.8179</v>
      </c>
      <c r="M743" s="184">
        <v>13.730700000000001</v>
      </c>
      <c r="N743" s="184">
        <v>26.990600000000001</v>
      </c>
      <c r="O743" s="184">
        <v>12.182</v>
      </c>
      <c r="P743" s="184">
        <v>11.134</v>
      </c>
      <c r="Q743" s="184">
        <v>10.843400000000001</v>
      </c>
      <c r="R743" s="184">
        <v>14.8612</v>
      </c>
      <c r="S743" s="120"/>
      <c r="T743" s="123"/>
      <c r="U743" s="124"/>
      <c r="V743" s="124"/>
      <c r="W743" s="124"/>
      <c r="X743" s="124"/>
      <c r="Y743" s="124"/>
      <c r="Z743" s="124"/>
      <c r="AA743" s="124"/>
      <c r="AB743" s="124"/>
      <c r="AC743" s="124"/>
      <c r="AD743" s="124"/>
      <c r="AE743" s="124"/>
      <c r="AF743" s="124"/>
      <c r="AG743" s="124"/>
      <c r="AH743" s="124"/>
    </row>
    <row r="744" spans="1:34" x14ac:dyDescent="0.3">
      <c r="A744" s="180" t="s">
        <v>1765</v>
      </c>
      <c r="B744" s="180" t="s">
        <v>1864</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1765</v>
      </c>
      <c r="B745" s="180" t="s">
        <v>1865</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1765</v>
      </c>
      <c r="B746" s="180" t="s">
        <v>1690</v>
      </c>
      <c r="C746" s="180">
        <v>133051</v>
      </c>
      <c r="D746" s="183">
        <v>44512</v>
      </c>
      <c r="E746" s="184">
        <v>16.899999999999999</v>
      </c>
      <c r="F746" s="184">
        <v>0.17780000000000001</v>
      </c>
      <c r="G746" s="184">
        <v>0.35630000000000001</v>
      </c>
      <c r="H746" s="184">
        <v>0.59519999999999995</v>
      </c>
      <c r="I746" s="184">
        <v>0.7752</v>
      </c>
      <c r="J746" s="184">
        <v>0.35630000000000001</v>
      </c>
      <c r="K746" s="184">
        <v>2.2383999999999999</v>
      </c>
      <c r="L746" s="184">
        <v>4.9038000000000004</v>
      </c>
      <c r="M746" s="184">
        <v>5.8234000000000004</v>
      </c>
      <c r="N746" s="184">
        <v>14.4986</v>
      </c>
      <c r="O746" s="184">
        <v>8.7143999999999995</v>
      </c>
      <c r="P746" s="184">
        <v>7.8635000000000002</v>
      </c>
      <c r="Q746" s="184">
        <v>7.8512000000000004</v>
      </c>
      <c r="R746" s="184">
        <v>7.9364999999999997</v>
      </c>
      <c r="S746" s="120"/>
      <c r="T746" s="123"/>
      <c r="U746" s="124"/>
      <c r="V746" s="124"/>
      <c r="W746" s="124"/>
      <c r="X746" s="124"/>
      <c r="Y746" s="124"/>
      <c r="Z746" s="124"/>
      <c r="AA746" s="124"/>
      <c r="AB746" s="124"/>
      <c r="AC746" s="124"/>
      <c r="AD746" s="124"/>
      <c r="AE746" s="124"/>
      <c r="AF746" s="124"/>
      <c r="AG746" s="124"/>
      <c r="AH746" s="124"/>
    </row>
    <row r="747" spans="1:34" x14ac:dyDescent="0.3">
      <c r="A747" s="180" t="s">
        <v>1765</v>
      </c>
      <c r="B747" s="180" t="s">
        <v>1665</v>
      </c>
      <c r="C747" s="180">
        <v>133054</v>
      </c>
      <c r="D747" s="183">
        <v>44512</v>
      </c>
      <c r="E747" s="184">
        <v>17.809999999999999</v>
      </c>
      <c r="F747" s="184">
        <v>0.16869999999999999</v>
      </c>
      <c r="G747" s="184">
        <v>0.33800000000000002</v>
      </c>
      <c r="H747" s="184">
        <v>0.62150000000000005</v>
      </c>
      <c r="I747" s="184">
        <v>0.7923</v>
      </c>
      <c r="J747" s="184">
        <v>0.39460000000000001</v>
      </c>
      <c r="K747" s="184">
        <v>2.4152</v>
      </c>
      <c r="L747" s="184">
        <v>5.26</v>
      </c>
      <c r="M747" s="184">
        <v>6.2648999999999999</v>
      </c>
      <c r="N747" s="184">
        <v>15.2005</v>
      </c>
      <c r="O747" s="184">
        <v>9.3704000000000001</v>
      </c>
      <c r="P747" s="184">
        <v>8.6271000000000004</v>
      </c>
      <c r="Q747" s="184">
        <v>8.6691000000000003</v>
      </c>
      <c r="R747" s="184">
        <v>8.6148000000000007</v>
      </c>
      <c r="S747" s="120"/>
      <c r="T747" s="123"/>
      <c r="U747" s="124"/>
      <c r="V747" s="124"/>
      <c r="W747" s="124"/>
      <c r="X747" s="124"/>
      <c r="Y747" s="124"/>
      <c r="Z747" s="124"/>
      <c r="AA747" s="124"/>
      <c r="AB747" s="124"/>
      <c r="AC747" s="124"/>
      <c r="AD747" s="124"/>
      <c r="AE747" s="124"/>
      <c r="AF747" s="124"/>
      <c r="AG747" s="124"/>
      <c r="AH747" s="124"/>
    </row>
    <row r="748" spans="1:34" x14ac:dyDescent="0.3">
      <c r="A748" s="180" t="s">
        <v>1765</v>
      </c>
      <c r="B748" s="180" t="s">
        <v>1691</v>
      </c>
      <c r="C748" s="180">
        <v>114982</v>
      </c>
      <c r="D748" s="183">
        <v>44512</v>
      </c>
      <c r="E748" s="184">
        <v>21.1921</v>
      </c>
      <c r="F748" s="184">
        <v>0.40460000000000002</v>
      </c>
      <c r="G748" s="184">
        <v>0.28010000000000002</v>
      </c>
      <c r="H748" s="184">
        <v>0.71240000000000003</v>
      </c>
      <c r="I748" s="184">
        <v>1.0519000000000001</v>
      </c>
      <c r="J748" s="184">
        <v>0.27250000000000002</v>
      </c>
      <c r="K748" s="184">
        <v>4.3277999999999999</v>
      </c>
      <c r="L748" s="184">
        <v>9.0352999999999994</v>
      </c>
      <c r="M748" s="184">
        <v>7.6658999999999997</v>
      </c>
      <c r="N748" s="184">
        <v>17.440899999999999</v>
      </c>
      <c r="O748" s="184">
        <v>10.214399999999999</v>
      </c>
      <c r="P748" s="184">
        <v>6.7870999999999997</v>
      </c>
      <c r="Q748" s="184">
        <v>7.2760999999999996</v>
      </c>
      <c r="R748" s="184">
        <v>11.282999999999999</v>
      </c>
      <c r="S748" s="120"/>
      <c r="T748" s="123"/>
      <c r="U748" s="124"/>
      <c r="V748" s="124"/>
      <c r="W748" s="124"/>
      <c r="X748" s="124"/>
      <c r="Y748" s="124"/>
      <c r="Z748" s="124"/>
      <c r="AA748" s="124"/>
      <c r="AB748" s="124"/>
      <c r="AC748" s="124"/>
      <c r="AD748" s="124"/>
      <c r="AE748" s="124"/>
      <c r="AF748" s="124"/>
      <c r="AG748" s="124"/>
      <c r="AH748" s="124"/>
    </row>
    <row r="749" spans="1:34" x14ac:dyDescent="0.3">
      <c r="A749" s="180" t="s">
        <v>1765</v>
      </c>
      <c r="B749" s="180" t="s">
        <v>1666</v>
      </c>
      <c r="C749" s="180">
        <v>118452</v>
      </c>
      <c r="D749" s="183">
        <v>44512</v>
      </c>
      <c r="E749" s="184">
        <v>23.060199999999998</v>
      </c>
      <c r="F749" s="184">
        <v>0.40749999999999997</v>
      </c>
      <c r="G749" s="184">
        <v>0.2883</v>
      </c>
      <c r="H749" s="184">
        <v>0.73699999999999999</v>
      </c>
      <c r="I749" s="184">
        <v>1.0902000000000001</v>
      </c>
      <c r="J749" s="184">
        <v>0.35639999999999999</v>
      </c>
      <c r="K749" s="184">
        <v>4.5914000000000001</v>
      </c>
      <c r="L749" s="184">
        <v>9.5991</v>
      </c>
      <c r="M749" s="184">
        <v>8.4471000000000007</v>
      </c>
      <c r="N749" s="184">
        <v>18.5688</v>
      </c>
      <c r="O749" s="184">
        <v>11.460100000000001</v>
      </c>
      <c r="P749" s="184">
        <v>8.2035999999999998</v>
      </c>
      <c r="Q749" s="184">
        <v>8.0896000000000008</v>
      </c>
      <c r="R749" s="184">
        <v>12.3467</v>
      </c>
      <c r="S749" s="120"/>
      <c r="T749" s="123"/>
      <c r="U749" s="124"/>
      <c r="V749" s="124"/>
      <c r="W749" s="124"/>
      <c r="X749" s="124"/>
      <c r="Y749" s="124"/>
      <c r="Z749" s="124"/>
      <c r="AA749" s="124"/>
      <c r="AB749" s="124"/>
      <c r="AC749" s="124"/>
      <c r="AD749" s="124"/>
      <c r="AE749" s="124"/>
      <c r="AF749" s="124"/>
      <c r="AG749" s="124"/>
      <c r="AH749" s="124"/>
    </row>
    <row r="750" spans="1:34" x14ac:dyDescent="0.3">
      <c r="A750" s="180" t="s">
        <v>1765</v>
      </c>
      <c r="B750" s="180" t="s">
        <v>1667</v>
      </c>
      <c r="C750" s="180">
        <v>118477</v>
      </c>
      <c r="D750" s="183">
        <v>44512</v>
      </c>
      <c r="E750" s="184">
        <v>26.51</v>
      </c>
      <c r="F750" s="184">
        <v>0.15110000000000001</v>
      </c>
      <c r="G750" s="184">
        <v>0.189</v>
      </c>
      <c r="H750" s="184">
        <v>0.3407</v>
      </c>
      <c r="I750" s="184">
        <v>0.72189999999999999</v>
      </c>
      <c r="J750" s="184">
        <v>0.26479999999999998</v>
      </c>
      <c r="K750" s="184">
        <v>2.7121</v>
      </c>
      <c r="L750" s="184">
        <v>7.4149000000000003</v>
      </c>
      <c r="M750" s="184">
        <v>7.2845000000000004</v>
      </c>
      <c r="N750" s="184">
        <v>15.0108</v>
      </c>
      <c r="O750" s="184">
        <v>9.6384000000000007</v>
      </c>
      <c r="P750" s="184">
        <v>7.7215999999999996</v>
      </c>
      <c r="Q750" s="184">
        <v>7.9607999999999999</v>
      </c>
      <c r="R750" s="184">
        <v>11.450100000000001</v>
      </c>
      <c r="S750" s="120"/>
      <c r="T750" s="123"/>
      <c r="U750" s="124"/>
      <c r="V750" s="124"/>
      <c r="W750" s="124"/>
      <c r="X750" s="124"/>
      <c r="Y750" s="124"/>
      <c r="Z750" s="124"/>
      <c r="AA750" s="124"/>
      <c r="AB750" s="124"/>
      <c r="AC750" s="124"/>
      <c r="AD750" s="124"/>
      <c r="AE750" s="124"/>
      <c r="AF750" s="124"/>
      <c r="AG750" s="124"/>
      <c r="AH750" s="124"/>
    </row>
    <row r="751" spans="1:34" x14ac:dyDescent="0.3">
      <c r="A751" s="180" t="s">
        <v>1765</v>
      </c>
      <c r="B751" s="180" t="s">
        <v>1692</v>
      </c>
      <c r="C751" s="180">
        <v>108995</v>
      </c>
      <c r="D751" s="183">
        <v>44512</v>
      </c>
      <c r="E751" s="184">
        <v>24.77</v>
      </c>
      <c r="F751" s="184">
        <v>0.16170000000000001</v>
      </c>
      <c r="G751" s="184">
        <v>0.20230000000000001</v>
      </c>
      <c r="H751" s="184">
        <v>0.32400000000000001</v>
      </c>
      <c r="I751" s="184">
        <v>0.69110000000000005</v>
      </c>
      <c r="J751" s="184">
        <v>0.20230000000000001</v>
      </c>
      <c r="K751" s="184">
        <v>2.44</v>
      </c>
      <c r="L751" s="184">
        <v>6.8593999999999999</v>
      </c>
      <c r="M751" s="184">
        <v>6.4461000000000004</v>
      </c>
      <c r="N751" s="184">
        <v>13.7804</v>
      </c>
      <c r="O751" s="184">
        <v>8.5527999999999995</v>
      </c>
      <c r="P751" s="184">
        <v>6.6536999999999997</v>
      </c>
      <c r="Q751" s="184">
        <v>6.9842000000000004</v>
      </c>
      <c r="R751" s="184">
        <v>10.2971</v>
      </c>
      <c r="S751" s="120"/>
      <c r="T751" s="123"/>
      <c r="U751" s="124"/>
      <c r="V751" s="124"/>
      <c r="W751" s="124"/>
      <c r="X751" s="124"/>
      <c r="Y751" s="124"/>
      <c r="Z751" s="124"/>
      <c r="AA751" s="124"/>
      <c r="AB751" s="124"/>
      <c r="AC751" s="124"/>
      <c r="AD751" s="124"/>
      <c r="AE751" s="124"/>
      <c r="AF751" s="124"/>
      <c r="AG751" s="124"/>
      <c r="AH751" s="124"/>
    </row>
    <row r="752" spans="1:34" x14ac:dyDescent="0.3">
      <c r="A752" s="180" t="s">
        <v>1765</v>
      </c>
      <c r="B752" s="180" t="s">
        <v>1668</v>
      </c>
      <c r="C752" s="180">
        <v>146457</v>
      </c>
      <c r="D752" s="183">
        <v>44512</v>
      </c>
      <c r="E752" s="184">
        <v>13.4253</v>
      </c>
      <c r="F752" s="184">
        <v>0.33329999999999999</v>
      </c>
      <c r="G752" s="184">
        <v>8.0500000000000002E-2</v>
      </c>
      <c r="H752" s="184">
        <v>1.0158</v>
      </c>
      <c r="I752" s="184">
        <v>1.3573999999999999</v>
      </c>
      <c r="J752" s="184">
        <v>0.96260000000000001</v>
      </c>
      <c r="K752" s="184">
        <v>4.2224000000000004</v>
      </c>
      <c r="L752" s="184">
        <v>10.4781</v>
      </c>
      <c r="M752" s="184">
        <v>10.786300000000001</v>
      </c>
      <c r="N752" s="184">
        <v>16.9787</v>
      </c>
      <c r="O752" s="184"/>
      <c r="P752" s="184"/>
      <c r="Q752" s="184">
        <v>11.582599999999999</v>
      </c>
      <c r="R752" s="184">
        <v>12.28</v>
      </c>
      <c r="S752" s="120"/>
      <c r="T752" s="123"/>
      <c r="U752" s="124"/>
      <c r="V752" s="124"/>
      <c r="W752" s="124"/>
      <c r="X752" s="124"/>
      <c r="Y752" s="124"/>
      <c r="Z752" s="124"/>
      <c r="AA752" s="124"/>
      <c r="AB752" s="124"/>
      <c r="AC752" s="124"/>
      <c r="AD752" s="124"/>
      <c r="AE752" s="124"/>
      <c r="AF752" s="124"/>
      <c r="AG752" s="124"/>
      <c r="AH752" s="124"/>
    </row>
    <row r="753" spans="1:34" x14ac:dyDescent="0.3">
      <c r="A753" s="180" t="s">
        <v>1765</v>
      </c>
      <c r="B753" s="180" t="s">
        <v>1693</v>
      </c>
      <c r="C753" s="180">
        <v>146456</v>
      </c>
      <c r="D753" s="183">
        <v>44512</v>
      </c>
      <c r="E753" s="184">
        <v>12.8001</v>
      </c>
      <c r="F753" s="184">
        <v>0.32840000000000003</v>
      </c>
      <c r="G753" s="184">
        <v>6.7199999999999996E-2</v>
      </c>
      <c r="H753" s="184">
        <v>0.97419999999999995</v>
      </c>
      <c r="I753" s="184">
        <v>1.2930999999999999</v>
      </c>
      <c r="J753" s="184">
        <v>0.81989999999999996</v>
      </c>
      <c r="K753" s="184">
        <v>3.7806999999999999</v>
      </c>
      <c r="L753" s="184">
        <v>9.5486000000000004</v>
      </c>
      <c r="M753" s="184">
        <v>9.3819999999999997</v>
      </c>
      <c r="N753" s="184">
        <v>14.9992</v>
      </c>
      <c r="O753" s="184"/>
      <c r="P753" s="184"/>
      <c r="Q753" s="184">
        <v>9.6203000000000003</v>
      </c>
      <c r="R753" s="184">
        <v>10.354799999999999</v>
      </c>
      <c r="S753" s="120"/>
      <c r="T753" s="123"/>
      <c r="U753" s="124"/>
      <c r="V753" s="124"/>
      <c r="W753" s="124"/>
      <c r="X753" s="124"/>
      <c r="Y753" s="124"/>
      <c r="Z753" s="124"/>
      <c r="AA753" s="124"/>
      <c r="AB753" s="124"/>
      <c r="AC753" s="124"/>
      <c r="AD753" s="124"/>
      <c r="AE753" s="124"/>
      <c r="AF753" s="124"/>
      <c r="AG753" s="124"/>
      <c r="AH753" s="124"/>
    </row>
    <row r="754" spans="1:34" x14ac:dyDescent="0.3">
      <c r="A754" s="180" t="s">
        <v>1765</v>
      </c>
      <c r="B754" s="180" t="s">
        <v>1694</v>
      </c>
      <c r="C754" s="180">
        <v>131372</v>
      </c>
      <c r="D754" s="183">
        <v>44512</v>
      </c>
      <c r="E754" s="184">
        <v>18.505299999999998</v>
      </c>
      <c r="F754" s="184">
        <v>0.24379999999999999</v>
      </c>
      <c r="G754" s="184">
        <v>0.16450000000000001</v>
      </c>
      <c r="H754" s="184">
        <v>0.54330000000000001</v>
      </c>
      <c r="I754" s="184">
        <v>1.0401</v>
      </c>
      <c r="J754" s="184">
        <v>2.0154999999999998</v>
      </c>
      <c r="K754" s="184">
        <v>5.4313000000000002</v>
      </c>
      <c r="L754" s="184">
        <v>10.1945</v>
      </c>
      <c r="M754" s="184">
        <v>9.6466999999999992</v>
      </c>
      <c r="N754" s="184">
        <v>16.1343</v>
      </c>
      <c r="O754" s="184">
        <v>10.8405</v>
      </c>
      <c r="P754" s="184">
        <v>9.6767000000000003</v>
      </c>
      <c r="Q754" s="184">
        <v>9.0718999999999994</v>
      </c>
      <c r="R754" s="184">
        <v>11.7988</v>
      </c>
      <c r="S754" s="120"/>
      <c r="T754" s="123"/>
      <c r="U754" s="124"/>
      <c r="V754" s="124"/>
      <c r="W754" s="124"/>
      <c r="X754" s="124"/>
      <c r="Y754" s="124"/>
      <c r="Z754" s="124"/>
      <c r="AA754" s="124"/>
      <c r="AB754" s="124"/>
      <c r="AC754" s="124"/>
      <c r="AD754" s="124"/>
      <c r="AE754" s="124"/>
      <c r="AF754" s="124"/>
      <c r="AG754" s="124"/>
      <c r="AH754" s="124"/>
    </row>
    <row r="755" spans="1:34" x14ac:dyDescent="0.3">
      <c r="A755" s="180" t="s">
        <v>1765</v>
      </c>
      <c r="B755" s="180" t="s">
        <v>1669</v>
      </c>
      <c r="C755" s="180">
        <v>131373</v>
      </c>
      <c r="D755" s="183">
        <v>44512</v>
      </c>
      <c r="E755" s="184">
        <v>19.542100000000001</v>
      </c>
      <c r="F755" s="184">
        <v>0.2462</v>
      </c>
      <c r="G755" s="184">
        <v>0.17269999999999999</v>
      </c>
      <c r="H755" s="184">
        <v>0.56710000000000005</v>
      </c>
      <c r="I755" s="184">
        <v>1.0779000000000001</v>
      </c>
      <c r="J755" s="184">
        <v>2.1002999999999998</v>
      </c>
      <c r="K755" s="184">
        <v>5.6906999999999996</v>
      </c>
      <c r="L755" s="184">
        <v>10.7333</v>
      </c>
      <c r="M755" s="184">
        <v>10.441000000000001</v>
      </c>
      <c r="N755" s="184">
        <v>17.259399999999999</v>
      </c>
      <c r="O755" s="184">
        <v>11.8384</v>
      </c>
      <c r="P755" s="184">
        <v>10.566000000000001</v>
      </c>
      <c r="Q755" s="184">
        <v>9.9139999999999997</v>
      </c>
      <c r="R755" s="184">
        <v>12.863899999999999</v>
      </c>
      <c r="S755" s="120"/>
      <c r="T755" s="123"/>
      <c r="U755" s="124"/>
      <c r="V755" s="124"/>
      <c r="W755" s="124"/>
      <c r="X755" s="124"/>
      <c r="Y755" s="124"/>
      <c r="Z755" s="124"/>
      <c r="AA755" s="124"/>
      <c r="AB755" s="124"/>
      <c r="AC755" s="124"/>
      <c r="AD755" s="124"/>
      <c r="AE755" s="124"/>
      <c r="AF755" s="124"/>
      <c r="AG755" s="124"/>
      <c r="AH755" s="124"/>
    </row>
    <row r="756" spans="1:34" x14ac:dyDescent="0.3">
      <c r="A756" s="180" t="s">
        <v>1765</v>
      </c>
      <c r="B756" s="180" t="s">
        <v>1670</v>
      </c>
      <c r="C756" s="180">
        <v>119802</v>
      </c>
      <c r="D756" s="183">
        <v>44512</v>
      </c>
      <c r="E756" s="184">
        <v>24.652000000000001</v>
      </c>
      <c r="F756" s="184">
        <v>0.1951</v>
      </c>
      <c r="G756" s="184">
        <v>3.6499999999999998E-2</v>
      </c>
      <c r="H756" s="184">
        <v>0.39500000000000002</v>
      </c>
      <c r="I756" s="184">
        <v>0.65739999999999998</v>
      </c>
      <c r="J756" s="184">
        <v>0.61629999999999996</v>
      </c>
      <c r="K756" s="184">
        <v>3.4538000000000002</v>
      </c>
      <c r="L756" s="184">
        <v>10.930099999999999</v>
      </c>
      <c r="M756" s="184">
        <v>12.0953</v>
      </c>
      <c r="N756" s="184">
        <v>23.130700000000001</v>
      </c>
      <c r="O756" s="184">
        <v>11.4137</v>
      </c>
      <c r="P756" s="184">
        <v>9.4342000000000006</v>
      </c>
      <c r="Q756" s="184">
        <v>9.4384999999999994</v>
      </c>
      <c r="R756" s="184">
        <v>14.9575</v>
      </c>
      <c r="S756" s="120" t="s">
        <v>2000</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1765</v>
      </c>
      <c r="B757" s="180" t="s">
        <v>1695</v>
      </c>
      <c r="C757" s="180">
        <v>115887</v>
      </c>
      <c r="D757" s="183">
        <v>44512</v>
      </c>
      <c r="E757" s="184">
        <v>22.963000000000001</v>
      </c>
      <c r="F757" s="184">
        <v>0.192</v>
      </c>
      <c r="G757" s="184">
        <v>3.0499999999999999E-2</v>
      </c>
      <c r="H757" s="184">
        <v>0.37590000000000001</v>
      </c>
      <c r="I757" s="184">
        <v>0.62660000000000005</v>
      </c>
      <c r="J757" s="184">
        <v>0.54730000000000001</v>
      </c>
      <c r="K757" s="184">
        <v>3.2277</v>
      </c>
      <c r="L757" s="184">
        <v>10.430899999999999</v>
      </c>
      <c r="M757" s="184">
        <v>11.3682</v>
      </c>
      <c r="N757" s="184">
        <v>22.091699999999999</v>
      </c>
      <c r="O757" s="184">
        <v>10.3978</v>
      </c>
      <c r="P757" s="184">
        <v>8.5151000000000003</v>
      </c>
      <c r="Q757" s="184">
        <v>8.5995000000000008</v>
      </c>
      <c r="R757" s="184">
        <v>13.940799999999999</v>
      </c>
      <c r="S757" s="120" t="s">
        <v>2000</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1765</v>
      </c>
      <c r="B758" s="180" t="s">
        <v>1671</v>
      </c>
      <c r="C758" s="180">
        <v>140444</v>
      </c>
      <c r="D758" s="183">
        <v>44512</v>
      </c>
      <c r="E758" s="184">
        <v>17.462</v>
      </c>
      <c r="F758" s="184">
        <v>0.39379999999999998</v>
      </c>
      <c r="G758" s="184">
        <v>-0.1532</v>
      </c>
      <c r="H758" s="184">
        <v>0.53310000000000002</v>
      </c>
      <c r="I758" s="184">
        <v>1.2224999999999999</v>
      </c>
      <c r="J758" s="184">
        <v>1.5775999999999999</v>
      </c>
      <c r="K758" s="184">
        <v>6.9044999999999996</v>
      </c>
      <c r="L758" s="184">
        <v>15.439</v>
      </c>
      <c r="M758" s="184">
        <v>15.4108</v>
      </c>
      <c r="N758" s="184">
        <v>28.5426</v>
      </c>
      <c r="O758" s="184">
        <v>16.593399999999999</v>
      </c>
      <c r="P758" s="184"/>
      <c r="Q758" s="184">
        <v>12.366899999999999</v>
      </c>
      <c r="R758" s="184">
        <v>18.914400000000001</v>
      </c>
      <c r="S758" s="120"/>
      <c r="T758" s="123"/>
      <c r="U758" s="124"/>
      <c r="V758" s="124"/>
      <c r="W758" s="124"/>
      <c r="X758" s="124"/>
      <c r="Y758" s="124"/>
      <c r="Z758" s="124"/>
      <c r="AA758" s="124"/>
      <c r="AB758" s="124"/>
      <c r="AC758" s="124"/>
      <c r="AD758" s="124"/>
      <c r="AE758" s="124"/>
      <c r="AF758" s="124"/>
      <c r="AG758" s="124"/>
      <c r="AH758" s="124"/>
    </row>
    <row r="759" spans="1:34" x14ac:dyDescent="0.3">
      <c r="A759" s="180" t="s">
        <v>1765</v>
      </c>
      <c r="B759" s="180" t="s">
        <v>1696</v>
      </c>
      <c r="C759" s="180">
        <v>140447</v>
      </c>
      <c r="D759" s="183">
        <v>44512</v>
      </c>
      <c r="E759" s="184">
        <v>15.9513</v>
      </c>
      <c r="F759" s="184">
        <v>0.38890000000000002</v>
      </c>
      <c r="G759" s="184">
        <v>-0.16769999999999999</v>
      </c>
      <c r="H759" s="184">
        <v>0.49009999999999998</v>
      </c>
      <c r="I759" s="184">
        <v>1.1554</v>
      </c>
      <c r="J759" s="184">
        <v>1.4280999999999999</v>
      </c>
      <c r="K759" s="184">
        <v>6.4385000000000003</v>
      </c>
      <c r="L759" s="184">
        <v>14.412699999999999</v>
      </c>
      <c r="M759" s="184">
        <v>13.9224</v>
      </c>
      <c r="N759" s="184">
        <v>26.384</v>
      </c>
      <c r="O759" s="184">
        <v>14.669600000000001</v>
      </c>
      <c r="P759" s="184"/>
      <c r="Q759" s="184">
        <v>10.260199999999999</v>
      </c>
      <c r="R759" s="184">
        <v>16.968</v>
      </c>
      <c r="S759" s="120"/>
      <c r="T759" s="123"/>
      <c r="U759" s="124"/>
      <c r="V759" s="124"/>
      <c r="W759" s="124"/>
      <c r="X759" s="124"/>
      <c r="Y759" s="124"/>
      <c r="Z759" s="124"/>
      <c r="AA759" s="124"/>
      <c r="AB759" s="124"/>
      <c r="AC759" s="124"/>
      <c r="AD759" s="124"/>
      <c r="AE759" s="124"/>
      <c r="AF759" s="124"/>
      <c r="AG759" s="124"/>
      <c r="AH759" s="124"/>
    </row>
    <row r="760" spans="1:34" x14ac:dyDescent="0.3">
      <c r="A760" s="180" t="s">
        <v>1765</v>
      </c>
      <c r="B760" s="180" t="s">
        <v>1672</v>
      </c>
      <c r="C760" s="180">
        <v>145693</v>
      </c>
      <c r="D760" s="183">
        <v>44512</v>
      </c>
      <c r="E760" s="184">
        <v>15.275</v>
      </c>
      <c r="F760" s="184">
        <v>0.37459999999999999</v>
      </c>
      <c r="G760" s="184">
        <v>4.58E-2</v>
      </c>
      <c r="H760" s="184">
        <v>0.71870000000000001</v>
      </c>
      <c r="I760" s="184">
        <v>1.4411</v>
      </c>
      <c r="J760" s="184">
        <v>1.0786</v>
      </c>
      <c r="K760" s="184">
        <v>4.8243</v>
      </c>
      <c r="L760" s="184">
        <v>11.8802</v>
      </c>
      <c r="M760" s="184">
        <v>12.872199999999999</v>
      </c>
      <c r="N760" s="184">
        <v>23.5641</v>
      </c>
      <c r="O760" s="184"/>
      <c r="P760" s="184"/>
      <c r="Q760" s="184">
        <v>15.6891</v>
      </c>
      <c r="R760" s="184">
        <v>17.463200000000001</v>
      </c>
      <c r="S760" s="120"/>
      <c r="T760" s="123"/>
      <c r="U760" s="124"/>
      <c r="V760" s="124"/>
      <c r="W760" s="124"/>
      <c r="X760" s="124"/>
      <c r="Y760" s="124"/>
      <c r="Z760" s="124"/>
      <c r="AA760" s="124"/>
      <c r="AB760" s="124"/>
      <c r="AC760" s="124"/>
      <c r="AD760" s="124"/>
      <c r="AE760" s="124"/>
      <c r="AF760" s="124"/>
      <c r="AG760" s="124"/>
      <c r="AH760" s="124"/>
    </row>
    <row r="761" spans="1:34" x14ac:dyDescent="0.3">
      <c r="A761" s="180" t="s">
        <v>1765</v>
      </c>
      <c r="B761" s="180" t="s">
        <v>1697</v>
      </c>
      <c r="C761" s="180">
        <v>145695</v>
      </c>
      <c r="D761" s="183">
        <v>44512</v>
      </c>
      <c r="E761" s="184">
        <v>14.795999999999999</v>
      </c>
      <c r="F761" s="184">
        <v>0.36630000000000001</v>
      </c>
      <c r="G761" s="184">
        <v>3.3799999999999997E-2</v>
      </c>
      <c r="H761" s="184">
        <v>0.68730000000000002</v>
      </c>
      <c r="I761" s="184">
        <v>1.3979999999999999</v>
      </c>
      <c r="J761" s="184">
        <v>0.98970000000000002</v>
      </c>
      <c r="K761" s="184">
        <v>4.5506000000000002</v>
      </c>
      <c r="L761" s="184">
        <v>11.298299999999999</v>
      </c>
      <c r="M761" s="184">
        <v>12.0145</v>
      </c>
      <c r="N761" s="184">
        <v>22.2911</v>
      </c>
      <c r="O761" s="184"/>
      <c r="P761" s="184"/>
      <c r="Q761" s="184">
        <v>14.428000000000001</v>
      </c>
      <c r="R761" s="184">
        <v>16.2742</v>
      </c>
      <c r="S761" s="120"/>
      <c r="T761" s="123"/>
      <c r="U761" s="124"/>
      <c r="V761" s="124"/>
      <c r="W761" s="124"/>
      <c r="X761" s="124"/>
      <c r="Y761" s="124"/>
      <c r="Z761" s="124"/>
      <c r="AA761" s="124"/>
      <c r="AB761" s="124"/>
      <c r="AC761" s="124"/>
      <c r="AD761" s="124"/>
      <c r="AE761" s="124"/>
      <c r="AF761" s="124"/>
      <c r="AG761" s="124"/>
      <c r="AH761" s="124"/>
    </row>
    <row r="762" spans="1:34" x14ac:dyDescent="0.3">
      <c r="A762" s="180" t="s">
        <v>1765</v>
      </c>
      <c r="B762" s="180" t="s">
        <v>1698</v>
      </c>
      <c r="C762" s="180">
        <v>134593</v>
      </c>
      <c r="D762" s="183">
        <v>44512</v>
      </c>
      <c r="E762" s="184">
        <v>12.5038</v>
      </c>
      <c r="F762" s="184">
        <v>0.41920000000000002</v>
      </c>
      <c r="G762" s="184">
        <v>-0.02</v>
      </c>
      <c r="H762" s="184">
        <v>0.37569999999999998</v>
      </c>
      <c r="I762" s="184">
        <v>0.85580000000000001</v>
      </c>
      <c r="J762" s="184">
        <v>0.49509999999999998</v>
      </c>
      <c r="K762" s="184">
        <v>3.5177</v>
      </c>
      <c r="L762" s="184">
        <v>9.1425000000000001</v>
      </c>
      <c r="M762" s="184">
        <v>9.1187000000000005</v>
      </c>
      <c r="N762" s="184">
        <v>18.303000000000001</v>
      </c>
      <c r="O762" s="184">
        <v>0.41089999999999999</v>
      </c>
      <c r="P762" s="184">
        <v>2.9952999999999999</v>
      </c>
      <c r="Q762" s="184">
        <v>3.5192999999999999</v>
      </c>
      <c r="R762" s="184">
        <v>2.9565000000000001</v>
      </c>
      <c r="S762" s="120"/>
      <c r="T762" s="123"/>
      <c r="U762" s="124"/>
      <c r="V762" s="124"/>
      <c r="W762" s="124"/>
      <c r="X762" s="124"/>
      <c r="Y762" s="124"/>
      <c r="Z762" s="124"/>
      <c r="AA762" s="124"/>
      <c r="AB762" s="124"/>
      <c r="AC762" s="124"/>
      <c r="AD762" s="124"/>
      <c r="AE762" s="124"/>
      <c r="AF762" s="124"/>
      <c r="AG762" s="124"/>
      <c r="AH762" s="124"/>
    </row>
    <row r="763" spans="1:34" x14ac:dyDescent="0.3">
      <c r="A763" s="180" t="s">
        <v>1765</v>
      </c>
      <c r="B763" s="180" t="s">
        <v>1673</v>
      </c>
      <c r="C763" s="180">
        <v>134594</v>
      </c>
      <c r="D763" s="183">
        <v>44512</v>
      </c>
      <c r="E763" s="184">
        <v>13.3247</v>
      </c>
      <c r="F763" s="184">
        <v>0.42130000000000001</v>
      </c>
      <c r="G763" s="184">
        <v>-1.2800000000000001E-2</v>
      </c>
      <c r="H763" s="184">
        <v>0.39629999999999999</v>
      </c>
      <c r="I763" s="184">
        <v>0.88890000000000002</v>
      </c>
      <c r="J763" s="184">
        <v>0.56759999999999999</v>
      </c>
      <c r="K763" s="184">
        <v>3.7368999999999999</v>
      </c>
      <c r="L763" s="184">
        <v>9.6097000000000001</v>
      </c>
      <c r="M763" s="184">
        <v>9.8030000000000008</v>
      </c>
      <c r="N763" s="184">
        <v>19.289000000000001</v>
      </c>
      <c r="O763" s="184">
        <v>1.2486999999999999</v>
      </c>
      <c r="P763" s="184">
        <v>3.9859</v>
      </c>
      <c r="Q763" s="184">
        <v>4.5433000000000003</v>
      </c>
      <c r="R763" s="184">
        <v>3.8134999999999999</v>
      </c>
      <c r="S763" s="120"/>
      <c r="T763" s="123"/>
      <c r="U763" s="124"/>
      <c r="V763" s="124"/>
      <c r="W763" s="124"/>
      <c r="X763" s="124"/>
      <c r="Y763" s="124"/>
      <c r="Z763" s="124"/>
      <c r="AA763" s="124"/>
      <c r="AB763" s="124"/>
      <c r="AC763" s="124"/>
      <c r="AD763" s="124"/>
      <c r="AE763" s="124"/>
      <c r="AF763" s="124"/>
      <c r="AG763" s="124"/>
      <c r="AH763" s="124"/>
    </row>
    <row r="764" spans="1:34" x14ac:dyDescent="0.3">
      <c r="A764" s="180" t="s">
        <v>1765</v>
      </c>
      <c r="B764" s="180" t="s">
        <v>1699</v>
      </c>
      <c r="C764" s="180">
        <v>147700</v>
      </c>
      <c r="D764" s="183">
        <v>44512</v>
      </c>
      <c r="E764" s="184">
        <v>0.28849999999999998</v>
      </c>
      <c r="F764" s="184">
        <v>0</v>
      </c>
      <c r="G764" s="184">
        <v>0</v>
      </c>
      <c r="H764" s="184">
        <v>0</v>
      </c>
      <c r="I764" s="184">
        <v>0</v>
      </c>
      <c r="J764" s="184">
        <v>0</v>
      </c>
      <c r="K764" s="184">
        <v>0</v>
      </c>
      <c r="L764" s="184">
        <v>0</v>
      </c>
      <c r="M764" s="184">
        <v>0</v>
      </c>
      <c r="N764" s="184">
        <v>0</v>
      </c>
      <c r="O764" s="184"/>
      <c r="P764" s="184"/>
      <c r="Q764" s="184">
        <v>0</v>
      </c>
      <c r="R764" s="184">
        <v>0</v>
      </c>
      <c r="S764" s="120"/>
      <c r="T764" s="123"/>
      <c r="U764" s="124"/>
      <c r="V764" s="124"/>
      <c r="W764" s="124"/>
      <c r="X764" s="124"/>
      <c r="Y764" s="124"/>
      <c r="Z764" s="124"/>
      <c r="AA764" s="124"/>
      <c r="AB764" s="124"/>
      <c r="AC764" s="124"/>
      <c r="AD764" s="124"/>
      <c r="AE764" s="124"/>
      <c r="AF764" s="124"/>
      <c r="AG764" s="124"/>
      <c r="AH764" s="124"/>
    </row>
    <row r="765" spans="1:34" x14ac:dyDescent="0.3">
      <c r="A765" s="180" t="s">
        <v>1765</v>
      </c>
      <c r="B765" s="180" t="s">
        <v>1674</v>
      </c>
      <c r="C765" s="180">
        <v>147697</v>
      </c>
      <c r="D765" s="183">
        <v>44512</v>
      </c>
      <c r="E765" s="184">
        <v>0.30209999999999998</v>
      </c>
      <c r="F765" s="184">
        <v>0</v>
      </c>
      <c r="G765" s="184">
        <v>0</v>
      </c>
      <c r="H765" s="184">
        <v>0</v>
      </c>
      <c r="I765" s="184">
        <v>0</v>
      </c>
      <c r="J765" s="184">
        <v>0</v>
      </c>
      <c r="K765" s="184">
        <v>0</v>
      </c>
      <c r="L765" s="184">
        <v>0</v>
      </c>
      <c r="M765" s="184">
        <v>0</v>
      </c>
      <c r="N765" s="184">
        <v>0</v>
      </c>
      <c r="O765" s="184"/>
      <c r="P765" s="184"/>
      <c r="Q765" s="184">
        <v>0</v>
      </c>
      <c r="R765" s="184">
        <v>0</v>
      </c>
      <c r="S765" s="120"/>
      <c r="T765" s="123"/>
      <c r="U765" s="124"/>
      <c r="V765" s="124"/>
      <c r="W765" s="124"/>
      <c r="X765" s="124"/>
      <c r="Y765" s="124"/>
      <c r="Z765" s="124"/>
      <c r="AA765" s="124"/>
      <c r="AB765" s="124"/>
      <c r="AC765" s="124"/>
      <c r="AD765" s="124"/>
      <c r="AE765" s="124"/>
      <c r="AF765" s="124"/>
      <c r="AG765" s="124"/>
      <c r="AH765" s="124"/>
    </row>
    <row r="766" spans="1:34" x14ac:dyDescent="0.3">
      <c r="A766" s="180" t="s">
        <v>1765</v>
      </c>
      <c r="B766" s="180" t="s">
        <v>1700</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1765</v>
      </c>
      <c r="B767" s="180" t="s">
        <v>1675</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1765</v>
      </c>
      <c r="B768" s="180" t="s">
        <v>1701</v>
      </c>
      <c r="C768" s="180">
        <v>138372</v>
      </c>
      <c r="D768" s="183">
        <v>44512</v>
      </c>
      <c r="E768" s="184">
        <v>39.779000000000003</v>
      </c>
      <c r="F768" s="184">
        <v>0.14499999999999999</v>
      </c>
      <c r="G768" s="184">
        <v>6.6199999999999995E-2</v>
      </c>
      <c r="H768" s="184">
        <v>0.34860000000000002</v>
      </c>
      <c r="I768" s="184">
        <v>0.55079999999999996</v>
      </c>
      <c r="J768" s="184">
        <v>0.33119999999999999</v>
      </c>
      <c r="K768" s="184">
        <v>2.9003000000000001</v>
      </c>
      <c r="L768" s="184">
        <v>8.1654</v>
      </c>
      <c r="M768" s="184">
        <v>9.6196999999999999</v>
      </c>
      <c r="N768" s="184">
        <v>17.4163</v>
      </c>
      <c r="O768" s="184">
        <v>9.8408999999999995</v>
      </c>
      <c r="P768" s="184">
        <v>8.1325000000000003</v>
      </c>
      <c r="Q768" s="184">
        <v>8.0748999999999995</v>
      </c>
      <c r="R768" s="184">
        <v>9.5052000000000003</v>
      </c>
      <c r="S768" s="120"/>
      <c r="T768" s="123"/>
      <c r="U768" s="124"/>
      <c r="V768" s="124"/>
      <c r="W768" s="124"/>
      <c r="X768" s="124"/>
      <c r="Y768" s="124"/>
      <c r="Z768" s="124"/>
      <c r="AA768" s="124"/>
      <c r="AB768" s="124"/>
      <c r="AC768" s="124"/>
      <c r="AD768" s="124"/>
      <c r="AE768" s="124"/>
      <c r="AF768" s="124"/>
      <c r="AG768" s="124"/>
      <c r="AH768" s="124"/>
    </row>
    <row r="769" spans="1:34" x14ac:dyDescent="0.3">
      <c r="A769" s="180" t="s">
        <v>1765</v>
      </c>
      <c r="B769" s="180" t="s">
        <v>1676</v>
      </c>
      <c r="C769" s="180">
        <v>138376</v>
      </c>
      <c r="D769" s="183">
        <v>44512</v>
      </c>
      <c r="E769" s="184">
        <v>43.732199999999999</v>
      </c>
      <c r="F769" s="184">
        <v>0.1479</v>
      </c>
      <c r="G769" s="184">
        <v>7.46E-2</v>
      </c>
      <c r="H769" s="184">
        <v>0.37430000000000002</v>
      </c>
      <c r="I769" s="184">
        <v>0.59089999999999998</v>
      </c>
      <c r="J769" s="184">
        <v>0.41239999999999999</v>
      </c>
      <c r="K769" s="184">
        <v>3.1493000000000002</v>
      </c>
      <c r="L769" s="184">
        <v>8.8179999999999996</v>
      </c>
      <c r="M769" s="184">
        <v>10.673500000000001</v>
      </c>
      <c r="N769" s="184">
        <v>18.9665</v>
      </c>
      <c r="O769" s="184">
        <v>11.090999999999999</v>
      </c>
      <c r="P769" s="184">
        <v>9.4354999999999993</v>
      </c>
      <c r="Q769" s="184">
        <v>9.9196000000000009</v>
      </c>
      <c r="R769" s="184">
        <v>10.8512</v>
      </c>
      <c r="S769" s="120"/>
      <c r="T769" s="123"/>
      <c r="U769" s="124"/>
      <c r="V769" s="124"/>
      <c r="W769" s="124"/>
      <c r="X769" s="124"/>
      <c r="Y769" s="124"/>
      <c r="Z769" s="124"/>
      <c r="AA769" s="124"/>
      <c r="AB769" s="124"/>
      <c r="AC769" s="124"/>
      <c r="AD769" s="124"/>
      <c r="AE769" s="124"/>
      <c r="AF769" s="124"/>
      <c r="AG769" s="124"/>
      <c r="AH769" s="124"/>
    </row>
    <row r="770" spans="1:34" x14ac:dyDescent="0.3">
      <c r="A770" s="180" t="s">
        <v>1765</v>
      </c>
      <c r="B770" s="180" t="s">
        <v>1702</v>
      </c>
      <c r="C770" s="180">
        <v>101498</v>
      </c>
      <c r="D770" s="183">
        <v>44512</v>
      </c>
      <c r="E770" s="184">
        <v>51.170200000000001</v>
      </c>
      <c r="F770" s="184">
        <v>0.2681</v>
      </c>
      <c r="G770" s="184">
        <v>-0.35070000000000001</v>
      </c>
      <c r="H770" s="184">
        <v>1.0063</v>
      </c>
      <c r="I770" s="184">
        <v>1.9753000000000001</v>
      </c>
      <c r="J770" s="184">
        <v>1.6651</v>
      </c>
      <c r="K770" s="184">
        <v>7.6024000000000003</v>
      </c>
      <c r="L770" s="184">
        <v>15.2241</v>
      </c>
      <c r="M770" s="184">
        <v>14.962300000000001</v>
      </c>
      <c r="N770" s="184">
        <v>27.2254</v>
      </c>
      <c r="O770" s="184">
        <v>13.650399999999999</v>
      </c>
      <c r="P770" s="184">
        <v>10.7805</v>
      </c>
      <c r="Q770" s="184">
        <v>8.7384000000000004</v>
      </c>
      <c r="R770" s="184">
        <v>17.8733</v>
      </c>
      <c r="S770" s="120" t="s">
        <v>2000</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1765</v>
      </c>
      <c r="B771" s="180" t="s">
        <v>1677</v>
      </c>
      <c r="C771" s="180">
        <v>119472</v>
      </c>
      <c r="D771" s="183">
        <v>44512</v>
      </c>
      <c r="E771" s="184">
        <v>55.883600000000001</v>
      </c>
      <c r="F771" s="184">
        <v>0.2727</v>
      </c>
      <c r="G771" s="184">
        <v>-0.3367</v>
      </c>
      <c r="H771" s="184">
        <v>1.0462</v>
      </c>
      <c r="I771" s="184">
        <v>2.0373000000000001</v>
      </c>
      <c r="J771" s="184">
        <v>1.7991999999999999</v>
      </c>
      <c r="K771" s="184">
        <v>8.0138999999999996</v>
      </c>
      <c r="L771" s="184">
        <v>16.079999999999998</v>
      </c>
      <c r="M771" s="184">
        <v>16.238900000000001</v>
      </c>
      <c r="N771" s="184">
        <v>29.0626</v>
      </c>
      <c r="O771" s="184">
        <v>15.1144</v>
      </c>
      <c r="P771" s="184">
        <v>12.1068</v>
      </c>
      <c r="Q771" s="184">
        <v>9.8963000000000001</v>
      </c>
      <c r="R771" s="184">
        <v>19.419499999999999</v>
      </c>
      <c r="S771" s="120" t="s">
        <v>2000</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1765</v>
      </c>
      <c r="B772" s="180" t="s">
        <v>1866</v>
      </c>
      <c r="C772" s="180"/>
      <c r="D772" s="183">
        <v>44512</v>
      </c>
      <c r="E772" s="184">
        <v>51.170200000000001</v>
      </c>
      <c r="F772" s="184">
        <v>0.2681</v>
      </c>
      <c r="G772" s="184">
        <v>-0.35070000000000001</v>
      </c>
      <c r="H772" s="184">
        <v>1.0063</v>
      </c>
      <c r="I772" s="184">
        <v>1.9753000000000001</v>
      </c>
      <c r="J772" s="184">
        <v>1.6651</v>
      </c>
      <c r="K772" s="184">
        <v>7.6024000000000003</v>
      </c>
      <c r="L772" s="184">
        <v>15.2241</v>
      </c>
      <c r="M772" s="184">
        <v>14.962300000000001</v>
      </c>
      <c r="N772" s="184">
        <v>27.2254</v>
      </c>
      <c r="O772" s="184">
        <v>13.650399999999999</v>
      </c>
      <c r="P772" s="184">
        <v>10.7805</v>
      </c>
      <c r="Q772" s="184">
        <v>8.7384000000000004</v>
      </c>
      <c r="R772" s="184">
        <v>17.8733</v>
      </c>
      <c r="S772" s="120" t="s">
        <v>2000</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1765</v>
      </c>
      <c r="B773" s="180" t="s">
        <v>1867</v>
      </c>
      <c r="C773" s="180"/>
      <c r="D773" s="183">
        <v>44512</v>
      </c>
      <c r="E773" s="184">
        <v>51.170200000000001</v>
      </c>
      <c r="F773" s="184">
        <v>0.2681</v>
      </c>
      <c r="G773" s="184">
        <v>-0.35070000000000001</v>
      </c>
      <c r="H773" s="184">
        <v>1.0063</v>
      </c>
      <c r="I773" s="184">
        <v>1.9753000000000001</v>
      </c>
      <c r="J773" s="184">
        <v>1.6651</v>
      </c>
      <c r="K773" s="184">
        <v>7.6024000000000003</v>
      </c>
      <c r="L773" s="184">
        <v>15.2241</v>
      </c>
      <c r="M773" s="184">
        <v>14.962300000000001</v>
      </c>
      <c r="N773" s="184">
        <v>27.2254</v>
      </c>
      <c r="O773" s="184">
        <v>13.650399999999999</v>
      </c>
      <c r="P773" s="184">
        <v>10.7805</v>
      </c>
      <c r="Q773" s="184">
        <v>8.7384000000000004</v>
      </c>
      <c r="R773" s="184">
        <v>17.8733</v>
      </c>
      <c r="S773" s="120" t="s">
        <v>2000</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1765</v>
      </c>
      <c r="B774" s="180" t="s">
        <v>1678</v>
      </c>
      <c r="C774" s="180">
        <v>134643</v>
      </c>
      <c r="D774" s="183">
        <v>44512</v>
      </c>
      <c r="E774" s="184">
        <v>18.9312</v>
      </c>
      <c r="F774" s="184">
        <v>0.57430000000000003</v>
      </c>
      <c r="G774" s="184">
        <v>0.61870000000000003</v>
      </c>
      <c r="H774" s="184">
        <v>1.0774999999999999</v>
      </c>
      <c r="I774" s="184">
        <v>1.7637</v>
      </c>
      <c r="J774" s="184">
        <v>1.2628999999999999</v>
      </c>
      <c r="K774" s="184">
        <v>4.6974999999999998</v>
      </c>
      <c r="L774" s="184">
        <v>10.402699999999999</v>
      </c>
      <c r="M774" s="184">
        <v>10.234299999999999</v>
      </c>
      <c r="N774" s="184">
        <v>21.6189</v>
      </c>
      <c r="O774" s="184">
        <v>13.2287</v>
      </c>
      <c r="P774" s="184">
        <v>10.789099999999999</v>
      </c>
      <c r="Q774" s="184">
        <v>10.369899999999999</v>
      </c>
      <c r="R774" s="184">
        <v>14.5974</v>
      </c>
      <c r="S774" s="120"/>
      <c r="T774" s="123"/>
      <c r="U774" s="124"/>
      <c r="V774" s="124"/>
      <c r="W774" s="124"/>
      <c r="X774" s="124"/>
      <c r="Y774" s="124"/>
      <c r="Z774" s="124"/>
      <c r="AA774" s="124"/>
      <c r="AB774" s="124"/>
      <c r="AC774" s="124"/>
      <c r="AD774" s="124"/>
      <c r="AE774" s="124"/>
      <c r="AF774" s="124"/>
      <c r="AG774" s="124"/>
      <c r="AH774" s="124"/>
    </row>
    <row r="775" spans="1:34" x14ac:dyDescent="0.3">
      <c r="A775" s="180" t="s">
        <v>1765</v>
      </c>
      <c r="B775" s="180" t="s">
        <v>1703</v>
      </c>
      <c r="C775" s="180">
        <v>134644</v>
      </c>
      <c r="D775" s="183">
        <v>44512</v>
      </c>
      <c r="E775" s="184">
        <v>17.504899999999999</v>
      </c>
      <c r="F775" s="184">
        <v>0.57220000000000004</v>
      </c>
      <c r="G775" s="184">
        <v>0.61329999999999996</v>
      </c>
      <c r="H775" s="184">
        <v>1.0623</v>
      </c>
      <c r="I775" s="184">
        <v>1.7401</v>
      </c>
      <c r="J775" s="184">
        <v>1.2131000000000001</v>
      </c>
      <c r="K775" s="184">
        <v>4.5487000000000002</v>
      </c>
      <c r="L775" s="184">
        <v>10.073600000000001</v>
      </c>
      <c r="M775" s="184">
        <v>9.7182999999999993</v>
      </c>
      <c r="N775" s="184">
        <v>20.8368</v>
      </c>
      <c r="O775" s="184">
        <v>12.4512</v>
      </c>
      <c r="P775" s="184">
        <v>9.5998000000000001</v>
      </c>
      <c r="Q775" s="184">
        <v>9.0413999999999994</v>
      </c>
      <c r="R775" s="184">
        <v>13.862500000000001</v>
      </c>
      <c r="S775" s="120"/>
      <c r="T775" s="123"/>
      <c r="U775" s="124"/>
      <c r="V775" s="124"/>
      <c r="W775" s="124"/>
      <c r="X775" s="124"/>
      <c r="Y775" s="124"/>
      <c r="Z775" s="124"/>
      <c r="AA775" s="124"/>
      <c r="AB775" s="124"/>
      <c r="AC775" s="124"/>
      <c r="AD775" s="124"/>
      <c r="AE775" s="124"/>
      <c r="AF775" s="124"/>
      <c r="AG775" s="124"/>
      <c r="AH775" s="124"/>
    </row>
    <row r="776" spans="1:34" x14ac:dyDescent="0.3">
      <c r="A776" s="180" t="s">
        <v>1765</v>
      </c>
      <c r="B776" s="180" t="s">
        <v>1679</v>
      </c>
      <c r="C776" s="180">
        <v>145478</v>
      </c>
      <c r="D776" s="183">
        <v>44512</v>
      </c>
      <c r="E776" s="184">
        <v>13.437799999999999</v>
      </c>
      <c r="F776" s="184">
        <v>0.5282</v>
      </c>
      <c r="G776" s="184">
        <v>0.1588</v>
      </c>
      <c r="H776" s="184">
        <v>0.82530000000000003</v>
      </c>
      <c r="I776" s="184">
        <v>1.3241000000000001</v>
      </c>
      <c r="J776" s="184">
        <v>1.2446999999999999</v>
      </c>
      <c r="K776" s="184">
        <v>3.9868000000000001</v>
      </c>
      <c r="L776" s="184">
        <v>9.6355000000000004</v>
      </c>
      <c r="M776" s="184">
        <v>8.2803000000000004</v>
      </c>
      <c r="N776" s="184">
        <v>15.8291</v>
      </c>
      <c r="O776" s="184"/>
      <c r="P776" s="184"/>
      <c r="Q776" s="184">
        <v>10.594799999999999</v>
      </c>
      <c r="R776" s="184">
        <v>11.0777</v>
      </c>
      <c r="S776" s="120"/>
      <c r="T776" s="123"/>
      <c r="U776" s="124"/>
      <c r="V776" s="124"/>
      <c r="W776" s="124"/>
      <c r="X776" s="124"/>
      <c r="Y776" s="124"/>
      <c r="Z776" s="124"/>
      <c r="AA776" s="124"/>
      <c r="AB776" s="124"/>
      <c r="AC776" s="124"/>
      <c r="AD776" s="124"/>
      <c r="AE776" s="124"/>
      <c r="AF776" s="124"/>
      <c r="AG776" s="124"/>
      <c r="AH776" s="124"/>
    </row>
    <row r="777" spans="1:34" x14ac:dyDescent="0.3">
      <c r="A777" s="180" t="s">
        <v>1765</v>
      </c>
      <c r="B777" s="180" t="s">
        <v>1704</v>
      </c>
      <c r="C777" s="180">
        <v>145475</v>
      </c>
      <c r="D777" s="183">
        <v>44512</v>
      </c>
      <c r="E777" s="184">
        <v>12.7697</v>
      </c>
      <c r="F777" s="184">
        <v>0.52429999999999999</v>
      </c>
      <c r="G777" s="184">
        <v>0.1459</v>
      </c>
      <c r="H777" s="184">
        <v>0.78369999999999995</v>
      </c>
      <c r="I777" s="184">
        <v>1.2592000000000001</v>
      </c>
      <c r="J777" s="184">
        <v>1.0996999999999999</v>
      </c>
      <c r="K777" s="184">
        <v>3.5552000000000001</v>
      </c>
      <c r="L777" s="184">
        <v>8.7143999999999995</v>
      </c>
      <c r="M777" s="184">
        <v>6.9246999999999996</v>
      </c>
      <c r="N777" s="184">
        <v>13.9084</v>
      </c>
      <c r="O777" s="184"/>
      <c r="P777" s="184"/>
      <c r="Q777" s="184">
        <v>8.6892999999999994</v>
      </c>
      <c r="R777" s="184">
        <v>9.2121999999999993</v>
      </c>
      <c r="S777" s="120"/>
      <c r="T777" s="123"/>
      <c r="U777" s="124"/>
      <c r="V777" s="124"/>
      <c r="W777" s="124"/>
      <c r="X777" s="124"/>
      <c r="Y777" s="124"/>
      <c r="Z777" s="124"/>
      <c r="AA777" s="124"/>
      <c r="AB777" s="124"/>
      <c r="AC777" s="124"/>
      <c r="AD777" s="124"/>
      <c r="AE777" s="124"/>
      <c r="AF777" s="124"/>
      <c r="AG777" s="124"/>
      <c r="AH777" s="124"/>
    </row>
    <row r="778" spans="1:34" x14ac:dyDescent="0.3">
      <c r="A778" s="180" t="s">
        <v>1765</v>
      </c>
      <c r="B778" s="180" t="s">
        <v>1680</v>
      </c>
      <c r="C778" s="180">
        <v>119960</v>
      </c>
      <c r="D778" s="183">
        <v>44512</v>
      </c>
      <c r="E778" s="184">
        <v>45.542499999999997</v>
      </c>
      <c r="F778" s="184">
        <v>0.41649999999999998</v>
      </c>
      <c r="G778" s="184">
        <v>0.17710000000000001</v>
      </c>
      <c r="H778" s="184">
        <v>0.69579999999999997</v>
      </c>
      <c r="I778" s="184">
        <v>1.0161</v>
      </c>
      <c r="J778" s="184">
        <v>1.2074</v>
      </c>
      <c r="K778" s="184">
        <v>4.5122999999999998</v>
      </c>
      <c r="L778" s="184">
        <v>9.8079000000000001</v>
      </c>
      <c r="M778" s="184">
        <v>8.9899000000000004</v>
      </c>
      <c r="N778" s="184">
        <v>17.404499999999999</v>
      </c>
      <c r="O778" s="184">
        <v>11.510899999999999</v>
      </c>
      <c r="P778" s="184">
        <v>8.6776</v>
      </c>
      <c r="Q778" s="184">
        <v>8.7784999999999993</v>
      </c>
      <c r="R778" s="184">
        <v>12.327400000000001</v>
      </c>
      <c r="S778" s="120"/>
      <c r="T778" s="123"/>
      <c r="U778" s="124"/>
      <c r="V778" s="124"/>
      <c r="W778" s="124"/>
      <c r="X778" s="124"/>
      <c r="Y778" s="124"/>
      <c r="Z778" s="124"/>
      <c r="AA778" s="124"/>
      <c r="AB778" s="124"/>
      <c r="AC778" s="124"/>
      <c r="AD778" s="124"/>
      <c r="AE778" s="124"/>
      <c r="AF778" s="124"/>
      <c r="AG778" s="124"/>
      <c r="AH778" s="124"/>
    </row>
    <row r="779" spans="1:34" x14ac:dyDescent="0.3">
      <c r="A779" s="180" t="s">
        <v>1765</v>
      </c>
      <c r="B779" s="180" t="s">
        <v>1705</v>
      </c>
      <c r="C779" s="180">
        <v>101906</v>
      </c>
      <c r="D779" s="183">
        <v>44512</v>
      </c>
      <c r="E779" s="184">
        <v>54.893677728582503</v>
      </c>
      <c r="F779" s="184">
        <v>0.41349999999999998</v>
      </c>
      <c r="G779" s="184">
        <v>0.16819999999999999</v>
      </c>
      <c r="H779" s="184">
        <v>0.66169999999999995</v>
      </c>
      <c r="I779" s="184">
        <v>0.96789999999999998</v>
      </c>
      <c r="J779" s="184">
        <v>1.0891</v>
      </c>
      <c r="K779" s="184">
        <v>4.1574</v>
      </c>
      <c r="L779" s="184">
        <v>9.1357999999999997</v>
      </c>
      <c r="M779" s="184">
        <v>8.0363000000000007</v>
      </c>
      <c r="N779" s="184">
        <v>16.041599999999999</v>
      </c>
      <c r="O779" s="184">
        <v>10.2897</v>
      </c>
      <c r="P779" s="184">
        <v>7.5164999999999997</v>
      </c>
      <c r="Q779" s="184">
        <v>7.9817</v>
      </c>
      <c r="R779" s="184">
        <v>11.0655</v>
      </c>
      <c r="S779" s="120"/>
      <c r="T779" s="123"/>
      <c r="U779" s="124"/>
      <c r="V779" s="124"/>
      <c r="W779" s="124"/>
      <c r="X779" s="124"/>
      <c r="Y779" s="124"/>
      <c r="Z779" s="124"/>
      <c r="AA779" s="124"/>
      <c r="AB779" s="124"/>
      <c r="AC779" s="124"/>
      <c r="AD779" s="124"/>
      <c r="AE779" s="124"/>
      <c r="AF779" s="124"/>
      <c r="AG779" s="124"/>
      <c r="AH779" s="124"/>
    </row>
    <row r="780" spans="1:34" x14ac:dyDescent="0.3">
      <c r="A780" s="180" t="s">
        <v>1765</v>
      </c>
      <c r="B780" s="180" t="s">
        <v>1681</v>
      </c>
      <c r="C780" s="180">
        <v>144312</v>
      </c>
      <c r="D780" s="183">
        <v>44512</v>
      </c>
      <c r="E780" s="184">
        <v>13.69</v>
      </c>
      <c r="F780" s="184">
        <v>0.36659999999999998</v>
      </c>
      <c r="G780" s="184">
        <v>0.21959999999999999</v>
      </c>
      <c r="H780" s="184">
        <v>0.51400000000000001</v>
      </c>
      <c r="I780" s="184">
        <v>0.88429999999999997</v>
      </c>
      <c r="J780" s="184">
        <v>0.73580000000000001</v>
      </c>
      <c r="K780" s="184">
        <v>3.7907999999999999</v>
      </c>
      <c r="L780" s="184">
        <v>8.3926999999999996</v>
      </c>
      <c r="M780" s="184">
        <v>7.7953000000000001</v>
      </c>
      <c r="N780" s="184">
        <v>14.2738</v>
      </c>
      <c r="O780" s="184">
        <v>10.768800000000001</v>
      </c>
      <c r="P780" s="184"/>
      <c r="Q780" s="184">
        <v>10.103999999999999</v>
      </c>
      <c r="R780" s="184">
        <v>11.475300000000001</v>
      </c>
      <c r="S780" s="120"/>
      <c r="T780" s="123"/>
      <c r="U780" s="124"/>
      <c r="V780" s="124"/>
      <c r="W780" s="124"/>
      <c r="X780" s="124"/>
      <c r="Y780" s="124"/>
      <c r="Z780" s="124"/>
      <c r="AA780" s="124"/>
      <c r="AB780" s="124"/>
      <c r="AC780" s="124"/>
      <c r="AD780" s="124"/>
      <c r="AE780" s="124"/>
      <c r="AF780" s="124"/>
      <c r="AG780" s="124"/>
      <c r="AH780" s="124"/>
    </row>
    <row r="781" spans="1:34" x14ac:dyDescent="0.3">
      <c r="A781" s="180" t="s">
        <v>1765</v>
      </c>
      <c r="B781" s="180" t="s">
        <v>1706</v>
      </c>
      <c r="C781" s="180">
        <v>144310</v>
      </c>
      <c r="D781" s="183">
        <v>44512</v>
      </c>
      <c r="E781" s="184">
        <v>13.43</v>
      </c>
      <c r="F781" s="184">
        <v>0.37369999999999998</v>
      </c>
      <c r="G781" s="184">
        <v>0.22389999999999999</v>
      </c>
      <c r="H781" s="184">
        <v>0.44879999999999998</v>
      </c>
      <c r="I781" s="184">
        <v>0.90159999999999996</v>
      </c>
      <c r="J781" s="184">
        <v>0.67469999999999997</v>
      </c>
      <c r="K781" s="184">
        <v>3.6265000000000001</v>
      </c>
      <c r="L781" s="184">
        <v>8.0450999999999997</v>
      </c>
      <c r="M781" s="184">
        <v>7.3540999999999999</v>
      </c>
      <c r="N781" s="184">
        <v>13.7172</v>
      </c>
      <c r="O781" s="184">
        <v>10.1366</v>
      </c>
      <c r="P781" s="184"/>
      <c r="Q781" s="184">
        <v>9.4588000000000001</v>
      </c>
      <c r="R781" s="184">
        <v>10.918100000000001</v>
      </c>
      <c r="S781" s="120"/>
      <c r="T781" s="123"/>
      <c r="U781" s="124"/>
      <c r="V781" s="124"/>
      <c r="W781" s="124"/>
      <c r="X781" s="124"/>
      <c r="Y781" s="124"/>
      <c r="Z781" s="124"/>
      <c r="AA781" s="124"/>
      <c r="AB781" s="124"/>
      <c r="AC781" s="124"/>
      <c r="AD781" s="124"/>
      <c r="AE781" s="124"/>
      <c r="AF781" s="124"/>
      <c r="AG781" s="124"/>
      <c r="AH781" s="124"/>
    </row>
    <row r="782" spans="1:34" x14ac:dyDescent="0.3">
      <c r="A782" s="180" t="s">
        <v>1765</v>
      </c>
      <c r="B782" s="180" t="s">
        <v>1682</v>
      </c>
      <c r="C782" s="180">
        <v>144490</v>
      </c>
      <c r="D782" s="183">
        <v>44512</v>
      </c>
      <c r="E782" s="184">
        <v>13.6724</v>
      </c>
      <c r="F782" s="184">
        <v>0.35599999999999998</v>
      </c>
      <c r="G782" s="184">
        <v>0.1502</v>
      </c>
      <c r="H782" s="184">
        <v>0.75529999999999997</v>
      </c>
      <c r="I782" s="184">
        <v>1.3649</v>
      </c>
      <c r="J782" s="184">
        <v>0.96740000000000004</v>
      </c>
      <c r="K782" s="184">
        <v>4.7813999999999997</v>
      </c>
      <c r="L782" s="184">
        <v>9.9509000000000007</v>
      </c>
      <c r="M782" s="184">
        <v>11.0061</v>
      </c>
      <c r="N782" s="184">
        <v>21.905200000000001</v>
      </c>
      <c r="O782" s="184">
        <v>11.450799999999999</v>
      </c>
      <c r="P782" s="184"/>
      <c r="Q782" s="184">
        <v>10.2501</v>
      </c>
      <c r="R782" s="184">
        <v>14.2094</v>
      </c>
      <c r="S782" s="120"/>
      <c r="T782" s="123"/>
      <c r="U782" s="124"/>
      <c r="V782" s="124"/>
      <c r="W782" s="124"/>
      <c r="X782" s="124"/>
      <c r="Y782" s="124"/>
      <c r="Z782" s="124"/>
      <c r="AA782" s="124"/>
      <c r="AB782" s="124"/>
      <c r="AC782" s="124"/>
      <c r="AD782" s="124"/>
      <c r="AE782" s="124"/>
      <c r="AF782" s="124"/>
      <c r="AG782" s="124"/>
      <c r="AH782" s="124"/>
    </row>
    <row r="783" spans="1:34" x14ac:dyDescent="0.3">
      <c r="A783" s="180" t="s">
        <v>1765</v>
      </c>
      <c r="B783" s="180" t="s">
        <v>1707</v>
      </c>
      <c r="C783" s="180">
        <v>144484</v>
      </c>
      <c r="D783" s="183">
        <v>44512</v>
      </c>
      <c r="E783" s="184">
        <v>13.271800000000001</v>
      </c>
      <c r="F783" s="184">
        <v>0.35389999999999999</v>
      </c>
      <c r="G783" s="184">
        <v>0.1426</v>
      </c>
      <c r="H783" s="184">
        <v>0.73470000000000002</v>
      </c>
      <c r="I783" s="184">
        <v>1.3323</v>
      </c>
      <c r="J783" s="184">
        <v>0.89629999999999999</v>
      </c>
      <c r="K783" s="184">
        <v>4.5658000000000003</v>
      </c>
      <c r="L783" s="184">
        <v>9.4943000000000008</v>
      </c>
      <c r="M783" s="184">
        <v>10.319800000000001</v>
      </c>
      <c r="N783" s="184">
        <v>20.895600000000002</v>
      </c>
      <c r="O783" s="184">
        <v>10.456899999999999</v>
      </c>
      <c r="P783" s="184"/>
      <c r="Q783" s="184">
        <v>9.2319999999999993</v>
      </c>
      <c r="R783" s="184">
        <v>13.2925</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0.32232999999999995</v>
      </c>
      <c r="G784" s="186">
        <v>8.9465999999999962E-2</v>
      </c>
      <c r="H784" s="186">
        <v>0.63824799999999993</v>
      </c>
      <c r="I784" s="186">
        <v>1.10541</v>
      </c>
      <c r="J784" s="186">
        <v>0.82553399999999977</v>
      </c>
      <c r="K784" s="186">
        <v>4.233629999999998</v>
      </c>
      <c r="L784" s="186">
        <v>9.9135339999999967</v>
      </c>
      <c r="M784" s="186">
        <v>9.9694040000000026</v>
      </c>
      <c r="N784" s="186">
        <v>18.951480000000007</v>
      </c>
      <c r="O784" s="186">
        <v>11.131229999999997</v>
      </c>
      <c r="P784" s="186">
        <v>9.1282249999999969</v>
      </c>
      <c r="Q784" s="186">
        <v>9.0180159999999976</v>
      </c>
      <c r="R784" s="186">
        <v>12.257643999999997</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0.33084999999999998</v>
      </c>
      <c r="G785" s="186">
        <v>0.14424999999999999</v>
      </c>
      <c r="H785" s="186">
        <v>0.67449999999999999</v>
      </c>
      <c r="I785" s="186">
        <v>1.131</v>
      </c>
      <c r="J785" s="186">
        <v>0.80584999999999996</v>
      </c>
      <c r="K785" s="186">
        <v>4.2741000000000007</v>
      </c>
      <c r="L785" s="186">
        <v>9.8794000000000004</v>
      </c>
      <c r="M785" s="186">
        <v>10.178899999999999</v>
      </c>
      <c r="N785" s="186">
        <v>19.097949999999997</v>
      </c>
      <c r="O785" s="186">
        <v>11.455449999999999</v>
      </c>
      <c r="P785" s="186">
        <v>9.5176499999999997</v>
      </c>
      <c r="Q785" s="186">
        <v>9.1576999999999984</v>
      </c>
      <c r="R785" s="186">
        <v>12.560600000000001</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32"/>
      <c r="B786" s="129"/>
      <c r="C786" s="129"/>
      <c r="D786" s="129"/>
      <c r="E786" s="129"/>
      <c r="F786" s="133"/>
      <c r="G786" s="133"/>
      <c r="H786" s="133"/>
      <c r="I786" s="133"/>
      <c r="J786" s="133"/>
      <c r="K786" s="133"/>
      <c r="L786" s="133"/>
      <c r="M786" s="133"/>
      <c r="N786" s="133"/>
      <c r="O786" s="133"/>
      <c r="P786" s="133"/>
      <c r="Q786" s="133"/>
      <c r="R786" s="133"/>
      <c r="S786" s="119"/>
      <c r="T786" s="119"/>
      <c r="U786" s="119"/>
      <c r="V786" s="119"/>
      <c r="W786" s="119"/>
      <c r="X786" s="119"/>
      <c r="Y786" s="119"/>
      <c r="Z786" s="119"/>
      <c r="AA786" s="119"/>
      <c r="AB786" s="119"/>
      <c r="AC786" s="119"/>
      <c r="AD786" s="119"/>
      <c r="AE786" s="119"/>
      <c r="AF786" s="119"/>
      <c r="AG786" s="119"/>
      <c r="AH786" s="119"/>
    </row>
    <row r="787" spans="1:34" x14ac:dyDescent="0.3">
      <c r="A787" s="182" t="s">
        <v>1775</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1776</v>
      </c>
      <c r="B788" s="180" t="s">
        <v>1801</v>
      </c>
      <c r="C788" s="180">
        <v>103166</v>
      </c>
      <c r="D788" s="183">
        <v>44512</v>
      </c>
      <c r="E788" s="184">
        <v>1196.44</v>
      </c>
      <c r="F788" s="184">
        <v>0.86409999999999998</v>
      </c>
      <c r="G788" s="184">
        <v>-0.37640000000000001</v>
      </c>
      <c r="H788" s="184">
        <v>1.4542999999999999</v>
      </c>
      <c r="I788" s="184">
        <v>2.1341000000000001</v>
      </c>
      <c r="J788" s="184">
        <v>5.6899999999999999E-2</v>
      </c>
      <c r="K788" s="184">
        <v>9.2608999999999995</v>
      </c>
      <c r="L788" s="184">
        <v>22.337900000000001</v>
      </c>
      <c r="M788" s="184">
        <v>25.323699999999999</v>
      </c>
      <c r="N788" s="184">
        <v>50.8048</v>
      </c>
      <c r="O788" s="184">
        <v>20.788599999999999</v>
      </c>
      <c r="P788" s="184">
        <v>16.072500000000002</v>
      </c>
      <c r="Q788" s="184">
        <v>22.8736</v>
      </c>
      <c r="R788" s="184">
        <v>26.7013</v>
      </c>
      <c r="S788" s="120"/>
      <c r="T788" s="123"/>
      <c r="U788" s="124"/>
      <c r="V788" s="124"/>
      <c r="W788" s="124"/>
      <c r="X788" s="124"/>
      <c r="Y788" s="124"/>
      <c r="Z788" s="124"/>
      <c r="AA788" s="124"/>
      <c r="AB788" s="124"/>
      <c r="AC788" s="124"/>
      <c r="AD788" s="124"/>
      <c r="AE788" s="124"/>
      <c r="AF788" s="124"/>
      <c r="AG788" s="124"/>
      <c r="AH788" s="124"/>
    </row>
    <row r="789" spans="1:34" x14ac:dyDescent="0.3">
      <c r="A789" s="180" t="s">
        <v>1776</v>
      </c>
      <c r="B789" s="180" t="s">
        <v>1802</v>
      </c>
      <c r="C789" s="180">
        <v>120564</v>
      </c>
      <c r="D789" s="183">
        <v>44512</v>
      </c>
      <c r="E789" s="184">
        <v>1297.33</v>
      </c>
      <c r="F789" s="184">
        <v>0.8669</v>
      </c>
      <c r="G789" s="184">
        <v>-0.36859999999999998</v>
      </c>
      <c r="H789" s="184">
        <v>1.4776</v>
      </c>
      <c r="I789" s="184">
        <v>2.1705000000000001</v>
      </c>
      <c r="J789" s="184">
        <v>0.1358</v>
      </c>
      <c r="K789" s="184">
        <v>9.5190999999999999</v>
      </c>
      <c r="L789" s="184">
        <v>22.909099999999999</v>
      </c>
      <c r="M789" s="184">
        <v>26.124600000000001</v>
      </c>
      <c r="N789" s="184">
        <v>52.0867</v>
      </c>
      <c r="O789" s="184">
        <v>21.8614</v>
      </c>
      <c r="P789" s="184">
        <v>17.219799999999999</v>
      </c>
      <c r="Q789" s="184">
        <v>18.9422</v>
      </c>
      <c r="R789" s="184">
        <v>27.809699999999999</v>
      </c>
      <c r="S789" s="120"/>
      <c r="T789" s="123"/>
      <c r="U789" s="124"/>
      <c r="V789" s="124"/>
      <c r="W789" s="124"/>
      <c r="X789" s="124"/>
      <c r="Y789" s="124"/>
      <c r="Z789" s="124"/>
      <c r="AA789" s="124"/>
      <c r="AB789" s="124"/>
      <c r="AC789" s="124"/>
      <c r="AD789" s="124"/>
      <c r="AE789" s="124"/>
      <c r="AF789" s="124"/>
      <c r="AG789" s="124"/>
      <c r="AH789" s="124"/>
    </row>
    <row r="790" spans="1:34" x14ac:dyDescent="0.3">
      <c r="A790" s="180" t="s">
        <v>1776</v>
      </c>
      <c r="B790" s="180" t="s">
        <v>1803</v>
      </c>
      <c r="C790" s="180">
        <v>141925</v>
      </c>
      <c r="D790" s="183">
        <v>44512</v>
      </c>
      <c r="E790" s="184">
        <v>21.39</v>
      </c>
      <c r="F790" s="184">
        <v>1.2784</v>
      </c>
      <c r="G790" s="184">
        <v>0.75370000000000004</v>
      </c>
      <c r="H790" s="184">
        <v>2.149</v>
      </c>
      <c r="I790" s="184">
        <v>3.2833999999999999</v>
      </c>
      <c r="J790" s="184">
        <v>1.5669999999999999</v>
      </c>
      <c r="K790" s="184">
        <v>13.055</v>
      </c>
      <c r="L790" s="184">
        <v>30.665900000000001</v>
      </c>
      <c r="M790" s="184">
        <v>27.473199999999999</v>
      </c>
      <c r="N790" s="184">
        <v>50.210700000000003</v>
      </c>
      <c r="O790" s="184">
        <v>26.860700000000001</v>
      </c>
      <c r="P790" s="184"/>
      <c r="Q790" s="184">
        <v>20.9984</v>
      </c>
      <c r="R790" s="184">
        <v>28.234500000000001</v>
      </c>
      <c r="S790" s="120"/>
      <c r="T790" s="123"/>
      <c r="U790" s="124"/>
      <c r="V790" s="124"/>
      <c r="W790" s="124"/>
      <c r="X790" s="124"/>
      <c r="Y790" s="124"/>
      <c r="Z790" s="124"/>
      <c r="AA790" s="124"/>
      <c r="AB790" s="124"/>
      <c r="AC790" s="124"/>
      <c r="AD790" s="124"/>
      <c r="AE790" s="124"/>
      <c r="AF790" s="124"/>
      <c r="AG790" s="124"/>
      <c r="AH790" s="124"/>
    </row>
    <row r="791" spans="1:34" x14ac:dyDescent="0.3">
      <c r="A791" s="180" t="s">
        <v>1776</v>
      </c>
      <c r="B791" s="180" t="s">
        <v>1804</v>
      </c>
      <c r="C791" s="180">
        <v>141927</v>
      </c>
      <c r="D791" s="183">
        <v>44512</v>
      </c>
      <c r="E791" s="184">
        <v>20.149999999999999</v>
      </c>
      <c r="F791" s="184">
        <v>1.2563</v>
      </c>
      <c r="G791" s="184">
        <v>0.69969999999999999</v>
      </c>
      <c r="H791" s="184">
        <v>2.077</v>
      </c>
      <c r="I791" s="184">
        <v>3.1745999999999999</v>
      </c>
      <c r="J791" s="184">
        <v>1.4092</v>
      </c>
      <c r="K791" s="184">
        <v>12.6957</v>
      </c>
      <c r="L791" s="184">
        <v>29.748899999999999</v>
      </c>
      <c r="M791" s="184">
        <v>26.2531</v>
      </c>
      <c r="N791" s="184">
        <v>48.270800000000001</v>
      </c>
      <c r="O791" s="184">
        <v>25.042400000000001</v>
      </c>
      <c r="P791" s="184"/>
      <c r="Q791" s="184">
        <v>19.200399999999998</v>
      </c>
      <c r="R791" s="184">
        <v>26.4788</v>
      </c>
      <c r="S791" s="120"/>
      <c r="T791" s="123"/>
      <c r="U791" s="124"/>
      <c r="V791" s="124"/>
      <c r="W791" s="124"/>
      <c r="X791" s="124"/>
      <c r="Y791" s="124"/>
      <c r="Z791" s="124"/>
      <c r="AA791" s="124"/>
      <c r="AB791" s="124"/>
      <c r="AC791" s="124"/>
      <c r="AD791" s="124"/>
      <c r="AE791" s="124"/>
      <c r="AF791" s="124"/>
      <c r="AG791" s="124"/>
      <c r="AH791" s="124"/>
    </row>
    <row r="792" spans="1:34" x14ac:dyDescent="0.3">
      <c r="A792" s="180" t="s">
        <v>1776</v>
      </c>
      <c r="B792" s="180" t="s">
        <v>1868</v>
      </c>
      <c r="C792" s="180">
        <v>148404</v>
      </c>
      <c r="D792" s="183">
        <v>44512</v>
      </c>
      <c r="E792" s="184">
        <v>20.58</v>
      </c>
      <c r="F792" s="184">
        <v>0.63570000000000004</v>
      </c>
      <c r="G792" s="184">
        <v>-9.7100000000000006E-2</v>
      </c>
      <c r="H792" s="184">
        <v>1.4293</v>
      </c>
      <c r="I792" s="184">
        <v>3.2614000000000001</v>
      </c>
      <c r="J792" s="184">
        <v>0.78349999999999997</v>
      </c>
      <c r="K792" s="184">
        <v>10.704700000000001</v>
      </c>
      <c r="L792" s="184">
        <v>28.947399999999998</v>
      </c>
      <c r="M792" s="184">
        <v>38.120800000000003</v>
      </c>
      <c r="N792" s="184">
        <v>65.168499999999995</v>
      </c>
      <c r="O792" s="184"/>
      <c r="P792" s="184"/>
      <c r="Q792" s="184">
        <v>69.183700000000002</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1776</v>
      </c>
      <c r="B793" s="180" t="s">
        <v>1815</v>
      </c>
      <c r="C793" s="180">
        <v>148405</v>
      </c>
      <c r="D793" s="183">
        <v>44512</v>
      </c>
      <c r="E793" s="184">
        <v>20.09</v>
      </c>
      <c r="F793" s="184">
        <v>0.65129999999999999</v>
      </c>
      <c r="G793" s="184">
        <v>-9.9500000000000005E-2</v>
      </c>
      <c r="H793" s="184">
        <v>1.4134</v>
      </c>
      <c r="I793" s="184">
        <v>3.1844000000000001</v>
      </c>
      <c r="J793" s="184">
        <v>0.60089999999999999</v>
      </c>
      <c r="K793" s="184">
        <v>10.263400000000001</v>
      </c>
      <c r="L793" s="184">
        <v>27.9618</v>
      </c>
      <c r="M793" s="184">
        <v>36.388300000000001</v>
      </c>
      <c r="N793" s="184">
        <v>62.409100000000002</v>
      </c>
      <c r="O793" s="184"/>
      <c r="P793" s="184"/>
      <c r="Q793" s="184">
        <v>66.239400000000003</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1776</v>
      </c>
      <c r="B794" s="180" t="s">
        <v>1823</v>
      </c>
      <c r="C794" s="180">
        <v>118275</v>
      </c>
      <c r="D794" s="183">
        <v>44512</v>
      </c>
      <c r="E794" s="184">
        <v>253.17</v>
      </c>
      <c r="F794" s="184">
        <v>1.1385000000000001</v>
      </c>
      <c r="G794" s="184">
        <v>0.3528</v>
      </c>
      <c r="H794" s="184">
        <v>1.7645999999999999</v>
      </c>
      <c r="I794" s="184">
        <v>3.1158000000000001</v>
      </c>
      <c r="J794" s="184">
        <v>1.5076000000000001</v>
      </c>
      <c r="K794" s="184">
        <v>11.337300000000001</v>
      </c>
      <c r="L794" s="184">
        <v>28.454000000000001</v>
      </c>
      <c r="M794" s="184">
        <v>26.737100000000002</v>
      </c>
      <c r="N794" s="184">
        <v>51.444600000000001</v>
      </c>
      <c r="O794" s="184">
        <v>26.256900000000002</v>
      </c>
      <c r="P794" s="184">
        <v>21.3063</v>
      </c>
      <c r="Q794" s="184">
        <v>16.787600000000001</v>
      </c>
      <c r="R794" s="184">
        <v>31.881599999999999</v>
      </c>
      <c r="S794" s="120"/>
      <c r="T794" s="123"/>
      <c r="U794" s="124"/>
      <c r="V794" s="124"/>
      <c r="W794" s="124"/>
      <c r="X794" s="124"/>
      <c r="Y794" s="124"/>
      <c r="Z794" s="124"/>
      <c r="AA794" s="124"/>
      <c r="AB794" s="124"/>
      <c r="AC794" s="124"/>
      <c r="AD794" s="124"/>
      <c r="AE794" s="124"/>
      <c r="AF794" s="124"/>
      <c r="AG794" s="124"/>
      <c r="AH794" s="124"/>
    </row>
    <row r="795" spans="1:34" x14ac:dyDescent="0.3">
      <c r="A795" s="180" t="s">
        <v>1776</v>
      </c>
      <c r="B795" s="180" t="s">
        <v>1824</v>
      </c>
      <c r="C795" s="180">
        <v>101922</v>
      </c>
      <c r="D795" s="183">
        <v>44512</v>
      </c>
      <c r="E795" s="184">
        <v>236.11</v>
      </c>
      <c r="F795" s="184">
        <v>1.1351</v>
      </c>
      <c r="G795" s="184">
        <v>0.34420000000000001</v>
      </c>
      <c r="H795" s="184">
        <v>1.7277</v>
      </c>
      <c r="I795" s="184">
        <v>3.0598000000000001</v>
      </c>
      <c r="J795" s="184">
        <v>1.387</v>
      </c>
      <c r="K795" s="184">
        <v>10.948700000000001</v>
      </c>
      <c r="L795" s="184">
        <v>27.565000000000001</v>
      </c>
      <c r="M795" s="184">
        <v>25.477</v>
      </c>
      <c r="N795" s="184">
        <v>49.4651</v>
      </c>
      <c r="O795" s="184">
        <v>24.764700000000001</v>
      </c>
      <c r="P795" s="184">
        <v>20.122399999999999</v>
      </c>
      <c r="Q795" s="184">
        <v>19.006599999999999</v>
      </c>
      <c r="R795" s="184">
        <v>30.143999999999998</v>
      </c>
      <c r="S795" s="120"/>
      <c r="T795" s="123"/>
      <c r="U795" s="124"/>
      <c r="V795" s="124"/>
      <c r="W795" s="124"/>
      <c r="X795" s="124"/>
      <c r="Y795" s="124"/>
      <c r="Z795" s="124"/>
      <c r="AA795" s="124"/>
      <c r="AB795" s="124"/>
      <c r="AC795" s="124"/>
      <c r="AD795" s="124"/>
      <c r="AE795" s="124"/>
      <c r="AF795" s="124"/>
      <c r="AG795" s="124"/>
      <c r="AH795" s="124"/>
    </row>
    <row r="796" spans="1:34" x14ac:dyDescent="0.3">
      <c r="A796" s="180" t="s">
        <v>1776</v>
      </c>
      <c r="B796" s="180" t="s">
        <v>1869</v>
      </c>
      <c r="C796" s="180">
        <v>119076</v>
      </c>
      <c r="D796" s="183">
        <v>44512</v>
      </c>
      <c r="E796" s="184">
        <v>74.712999999999994</v>
      </c>
      <c r="F796" s="184">
        <v>0.98260000000000003</v>
      </c>
      <c r="G796" s="184">
        <v>2.81E-2</v>
      </c>
      <c r="H796" s="184">
        <v>1.9096</v>
      </c>
      <c r="I796" s="184">
        <v>3.1562999999999999</v>
      </c>
      <c r="J796" s="184">
        <v>0.51390000000000002</v>
      </c>
      <c r="K796" s="184">
        <v>9.1529000000000007</v>
      </c>
      <c r="L796" s="184">
        <v>25.800599999999999</v>
      </c>
      <c r="M796" s="184">
        <v>26.202300000000001</v>
      </c>
      <c r="N796" s="184">
        <v>55.597000000000001</v>
      </c>
      <c r="O796" s="184">
        <v>27.1935</v>
      </c>
      <c r="P796" s="184">
        <v>19.704499999999999</v>
      </c>
      <c r="Q796" s="184">
        <v>17.5244</v>
      </c>
      <c r="R796" s="184">
        <v>29.745799999999999</v>
      </c>
      <c r="S796" s="120"/>
      <c r="T796" s="123"/>
      <c r="U796" s="124"/>
      <c r="V796" s="124"/>
      <c r="W796" s="124"/>
      <c r="X796" s="124"/>
      <c r="Y796" s="124"/>
      <c r="Z796" s="124"/>
      <c r="AA796" s="124"/>
      <c r="AB796" s="124"/>
      <c r="AC796" s="124"/>
      <c r="AD796" s="124"/>
      <c r="AE796" s="124"/>
      <c r="AF796" s="124"/>
      <c r="AG796" s="124"/>
      <c r="AH796" s="124"/>
    </row>
    <row r="797" spans="1:34" x14ac:dyDescent="0.3">
      <c r="A797" s="180" t="s">
        <v>1776</v>
      </c>
      <c r="B797" s="180" t="s">
        <v>1976</v>
      </c>
      <c r="C797" s="180">
        <v>119077</v>
      </c>
      <c r="D797" s="183">
        <v>44512</v>
      </c>
      <c r="E797" s="184">
        <v>206.46061372689999</v>
      </c>
      <c r="F797" s="184">
        <v>0.98219999999999996</v>
      </c>
      <c r="G797" s="184">
        <v>2.81E-2</v>
      </c>
      <c r="H797" s="184">
        <v>1.9097999999999999</v>
      </c>
      <c r="I797" s="184">
        <v>3.1560000000000001</v>
      </c>
      <c r="J797" s="184">
        <v>0.51349999999999996</v>
      </c>
      <c r="K797" s="184">
        <v>9.1517999999999997</v>
      </c>
      <c r="L797" s="184">
        <v>25.8</v>
      </c>
      <c r="M797" s="184">
        <v>26.202000000000002</v>
      </c>
      <c r="N797" s="184">
        <v>55.5991</v>
      </c>
      <c r="O797" s="184">
        <v>26.037600000000001</v>
      </c>
      <c r="P797" s="184">
        <v>19.052700000000002</v>
      </c>
      <c r="Q797" s="184">
        <v>17.165099999999999</v>
      </c>
      <c r="R797" s="184">
        <v>28.819900000000001</v>
      </c>
      <c r="S797" s="120"/>
      <c r="T797" s="123"/>
      <c r="U797" s="124"/>
      <c r="V797" s="124"/>
      <c r="W797" s="124"/>
      <c r="X797" s="124"/>
      <c r="Y797" s="124"/>
      <c r="Z797" s="124"/>
      <c r="AA797" s="124"/>
      <c r="AB797" s="124"/>
      <c r="AC797" s="124"/>
      <c r="AD797" s="124"/>
      <c r="AE797" s="124"/>
      <c r="AF797" s="124"/>
      <c r="AG797" s="124"/>
      <c r="AH797" s="124"/>
    </row>
    <row r="798" spans="1:34" x14ac:dyDescent="0.3">
      <c r="A798" s="180" t="s">
        <v>1776</v>
      </c>
      <c r="B798" s="180" t="s">
        <v>1870</v>
      </c>
      <c r="C798" s="180">
        <v>105875</v>
      </c>
      <c r="D798" s="183">
        <v>44512</v>
      </c>
      <c r="E798" s="184">
        <v>69.882000000000005</v>
      </c>
      <c r="F798" s="184">
        <v>0.97970000000000002</v>
      </c>
      <c r="G798" s="184">
        <v>1.72E-2</v>
      </c>
      <c r="H798" s="184">
        <v>1.8792</v>
      </c>
      <c r="I798" s="184">
        <v>3.1088</v>
      </c>
      <c r="J798" s="184">
        <v>0.41239999999999999</v>
      </c>
      <c r="K798" s="184">
        <v>8.8232999999999997</v>
      </c>
      <c r="L798" s="184">
        <v>25.099799999999998</v>
      </c>
      <c r="M798" s="184">
        <v>25.191700000000001</v>
      </c>
      <c r="N798" s="184">
        <v>53.952199999999998</v>
      </c>
      <c r="O798" s="184">
        <v>25.975200000000001</v>
      </c>
      <c r="P798" s="184">
        <v>18.665700000000001</v>
      </c>
      <c r="Q798" s="184">
        <v>14.4086</v>
      </c>
      <c r="R798" s="184">
        <v>28.401900000000001</v>
      </c>
      <c r="S798" s="120"/>
      <c r="T798" s="123"/>
      <c r="U798" s="124"/>
      <c r="V798" s="124"/>
      <c r="W798" s="124"/>
      <c r="X798" s="124"/>
      <c r="Y798" s="124"/>
      <c r="Z798" s="124"/>
      <c r="AA798" s="124"/>
      <c r="AB798" s="124"/>
      <c r="AC798" s="124"/>
      <c r="AD798" s="124"/>
      <c r="AE798" s="124"/>
      <c r="AF798" s="124"/>
      <c r="AG798" s="124"/>
      <c r="AH798" s="124"/>
    </row>
    <row r="799" spans="1:34" x14ac:dyDescent="0.3">
      <c r="A799" s="180" t="s">
        <v>1776</v>
      </c>
      <c r="B799" s="180" t="s">
        <v>1977</v>
      </c>
      <c r="C799" s="180">
        <v>100080</v>
      </c>
      <c r="D799" s="183">
        <v>44512</v>
      </c>
      <c r="E799" s="184">
        <v>871.56022380913203</v>
      </c>
      <c r="F799" s="184">
        <v>0.97850000000000004</v>
      </c>
      <c r="G799" s="184">
        <v>1.7899999999999999E-2</v>
      </c>
      <c r="H799" s="184">
        <v>1.8786</v>
      </c>
      <c r="I799" s="184">
        <v>3.1078999999999999</v>
      </c>
      <c r="J799" s="184">
        <v>0.41070000000000001</v>
      </c>
      <c r="K799" s="184">
        <v>8.8231000000000002</v>
      </c>
      <c r="L799" s="184">
        <v>25.1</v>
      </c>
      <c r="M799" s="184">
        <v>25.194800000000001</v>
      </c>
      <c r="N799" s="184">
        <v>53.955100000000002</v>
      </c>
      <c r="O799" s="184">
        <v>24.820799999999998</v>
      </c>
      <c r="P799" s="184">
        <v>18.0122</v>
      </c>
      <c r="Q799" s="184">
        <v>19.954000000000001</v>
      </c>
      <c r="R799" s="184">
        <v>27.4815</v>
      </c>
      <c r="S799" s="120"/>
      <c r="T799" s="123"/>
      <c r="U799" s="124"/>
      <c r="V799" s="124"/>
      <c r="W799" s="124"/>
      <c r="X799" s="124"/>
      <c r="Y799" s="124"/>
      <c r="Z799" s="124"/>
      <c r="AA799" s="124"/>
      <c r="AB799" s="124"/>
      <c r="AC799" s="124"/>
      <c r="AD799" s="124"/>
      <c r="AE799" s="124"/>
      <c r="AF799" s="124"/>
      <c r="AG799" s="124"/>
      <c r="AH799" s="124"/>
    </row>
    <row r="800" spans="1:34" x14ac:dyDescent="0.3">
      <c r="A800" s="180" t="s">
        <v>1776</v>
      </c>
      <c r="B800" s="180" t="s">
        <v>1785</v>
      </c>
      <c r="C800" s="180">
        <v>140353</v>
      </c>
      <c r="D800" s="183">
        <v>44512</v>
      </c>
      <c r="E800" s="184">
        <v>25.977</v>
      </c>
      <c r="F800" s="184">
        <v>0.87760000000000005</v>
      </c>
      <c r="G800" s="184">
        <v>-6.54E-2</v>
      </c>
      <c r="H800" s="184">
        <v>1.3577999999999999</v>
      </c>
      <c r="I800" s="184">
        <v>3.5434999999999999</v>
      </c>
      <c r="J800" s="184">
        <v>1.9665999999999999</v>
      </c>
      <c r="K800" s="184">
        <v>10.5075</v>
      </c>
      <c r="L800" s="184">
        <v>26.921399999999998</v>
      </c>
      <c r="M800" s="184">
        <v>26.267399999999999</v>
      </c>
      <c r="N800" s="184">
        <v>54.2577</v>
      </c>
      <c r="O800" s="184">
        <v>23.2882</v>
      </c>
      <c r="P800" s="184">
        <v>19.647200000000002</v>
      </c>
      <c r="Q800" s="184">
        <v>15.1241</v>
      </c>
      <c r="R800" s="184">
        <v>29.097000000000001</v>
      </c>
      <c r="S800" s="120"/>
      <c r="T800" s="123"/>
      <c r="U800" s="124"/>
      <c r="V800" s="124"/>
      <c r="W800" s="124"/>
      <c r="X800" s="124"/>
      <c r="Y800" s="124"/>
      <c r="Z800" s="124"/>
      <c r="AA800" s="124"/>
      <c r="AB800" s="124"/>
      <c r="AC800" s="124"/>
      <c r="AD800" s="124"/>
      <c r="AE800" s="124"/>
      <c r="AF800" s="124"/>
      <c r="AG800" s="124"/>
      <c r="AH800" s="124"/>
    </row>
    <row r="801" spans="1:34" x14ac:dyDescent="0.3">
      <c r="A801" s="180" t="s">
        <v>1776</v>
      </c>
      <c r="B801" s="180" t="s">
        <v>1786</v>
      </c>
      <c r="C801" s="180">
        <v>140355</v>
      </c>
      <c r="D801" s="183">
        <v>44512</v>
      </c>
      <c r="E801" s="184">
        <v>23.835999999999999</v>
      </c>
      <c r="F801" s="184">
        <v>0.876</v>
      </c>
      <c r="G801" s="184">
        <v>-7.5499999999999998E-2</v>
      </c>
      <c r="H801" s="184">
        <v>1.3177000000000001</v>
      </c>
      <c r="I801" s="184">
        <v>3.4773000000000001</v>
      </c>
      <c r="J801" s="184">
        <v>1.8197000000000001</v>
      </c>
      <c r="K801" s="184">
        <v>10.036</v>
      </c>
      <c r="L801" s="184">
        <v>25.816800000000001</v>
      </c>
      <c r="M801" s="184">
        <v>24.626200000000001</v>
      </c>
      <c r="N801" s="184">
        <v>51.580300000000001</v>
      </c>
      <c r="O801" s="184">
        <v>21.122399999999999</v>
      </c>
      <c r="P801" s="184">
        <v>18.028300000000002</v>
      </c>
      <c r="Q801" s="184">
        <v>13.6724</v>
      </c>
      <c r="R801" s="184">
        <v>26.832999999999998</v>
      </c>
      <c r="S801" s="120"/>
      <c r="T801" s="123"/>
      <c r="U801" s="124"/>
      <c r="V801" s="124"/>
      <c r="W801" s="124"/>
      <c r="X801" s="124"/>
      <c r="Y801" s="124"/>
      <c r="Z801" s="124"/>
      <c r="AA801" s="124"/>
      <c r="AB801" s="124"/>
      <c r="AC801" s="124"/>
      <c r="AD801" s="124"/>
      <c r="AE801" s="124"/>
      <c r="AF801" s="124"/>
      <c r="AG801" s="124"/>
      <c r="AH801" s="124"/>
    </row>
    <row r="802" spans="1:34" x14ac:dyDescent="0.3">
      <c r="A802" s="180" t="s">
        <v>1776</v>
      </c>
      <c r="B802" s="180" t="s">
        <v>1791</v>
      </c>
      <c r="C802" s="180">
        <v>100520</v>
      </c>
      <c r="D802" s="183">
        <v>44512</v>
      </c>
      <c r="E802" s="184">
        <v>1014.0389</v>
      </c>
      <c r="F802" s="184">
        <v>0.81289999999999996</v>
      </c>
      <c r="G802" s="184">
        <v>-0.31090000000000001</v>
      </c>
      <c r="H802" s="184">
        <v>2.1400999999999999</v>
      </c>
      <c r="I802" s="184">
        <v>3.8201000000000001</v>
      </c>
      <c r="J802" s="184">
        <v>3.3359999999999999</v>
      </c>
      <c r="K802" s="184">
        <v>15.132099999999999</v>
      </c>
      <c r="L802" s="184">
        <v>29.217300000000002</v>
      </c>
      <c r="M802" s="184">
        <v>28.950099999999999</v>
      </c>
      <c r="N802" s="184">
        <v>63.889200000000002</v>
      </c>
      <c r="O802" s="184">
        <v>22.22</v>
      </c>
      <c r="P802" s="184">
        <v>16.497599999999998</v>
      </c>
      <c r="Q802" s="184">
        <v>18.553899999999999</v>
      </c>
      <c r="R802" s="184">
        <v>32.177700000000002</v>
      </c>
      <c r="S802" s="120"/>
      <c r="T802" s="123"/>
      <c r="U802" s="124"/>
      <c r="V802" s="124"/>
      <c r="W802" s="124"/>
      <c r="X802" s="124"/>
      <c r="Y802" s="124"/>
      <c r="Z802" s="124"/>
      <c r="AA802" s="124"/>
      <c r="AB802" s="124"/>
      <c r="AC802" s="124"/>
      <c r="AD802" s="124"/>
      <c r="AE802" s="124"/>
      <c r="AF802" s="124"/>
      <c r="AG802" s="124"/>
      <c r="AH802" s="124"/>
    </row>
    <row r="803" spans="1:34" x14ac:dyDescent="0.3">
      <c r="A803" s="180" t="s">
        <v>1776</v>
      </c>
      <c r="B803" s="180" t="s">
        <v>1792</v>
      </c>
      <c r="C803" s="180">
        <v>118535</v>
      </c>
      <c r="D803" s="183">
        <v>44512</v>
      </c>
      <c r="E803" s="184">
        <v>1097.6119000000001</v>
      </c>
      <c r="F803" s="184">
        <v>0.81479999999999997</v>
      </c>
      <c r="G803" s="184">
        <v>-0.30520000000000003</v>
      </c>
      <c r="H803" s="184">
        <v>2.1576</v>
      </c>
      <c r="I803" s="184">
        <v>3.8477999999999999</v>
      </c>
      <c r="J803" s="184">
        <v>3.3974000000000002</v>
      </c>
      <c r="K803" s="184">
        <v>15.335699999999999</v>
      </c>
      <c r="L803" s="184">
        <v>29.678899999999999</v>
      </c>
      <c r="M803" s="184">
        <v>29.648299999999999</v>
      </c>
      <c r="N803" s="184">
        <v>65.082499999999996</v>
      </c>
      <c r="O803" s="184">
        <v>23.1846</v>
      </c>
      <c r="P803" s="184">
        <v>17.5443</v>
      </c>
      <c r="Q803" s="184">
        <v>17.9589</v>
      </c>
      <c r="R803" s="184">
        <v>33.167400000000001</v>
      </c>
      <c r="S803" s="120"/>
      <c r="T803" s="123"/>
      <c r="U803" s="124"/>
      <c r="V803" s="124"/>
      <c r="W803" s="124"/>
      <c r="X803" s="124"/>
      <c r="Y803" s="124"/>
      <c r="Z803" s="124"/>
      <c r="AA803" s="124"/>
      <c r="AB803" s="124"/>
      <c r="AC803" s="124"/>
      <c r="AD803" s="124"/>
      <c r="AE803" s="124"/>
      <c r="AF803" s="124"/>
      <c r="AG803" s="124"/>
      <c r="AH803" s="124"/>
    </row>
    <row r="804" spans="1:34" x14ac:dyDescent="0.3">
      <c r="A804" s="180" t="s">
        <v>1776</v>
      </c>
      <c r="B804" s="180" t="s">
        <v>1793</v>
      </c>
      <c r="C804" s="180">
        <v>101762</v>
      </c>
      <c r="D804" s="183">
        <v>44512</v>
      </c>
      <c r="E804" s="184">
        <v>1023.43</v>
      </c>
      <c r="F804" s="184">
        <v>0.49980000000000002</v>
      </c>
      <c r="G804" s="184">
        <v>-0.50670000000000004</v>
      </c>
      <c r="H804" s="184">
        <v>1.1857</v>
      </c>
      <c r="I804" s="184">
        <v>2.7193999999999998</v>
      </c>
      <c r="J804" s="184">
        <v>1.3246</v>
      </c>
      <c r="K804" s="184">
        <v>12.535399999999999</v>
      </c>
      <c r="L804" s="184">
        <v>22.6326</v>
      </c>
      <c r="M804" s="184">
        <v>25.759699999999999</v>
      </c>
      <c r="N804" s="184">
        <v>61.965899999999998</v>
      </c>
      <c r="O804" s="184">
        <v>18.728000000000002</v>
      </c>
      <c r="P804" s="184">
        <v>15.571</v>
      </c>
      <c r="Q804" s="184">
        <v>18.7881</v>
      </c>
      <c r="R804" s="184">
        <v>23.790500000000002</v>
      </c>
      <c r="S804" s="120"/>
      <c r="T804" s="123"/>
      <c r="U804" s="124"/>
      <c r="V804" s="124"/>
      <c r="W804" s="124"/>
      <c r="X804" s="124"/>
      <c r="Y804" s="124"/>
      <c r="Z804" s="124"/>
      <c r="AA804" s="124"/>
      <c r="AB804" s="124"/>
      <c r="AC804" s="124"/>
      <c r="AD804" s="124"/>
      <c r="AE804" s="124"/>
      <c r="AF804" s="124"/>
      <c r="AG804" s="124"/>
      <c r="AH804" s="124"/>
    </row>
    <row r="805" spans="1:34" x14ac:dyDescent="0.3">
      <c r="A805" s="180" t="s">
        <v>1776</v>
      </c>
      <c r="B805" s="180" t="s">
        <v>1794</v>
      </c>
      <c r="C805" s="180">
        <v>118955</v>
      </c>
      <c r="D805" s="183">
        <v>44512</v>
      </c>
      <c r="E805" s="184">
        <v>1091.9739999999999</v>
      </c>
      <c r="F805" s="184">
        <v>0.50139999999999996</v>
      </c>
      <c r="G805" s="184">
        <v>-0.50180000000000002</v>
      </c>
      <c r="H805" s="184">
        <v>1.2007000000000001</v>
      </c>
      <c r="I805" s="184">
        <v>2.7429999999999999</v>
      </c>
      <c r="J805" s="184">
        <v>1.3755999999999999</v>
      </c>
      <c r="K805" s="184">
        <v>12.7037</v>
      </c>
      <c r="L805" s="184">
        <v>23.001799999999999</v>
      </c>
      <c r="M805" s="184">
        <v>26.327000000000002</v>
      </c>
      <c r="N805" s="184">
        <v>62.9206</v>
      </c>
      <c r="O805" s="184">
        <v>19.427399999999999</v>
      </c>
      <c r="P805" s="184">
        <v>16.397400000000001</v>
      </c>
      <c r="Q805" s="184">
        <v>15.966900000000001</v>
      </c>
      <c r="R805" s="184">
        <v>24.508700000000001</v>
      </c>
      <c r="S805" s="120"/>
      <c r="T805" s="123"/>
      <c r="U805" s="124"/>
      <c r="V805" s="124"/>
      <c r="W805" s="124"/>
      <c r="X805" s="124"/>
      <c r="Y805" s="124"/>
      <c r="Z805" s="124"/>
      <c r="AA805" s="124"/>
      <c r="AB805" s="124"/>
      <c r="AC805" s="124"/>
      <c r="AD805" s="124"/>
      <c r="AE805" s="124"/>
      <c r="AF805" s="124"/>
      <c r="AG805" s="124"/>
      <c r="AH805" s="124"/>
    </row>
    <row r="806" spans="1:34" x14ac:dyDescent="0.3">
      <c r="A806" s="180" t="s">
        <v>1776</v>
      </c>
      <c r="B806" s="180" t="s">
        <v>1787</v>
      </c>
      <c r="C806" s="180">
        <v>102252</v>
      </c>
      <c r="D806" s="183">
        <v>44512</v>
      </c>
      <c r="E806" s="184">
        <v>135.57570000000001</v>
      </c>
      <c r="F806" s="184">
        <v>0.86880000000000002</v>
      </c>
      <c r="G806" s="184">
        <v>-0.39460000000000001</v>
      </c>
      <c r="H806" s="184">
        <v>1.2088000000000001</v>
      </c>
      <c r="I806" s="184">
        <v>2.7706</v>
      </c>
      <c r="J806" s="184">
        <v>0.4753</v>
      </c>
      <c r="K806" s="184">
        <v>9.5923999999999996</v>
      </c>
      <c r="L806" s="184">
        <v>26.113199999999999</v>
      </c>
      <c r="M806" s="184">
        <v>22.779599999999999</v>
      </c>
      <c r="N806" s="184">
        <v>47.789299999999997</v>
      </c>
      <c r="O806" s="184">
        <v>18.790900000000001</v>
      </c>
      <c r="P806" s="184">
        <v>14.5459</v>
      </c>
      <c r="Q806" s="184">
        <v>15.8407</v>
      </c>
      <c r="R806" s="184">
        <v>25.942900000000002</v>
      </c>
      <c r="S806" s="120"/>
      <c r="T806" s="123"/>
      <c r="U806" s="124"/>
      <c r="V806" s="124"/>
      <c r="W806" s="124"/>
      <c r="X806" s="124"/>
      <c r="Y806" s="124"/>
      <c r="Z806" s="124"/>
      <c r="AA806" s="124"/>
      <c r="AB806" s="124"/>
      <c r="AC806" s="124"/>
      <c r="AD806" s="124"/>
      <c r="AE806" s="124"/>
      <c r="AF806" s="124"/>
      <c r="AG806" s="124"/>
      <c r="AH806" s="124"/>
    </row>
    <row r="807" spans="1:34" x14ac:dyDescent="0.3">
      <c r="A807" s="180" t="s">
        <v>1776</v>
      </c>
      <c r="B807" s="180" t="s">
        <v>1788</v>
      </c>
      <c r="C807" s="180">
        <v>120046</v>
      </c>
      <c r="D807" s="183">
        <v>44512</v>
      </c>
      <c r="E807" s="184">
        <v>146.30779999999999</v>
      </c>
      <c r="F807" s="184">
        <v>0.87190000000000001</v>
      </c>
      <c r="G807" s="184">
        <v>-0.38519999999999999</v>
      </c>
      <c r="H807" s="184">
        <v>1.2376</v>
      </c>
      <c r="I807" s="184">
        <v>2.8161999999999998</v>
      </c>
      <c r="J807" s="184">
        <v>0.57489999999999997</v>
      </c>
      <c r="K807" s="184">
        <v>9.9145000000000003</v>
      </c>
      <c r="L807" s="184">
        <v>26.854800000000001</v>
      </c>
      <c r="M807" s="184">
        <v>23.854099999999999</v>
      </c>
      <c r="N807" s="184">
        <v>49.517499999999998</v>
      </c>
      <c r="O807" s="184">
        <v>20.094899999999999</v>
      </c>
      <c r="P807" s="184">
        <v>15.6388</v>
      </c>
      <c r="Q807" s="184">
        <v>16.326000000000001</v>
      </c>
      <c r="R807" s="184">
        <v>27.412500000000001</v>
      </c>
      <c r="S807" s="120"/>
      <c r="T807" s="123"/>
      <c r="U807" s="124"/>
      <c r="V807" s="124"/>
      <c r="W807" s="124"/>
      <c r="X807" s="124"/>
      <c r="Y807" s="124"/>
      <c r="Z807" s="124"/>
      <c r="AA807" s="124"/>
      <c r="AB807" s="124"/>
      <c r="AC807" s="124"/>
      <c r="AD807" s="124"/>
      <c r="AE807" s="124"/>
      <c r="AF807" s="124"/>
      <c r="AG807" s="124"/>
      <c r="AH807" s="124"/>
    </row>
    <row r="808" spans="1:34" x14ac:dyDescent="0.3">
      <c r="A808" s="180" t="s">
        <v>1776</v>
      </c>
      <c r="B808" s="180" t="s">
        <v>1795</v>
      </c>
      <c r="C808" s="180">
        <v>128235</v>
      </c>
      <c r="D808" s="183">
        <v>44512</v>
      </c>
      <c r="E808" s="184">
        <v>36.06</v>
      </c>
      <c r="F808" s="184">
        <v>1.1500999999999999</v>
      </c>
      <c r="G808" s="184">
        <v>0.36180000000000001</v>
      </c>
      <c r="H808" s="184">
        <v>2.3559000000000001</v>
      </c>
      <c r="I808" s="184">
        <v>3.3237999999999999</v>
      </c>
      <c r="J808" s="184">
        <v>1.6061000000000001</v>
      </c>
      <c r="K808" s="184">
        <v>13.7898</v>
      </c>
      <c r="L808" s="184">
        <v>31.414000000000001</v>
      </c>
      <c r="M808" s="184">
        <v>31.127300000000002</v>
      </c>
      <c r="N808" s="184">
        <v>55.2303</v>
      </c>
      <c r="O808" s="184">
        <v>21.327200000000001</v>
      </c>
      <c r="P808" s="184">
        <v>16.128299999999999</v>
      </c>
      <c r="Q808" s="184">
        <v>18.297899999999998</v>
      </c>
      <c r="R808" s="184">
        <v>28.027699999999999</v>
      </c>
      <c r="S808" s="120"/>
      <c r="T808" s="123"/>
      <c r="U808" s="124"/>
      <c r="V808" s="124"/>
      <c r="W808" s="124"/>
      <c r="X808" s="124"/>
      <c r="Y808" s="124"/>
      <c r="Z808" s="124"/>
      <c r="AA808" s="124"/>
      <c r="AB808" s="124"/>
      <c r="AC808" s="124"/>
      <c r="AD808" s="124"/>
      <c r="AE808" s="124"/>
      <c r="AF808" s="124"/>
      <c r="AG808" s="124"/>
      <c r="AH808" s="124"/>
    </row>
    <row r="809" spans="1:34" x14ac:dyDescent="0.3">
      <c r="A809" s="180" t="s">
        <v>1776</v>
      </c>
      <c r="B809" s="180" t="s">
        <v>1796</v>
      </c>
      <c r="C809" s="180">
        <v>128236</v>
      </c>
      <c r="D809" s="183">
        <v>44512</v>
      </c>
      <c r="E809" s="184">
        <v>39.82</v>
      </c>
      <c r="F809" s="184">
        <v>1.143</v>
      </c>
      <c r="G809" s="184">
        <v>0.3528</v>
      </c>
      <c r="H809" s="184">
        <v>2.3650000000000002</v>
      </c>
      <c r="I809" s="184">
        <v>3.3479999999999999</v>
      </c>
      <c r="J809" s="184">
        <v>1.7114</v>
      </c>
      <c r="K809" s="184">
        <v>14.162800000000001</v>
      </c>
      <c r="L809" s="184">
        <v>32.292400000000001</v>
      </c>
      <c r="M809" s="184">
        <v>32.380299999999998</v>
      </c>
      <c r="N809" s="184">
        <v>57.204900000000002</v>
      </c>
      <c r="O809" s="184">
        <v>23.031600000000001</v>
      </c>
      <c r="P809" s="184">
        <v>18.081399999999999</v>
      </c>
      <c r="Q809" s="184">
        <v>19.845199999999998</v>
      </c>
      <c r="R809" s="184">
        <v>29.693300000000001</v>
      </c>
      <c r="S809" s="120"/>
      <c r="T809" s="123"/>
      <c r="U809" s="124"/>
      <c r="V809" s="124"/>
      <c r="W809" s="124"/>
      <c r="X809" s="124"/>
      <c r="Y809" s="124"/>
      <c r="Z809" s="124"/>
      <c r="AA809" s="124"/>
      <c r="AB809" s="124"/>
      <c r="AC809" s="124"/>
      <c r="AD809" s="124"/>
      <c r="AE809" s="124"/>
      <c r="AF809" s="124"/>
      <c r="AG809" s="124"/>
      <c r="AH809" s="124"/>
    </row>
    <row r="810" spans="1:34" x14ac:dyDescent="0.3">
      <c r="A810" s="180" t="s">
        <v>1776</v>
      </c>
      <c r="B810" s="180" t="s">
        <v>1818</v>
      </c>
      <c r="C810" s="180">
        <v>118424</v>
      </c>
      <c r="D810" s="183">
        <v>44512</v>
      </c>
      <c r="E810" s="184">
        <v>151.53</v>
      </c>
      <c r="F810" s="184">
        <v>1.1075999999999999</v>
      </c>
      <c r="G810" s="184">
        <v>0.47739999999999999</v>
      </c>
      <c r="H810" s="184">
        <v>2.4336000000000002</v>
      </c>
      <c r="I810" s="184">
        <v>3.7877000000000001</v>
      </c>
      <c r="J810" s="184">
        <v>1.9649000000000001</v>
      </c>
      <c r="K810" s="184">
        <v>12.045299999999999</v>
      </c>
      <c r="L810" s="184">
        <v>26.538599999999999</v>
      </c>
      <c r="M810" s="184">
        <v>26.517499999999998</v>
      </c>
      <c r="N810" s="184">
        <v>50.118899999999996</v>
      </c>
      <c r="O810" s="184">
        <v>18.470099999999999</v>
      </c>
      <c r="P810" s="184">
        <v>14.5162</v>
      </c>
      <c r="Q810" s="184">
        <v>16.061299999999999</v>
      </c>
      <c r="R810" s="184">
        <v>23.242899999999999</v>
      </c>
      <c r="S810" s="120"/>
      <c r="T810" s="123"/>
      <c r="U810" s="124"/>
      <c r="V810" s="124"/>
      <c r="W810" s="124"/>
      <c r="X810" s="124"/>
      <c r="Y810" s="124"/>
      <c r="Z810" s="124"/>
      <c r="AA810" s="124"/>
      <c r="AB810" s="124"/>
      <c r="AC810" s="124"/>
      <c r="AD810" s="124"/>
      <c r="AE810" s="124"/>
      <c r="AF810" s="124"/>
      <c r="AG810" s="124"/>
      <c r="AH810" s="124"/>
    </row>
    <row r="811" spans="1:34" x14ac:dyDescent="0.3">
      <c r="A811" s="180" t="s">
        <v>1776</v>
      </c>
      <c r="B811" s="180" t="s">
        <v>1819</v>
      </c>
      <c r="C811" s="180">
        <v>108594</v>
      </c>
      <c r="D811" s="183">
        <v>44512</v>
      </c>
      <c r="E811" s="184">
        <v>142.29</v>
      </c>
      <c r="F811" s="184">
        <v>1.1085</v>
      </c>
      <c r="G811" s="184">
        <v>0.46600000000000003</v>
      </c>
      <c r="H811" s="184">
        <v>2.4184999999999999</v>
      </c>
      <c r="I811" s="184">
        <v>3.7629000000000001</v>
      </c>
      <c r="J811" s="184">
        <v>1.905</v>
      </c>
      <c r="K811" s="184">
        <v>11.845599999999999</v>
      </c>
      <c r="L811" s="184">
        <v>26.0989</v>
      </c>
      <c r="M811" s="184">
        <v>25.8535</v>
      </c>
      <c r="N811" s="184">
        <v>49.057200000000002</v>
      </c>
      <c r="O811" s="184">
        <v>17.658300000000001</v>
      </c>
      <c r="P811" s="184">
        <v>13.6998</v>
      </c>
      <c r="Q811" s="184">
        <v>17.889099999999999</v>
      </c>
      <c r="R811" s="184">
        <v>22.393799999999999</v>
      </c>
      <c r="S811" s="120"/>
      <c r="T811" s="123"/>
      <c r="U811" s="124"/>
      <c r="V811" s="124"/>
      <c r="W811" s="124"/>
      <c r="X811" s="124"/>
      <c r="Y811" s="124"/>
      <c r="Z811" s="124"/>
      <c r="AA811" s="124"/>
      <c r="AB811" s="124"/>
      <c r="AC811" s="124"/>
      <c r="AD811" s="124"/>
      <c r="AE811" s="124"/>
      <c r="AF811" s="124"/>
      <c r="AG811" s="124"/>
      <c r="AH811" s="124"/>
    </row>
    <row r="812" spans="1:34" x14ac:dyDescent="0.3">
      <c r="A812" s="180" t="s">
        <v>1776</v>
      </c>
      <c r="B812" s="180" t="s">
        <v>1797</v>
      </c>
      <c r="C812" s="180">
        <v>109522</v>
      </c>
      <c r="D812" s="183">
        <v>44512</v>
      </c>
      <c r="E812" s="184">
        <v>54.064799999999998</v>
      </c>
      <c r="F812" s="184">
        <v>1.1213</v>
      </c>
      <c r="G812" s="184">
        <v>3.5700000000000003E-2</v>
      </c>
      <c r="H812" s="184">
        <v>2.3772000000000002</v>
      </c>
      <c r="I812" s="184">
        <v>4.6081000000000003</v>
      </c>
      <c r="J812" s="184">
        <v>0.97699999999999998</v>
      </c>
      <c r="K812" s="184">
        <v>14.162599999999999</v>
      </c>
      <c r="L812" s="184">
        <v>27.573899999999998</v>
      </c>
      <c r="M812" s="184">
        <v>25.25</v>
      </c>
      <c r="N812" s="184">
        <v>57.711100000000002</v>
      </c>
      <c r="O812" s="184">
        <v>23.653700000000001</v>
      </c>
      <c r="P812" s="184">
        <v>18.104900000000001</v>
      </c>
      <c r="Q812" s="184">
        <v>13.698600000000001</v>
      </c>
      <c r="R812" s="184">
        <v>24.6782</v>
      </c>
      <c r="S812" s="120"/>
      <c r="T812" s="123"/>
      <c r="U812" s="124"/>
      <c r="V812" s="124"/>
      <c r="W812" s="124"/>
      <c r="X812" s="124"/>
      <c r="Y812" s="124"/>
      <c r="Z812" s="124"/>
      <c r="AA812" s="124"/>
      <c r="AB812" s="124"/>
      <c r="AC812" s="124"/>
      <c r="AD812" s="124"/>
      <c r="AE812" s="124"/>
      <c r="AF812" s="124"/>
      <c r="AG812" s="124"/>
      <c r="AH812" s="124"/>
    </row>
    <row r="813" spans="1:34" x14ac:dyDescent="0.3">
      <c r="A813" s="180" t="s">
        <v>1776</v>
      </c>
      <c r="B813" s="180" t="s">
        <v>1798</v>
      </c>
      <c r="C813" s="180">
        <v>120492</v>
      </c>
      <c r="D813" s="183">
        <v>44512</v>
      </c>
      <c r="E813" s="184">
        <v>58.994500000000002</v>
      </c>
      <c r="F813" s="184">
        <v>1.1234</v>
      </c>
      <c r="G813" s="184">
        <v>4.2200000000000001E-2</v>
      </c>
      <c r="H813" s="184">
        <v>2.3969999999999998</v>
      </c>
      <c r="I813" s="184">
        <v>4.6393000000000004</v>
      </c>
      <c r="J813" s="184">
        <v>1.0439000000000001</v>
      </c>
      <c r="K813" s="184">
        <v>14.3874</v>
      </c>
      <c r="L813" s="184">
        <v>28.076599999999999</v>
      </c>
      <c r="M813" s="184">
        <v>25.982900000000001</v>
      </c>
      <c r="N813" s="184">
        <v>58.946300000000001</v>
      </c>
      <c r="O813" s="184">
        <v>24.620899999999999</v>
      </c>
      <c r="P813" s="184">
        <v>19.1294</v>
      </c>
      <c r="Q813" s="184">
        <v>17.863600000000002</v>
      </c>
      <c r="R813" s="184">
        <v>25.653700000000001</v>
      </c>
      <c r="S813" s="120"/>
      <c r="T813" s="123"/>
      <c r="U813" s="124"/>
      <c r="V813" s="124"/>
      <c r="W813" s="124"/>
      <c r="X813" s="124"/>
      <c r="Y813" s="124"/>
      <c r="Z813" s="124"/>
      <c r="AA813" s="124"/>
      <c r="AB813" s="124"/>
      <c r="AC813" s="124"/>
      <c r="AD813" s="124"/>
      <c r="AE813" s="124"/>
      <c r="AF813" s="124"/>
      <c r="AG813" s="124"/>
      <c r="AH813" s="124"/>
    </row>
    <row r="814" spans="1:34" x14ac:dyDescent="0.3">
      <c r="A814" s="180" t="s">
        <v>1776</v>
      </c>
      <c r="B814" s="180" t="s">
        <v>1805</v>
      </c>
      <c r="C814" s="180">
        <v>112090</v>
      </c>
      <c r="D814" s="183">
        <v>44512</v>
      </c>
      <c r="E814" s="184">
        <v>54.551000000000002</v>
      </c>
      <c r="F814" s="184">
        <v>0.96430000000000005</v>
      </c>
      <c r="G814" s="184">
        <v>4.0300000000000002E-2</v>
      </c>
      <c r="H814" s="184">
        <v>1.7572000000000001</v>
      </c>
      <c r="I814" s="184">
        <v>2.4163000000000001</v>
      </c>
      <c r="J814" s="184">
        <v>0.91200000000000003</v>
      </c>
      <c r="K814" s="184">
        <v>8.9364000000000008</v>
      </c>
      <c r="L814" s="184">
        <v>20.781600000000001</v>
      </c>
      <c r="M814" s="184">
        <v>18.785399999999999</v>
      </c>
      <c r="N814" s="184">
        <v>42.0747</v>
      </c>
      <c r="O814" s="184">
        <v>19.494</v>
      </c>
      <c r="P814" s="184">
        <v>16.284600000000001</v>
      </c>
      <c r="Q814" s="184">
        <v>14.9482</v>
      </c>
      <c r="R814" s="184">
        <v>21.5733</v>
      </c>
      <c r="S814" s="120"/>
      <c r="T814" s="123"/>
      <c r="U814" s="124"/>
      <c r="V814" s="124"/>
      <c r="W814" s="124"/>
      <c r="X814" s="124"/>
      <c r="Y814" s="124"/>
      <c r="Z814" s="124"/>
      <c r="AA814" s="124"/>
      <c r="AB814" s="124"/>
      <c r="AC814" s="124"/>
      <c r="AD814" s="124"/>
      <c r="AE814" s="124"/>
      <c r="AF814" s="124"/>
      <c r="AG814" s="124"/>
      <c r="AH814" s="124"/>
    </row>
    <row r="815" spans="1:34" x14ac:dyDescent="0.3">
      <c r="A815" s="180" t="s">
        <v>1776</v>
      </c>
      <c r="B815" s="180" t="s">
        <v>1806</v>
      </c>
      <c r="C815" s="180">
        <v>120166</v>
      </c>
      <c r="D815" s="183">
        <v>44512</v>
      </c>
      <c r="E815" s="184">
        <v>59.470999999999997</v>
      </c>
      <c r="F815" s="184">
        <v>0.9677</v>
      </c>
      <c r="G815" s="184">
        <v>4.7100000000000003E-2</v>
      </c>
      <c r="H815" s="184">
        <v>1.7799</v>
      </c>
      <c r="I815" s="184">
        <v>2.4531999999999998</v>
      </c>
      <c r="J815" s="184">
        <v>0.99339999999999995</v>
      </c>
      <c r="K815" s="184">
        <v>9.1912000000000003</v>
      </c>
      <c r="L815" s="184">
        <v>21.3521</v>
      </c>
      <c r="M815" s="184">
        <v>19.640699999999999</v>
      </c>
      <c r="N815" s="184">
        <v>43.445300000000003</v>
      </c>
      <c r="O815" s="184">
        <v>20.662400000000002</v>
      </c>
      <c r="P815" s="184">
        <v>17.482900000000001</v>
      </c>
      <c r="Q815" s="184">
        <v>18.317</v>
      </c>
      <c r="R815" s="184">
        <v>22.751899999999999</v>
      </c>
      <c r="S815" s="120"/>
      <c r="T815" s="123"/>
      <c r="U815" s="124"/>
      <c r="V815" s="124"/>
      <c r="W815" s="124"/>
      <c r="X815" s="124"/>
      <c r="Y815" s="124"/>
      <c r="Z815" s="124"/>
      <c r="AA815" s="124"/>
      <c r="AB815" s="124"/>
      <c r="AC815" s="124"/>
      <c r="AD815" s="124"/>
      <c r="AE815" s="124"/>
      <c r="AF815" s="124"/>
      <c r="AG815" s="124"/>
      <c r="AH815" s="124"/>
    </row>
    <row r="816" spans="1:34" x14ac:dyDescent="0.3">
      <c r="A816" s="180" t="s">
        <v>1776</v>
      </c>
      <c r="B816" s="180" t="s">
        <v>1820</v>
      </c>
      <c r="C816" s="180">
        <v>119291</v>
      </c>
      <c r="D816" s="183">
        <v>44512</v>
      </c>
      <c r="E816" s="184">
        <v>133.97300000000001</v>
      </c>
      <c r="F816" s="184">
        <v>1.0743</v>
      </c>
      <c r="G816" s="184">
        <v>0.36480000000000001</v>
      </c>
      <c r="H816" s="184">
        <v>2.1922000000000001</v>
      </c>
      <c r="I816" s="184">
        <v>3.7593000000000001</v>
      </c>
      <c r="J816" s="184">
        <v>2.2008000000000001</v>
      </c>
      <c r="K816" s="184">
        <v>11.3454</v>
      </c>
      <c r="L816" s="184">
        <v>23.422799999999999</v>
      </c>
      <c r="M816" s="184">
        <v>24.285</v>
      </c>
      <c r="N816" s="184">
        <v>47.527900000000002</v>
      </c>
      <c r="O816" s="184">
        <v>18.093299999999999</v>
      </c>
      <c r="P816" s="184">
        <v>15.068899999999999</v>
      </c>
      <c r="Q816" s="184">
        <v>15.254799999999999</v>
      </c>
      <c r="R816" s="184">
        <v>24.297000000000001</v>
      </c>
      <c r="S816" s="120"/>
      <c r="T816" s="123"/>
      <c r="U816" s="124"/>
      <c r="V816" s="124"/>
      <c r="W816" s="124"/>
      <c r="X816" s="124"/>
      <c r="Y816" s="124"/>
      <c r="Z816" s="124"/>
      <c r="AA816" s="124"/>
      <c r="AB816" s="124"/>
      <c r="AC816" s="124"/>
      <c r="AD816" s="124"/>
      <c r="AE816" s="124"/>
      <c r="AF816" s="124"/>
      <c r="AG816" s="124"/>
      <c r="AH816" s="124"/>
    </row>
    <row r="817" spans="1:34" x14ac:dyDescent="0.3">
      <c r="A817" s="180" t="s">
        <v>1776</v>
      </c>
      <c r="B817" s="180" t="s">
        <v>1821</v>
      </c>
      <c r="C817" s="180">
        <v>118043</v>
      </c>
      <c r="D817" s="183">
        <v>44512</v>
      </c>
      <c r="E817" s="184">
        <v>125.999</v>
      </c>
      <c r="F817" s="184">
        <v>1.0725</v>
      </c>
      <c r="G817" s="184">
        <v>0.35920000000000002</v>
      </c>
      <c r="H817" s="184">
        <v>2.1741000000000001</v>
      </c>
      <c r="I817" s="184">
        <v>3.7302</v>
      </c>
      <c r="J817" s="184">
        <v>2.1368</v>
      </c>
      <c r="K817" s="184">
        <v>11.1357</v>
      </c>
      <c r="L817" s="184">
        <v>22.958200000000001</v>
      </c>
      <c r="M817" s="184">
        <v>23.602399999999999</v>
      </c>
      <c r="N817" s="184">
        <v>46.476399999999998</v>
      </c>
      <c r="O817" s="184">
        <v>17.257400000000001</v>
      </c>
      <c r="P817" s="184">
        <v>14.245699999999999</v>
      </c>
      <c r="Q817" s="184">
        <v>16.593</v>
      </c>
      <c r="R817" s="184">
        <v>23.436299999999999</v>
      </c>
      <c r="S817" s="120"/>
      <c r="T817" s="123"/>
      <c r="U817" s="124"/>
      <c r="V817" s="124"/>
      <c r="W817" s="124"/>
      <c r="X817" s="124"/>
      <c r="Y817" s="124"/>
      <c r="Z817" s="124"/>
      <c r="AA817" s="124"/>
      <c r="AB817" s="124"/>
      <c r="AC817" s="124"/>
      <c r="AD817" s="124"/>
      <c r="AE817" s="124"/>
      <c r="AF817" s="124"/>
      <c r="AG817" s="124"/>
      <c r="AH817" s="124"/>
    </row>
    <row r="818" spans="1:34" x14ac:dyDescent="0.3">
      <c r="A818" s="180" t="s">
        <v>1776</v>
      </c>
      <c r="B818" s="180" t="s">
        <v>1822</v>
      </c>
      <c r="C818" s="180">
        <v>120264</v>
      </c>
      <c r="D818" s="183">
        <v>44512</v>
      </c>
      <c r="E818" s="184">
        <v>74.2423</v>
      </c>
      <c r="F818" s="184">
        <v>0.73129999999999995</v>
      </c>
      <c r="G818" s="184">
        <v>-0.19209999999999999</v>
      </c>
      <c r="H818" s="184">
        <v>1.1678999999999999</v>
      </c>
      <c r="I818" s="184">
        <v>3.2768000000000002</v>
      </c>
      <c r="J818" s="184">
        <v>2.1154000000000002</v>
      </c>
      <c r="K818" s="184">
        <v>8.4694000000000003</v>
      </c>
      <c r="L818" s="184">
        <v>22.740100000000002</v>
      </c>
      <c r="M818" s="184">
        <v>20.4819</v>
      </c>
      <c r="N818" s="184">
        <v>37.880000000000003</v>
      </c>
      <c r="O818" s="184">
        <v>18.4344</v>
      </c>
      <c r="P818" s="184">
        <v>12.772399999999999</v>
      </c>
      <c r="Q818" s="184">
        <v>11.861700000000001</v>
      </c>
      <c r="R818" s="184">
        <v>19.435500000000001</v>
      </c>
      <c r="S818" s="120"/>
      <c r="T818" s="123"/>
      <c r="U818" s="124"/>
      <c r="V818" s="124"/>
      <c r="W818" s="124"/>
      <c r="X818" s="124"/>
      <c r="Y818" s="124"/>
      <c r="Z818" s="124"/>
      <c r="AA818" s="124"/>
      <c r="AB818" s="124"/>
      <c r="AC818" s="124"/>
      <c r="AD818" s="124"/>
      <c r="AE818" s="124"/>
      <c r="AF818" s="124"/>
      <c r="AG818" s="124"/>
      <c r="AH818" s="124"/>
    </row>
    <row r="819" spans="1:34" x14ac:dyDescent="0.3">
      <c r="A819" s="180" t="s">
        <v>1776</v>
      </c>
      <c r="B819" s="180" t="s">
        <v>2028</v>
      </c>
      <c r="C819" s="180">
        <v>100313</v>
      </c>
      <c r="D819" s="183">
        <v>44512</v>
      </c>
      <c r="E819" s="184">
        <v>69.607299999999995</v>
      </c>
      <c r="F819" s="184">
        <v>0.72850000000000004</v>
      </c>
      <c r="G819" s="184">
        <v>-0.20019999999999999</v>
      </c>
      <c r="H819" s="184">
        <v>1.1434</v>
      </c>
      <c r="I819" s="184">
        <v>3.2378999999999998</v>
      </c>
      <c r="J819" s="184">
        <v>2.0301</v>
      </c>
      <c r="K819" s="184">
        <v>8.2007999999999992</v>
      </c>
      <c r="L819" s="184">
        <v>22.133299999999998</v>
      </c>
      <c r="M819" s="184">
        <v>19.600999999999999</v>
      </c>
      <c r="N819" s="184">
        <v>36.558500000000002</v>
      </c>
      <c r="O819" s="184">
        <v>17.484000000000002</v>
      </c>
      <c r="P819" s="184">
        <v>11.8225</v>
      </c>
      <c r="Q819" s="184">
        <v>9.5161999999999995</v>
      </c>
      <c r="R819" s="184">
        <v>18.489100000000001</v>
      </c>
      <c r="S819" s="120"/>
      <c r="T819" s="123"/>
      <c r="U819" s="124"/>
      <c r="V819" s="124"/>
      <c r="W819" s="124"/>
      <c r="X819" s="124"/>
      <c r="Y819" s="124"/>
      <c r="Z819" s="124"/>
      <c r="AA819" s="124"/>
      <c r="AB819" s="124"/>
      <c r="AC819" s="124"/>
      <c r="AD819" s="124"/>
      <c r="AE819" s="124"/>
      <c r="AF819" s="124"/>
      <c r="AG819" s="124"/>
      <c r="AH819" s="124"/>
    </row>
    <row r="820" spans="1:34" x14ac:dyDescent="0.3">
      <c r="A820" s="180" t="s">
        <v>1776</v>
      </c>
      <c r="B820" s="180" t="s">
        <v>1816</v>
      </c>
      <c r="C820" s="180">
        <v>129046</v>
      </c>
      <c r="D820" s="183">
        <v>44512</v>
      </c>
      <c r="E820" s="184">
        <v>38.428100000000001</v>
      </c>
      <c r="F820" s="184">
        <v>1.0289999999999999</v>
      </c>
      <c r="G820" s="184">
        <v>-0.3165</v>
      </c>
      <c r="H820" s="184">
        <v>0.89510000000000001</v>
      </c>
      <c r="I820" s="184">
        <v>2.2414999999999998</v>
      </c>
      <c r="J820" s="184">
        <v>-0.95309999999999995</v>
      </c>
      <c r="K820" s="184">
        <v>2.2018</v>
      </c>
      <c r="L820" s="184">
        <v>15.361599999999999</v>
      </c>
      <c r="M820" s="184">
        <v>13.4489</v>
      </c>
      <c r="N820" s="184">
        <v>32.553699999999999</v>
      </c>
      <c r="O820" s="184">
        <v>15.583</v>
      </c>
      <c r="P820" s="184">
        <v>13.5207</v>
      </c>
      <c r="Q820" s="184">
        <v>19.524799999999999</v>
      </c>
      <c r="R820" s="184">
        <v>16.6328</v>
      </c>
      <c r="S820" s="120"/>
      <c r="T820" s="123"/>
      <c r="U820" s="124"/>
      <c r="V820" s="124"/>
      <c r="W820" s="124"/>
      <c r="X820" s="124"/>
      <c r="Y820" s="124"/>
      <c r="Z820" s="124"/>
      <c r="AA820" s="124"/>
      <c r="AB820" s="124"/>
      <c r="AC820" s="124"/>
      <c r="AD820" s="124"/>
      <c r="AE820" s="124"/>
      <c r="AF820" s="124"/>
      <c r="AG820" s="124"/>
      <c r="AH820" s="124"/>
    </row>
    <row r="821" spans="1:34" x14ac:dyDescent="0.3">
      <c r="A821" s="180" t="s">
        <v>1776</v>
      </c>
      <c r="B821" s="180" t="s">
        <v>1817</v>
      </c>
      <c r="C821" s="180">
        <v>129048</v>
      </c>
      <c r="D821" s="183">
        <v>44512</v>
      </c>
      <c r="E821" s="184">
        <v>35.784700000000001</v>
      </c>
      <c r="F821" s="184">
        <v>1.0265</v>
      </c>
      <c r="G821" s="184">
        <v>-0.32369999999999999</v>
      </c>
      <c r="H821" s="184">
        <v>0.87270000000000003</v>
      </c>
      <c r="I821" s="184">
        <v>2.2067000000000001</v>
      </c>
      <c r="J821" s="184">
        <v>-1.028</v>
      </c>
      <c r="K821" s="184">
        <v>1.9722</v>
      </c>
      <c r="L821" s="184">
        <v>14.8407</v>
      </c>
      <c r="M821" s="184">
        <v>12.689299999999999</v>
      </c>
      <c r="N821" s="184">
        <v>31.3904</v>
      </c>
      <c r="O821" s="184">
        <v>14.5365</v>
      </c>
      <c r="P821" s="184">
        <v>12.4779</v>
      </c>
      <c r="Q821" s="184">
        <v>18.401499999999999</v>
      </c>
      <c r="R821" s="184">
        <v>15.5594</v>
      </c>
      <c r="S821" s="120"/>
      <c r="T821" s="123"/>
      <c r="U821" s="124"/>
      <c r="V821" s="124"/>
      <c r="W821" s="124"/>
      <c r="X821" s="124"/>
      <c r="Y821" s="124"/>
      <c r="Z821" s="124"/>
      <c r="AA821" s="124"/>
      <c r="AB821" s="124"/>
      <c r="AC821" s="124"/>
      <c r="AD821" s="124"/>
      <c r="AE821" s="124"/>
      <c r="AF821" s="124"/>
      <c r="AG821" s="124"/>
      <c r="AH821" s="124"/>
    </row>
    <row r="822" spans="1:34" x14ac:dyDescent="0.3">
      <c r="A822" s="180" t="s">
        <v>1776</v>
      </c>
      <c r="B822" s="180" t="s">
        <v>2011</v>
      </c>
      <c r="C822" s="180">
        <v>143793</v>
      </c>
      <c r="D822" s="183">
        <v>44512</v>
      </c>
      <c r="E822" s="184">
        <v>17.845099999999999</v>
      </c>
      <c r="F822" s="184">
        <v>0.94469999999999998</v>
      </c>
      <c r="G822" s="184">
        <v>8.3000000000000004E-2</v>
      </c>
      <c r="H822" s="184">
        <v>1.4468000000000001</v>
      </c>
      <c r="I822" s="184">
        <v>2.5162</v>
      </c>
      <c r="J822" s="184">
        <v>1.5044999999999999</v>
      </c>
      <c r="K822" s="184">
        <v>12.3308</v>
      </c>
      <c r="L822" s="184">
        <v>26.7498</v>
      </c>
      <c r="M822" s="184">
        <v>27.583500000000001</v>
      </c>
      <c r="N822" s="184">
        <v>54.548499999999997</v>
      </c>
      <c r="O822" s="184">
        <v>22.819500000000001</v>
      </c>
      <c r="P822" s="184"/>
      <c r="Q822" s="184">
        <v>18.884799999999998</v>
      </c>
      <c r="R822" s="184">
        <v>25.518000000000001</v>
      </c>
      <c r="S822" s="120"/>
      <c r="T822" s="123"/>
      <c r="U822" s="124"/>
      <c r="V822" s="124"/>
      <c r="W822" s="124"/>
      <c r="X822" s="124"/>
      <c r="Y822" s="124"/>
      <c r="Z822" s="124"/>
      <c r="AA822" s="124"/>
      <c r="AB822" s="124"/>
      <c r="AC822" s="124"/>
      <c r="AD822" s="124"/>
      <c r="AE822" s="124"/>
      <c r="AF822" s="124"/>
      <c r="AG822" s="124"/>
      <c r="AH822" s="124"/>
    </row>
    <row r="823" spans="1:34" x14ac:dyDescent="0.3">
      <c r="A823" s="180" t="s">
        <v>1776</v>
      </c>
      <c r="B823" s="180" t="s">
        <v>2012</v>
      </c>
      <c r="C823" s="180">
        <v>143787</v>
      </c>
      <c r="D823" s="183">
        <v>44512</v>
      </c>
      <c r="E823" s="184">
        <v>16.652100000000001</v>
      </c>
      <c r="F823" s="184">
        <v>0.93889999999999996</v>
      </c>
      <c r="G823" s="184">
        <v>6.7900000000000002E-2</v>
      </c>
      <c r="H823" s="184">
        <v>1.3998999999999999</v>
      </c>
      <c r="I823" s="184">
        <v>2.4436</v>
      </c>
      <c r="J823" s="184">
        <v>1.3444</v>
      </c>
      <c r="K823" s="184">
        <v>11.833399999999999</v>
      </c>
      <c r="L823" s="184">
        <v>25.599399999999999</v>
      </c>
      <c r="M823" s="184">
        <v>25.761600000000001</v>
      </c>
      <c r="N823" s="184">
        <v>51.590800000000002</v>
      </c>
      <c r="O823" s="184">
        <v>20.3721</v>
      </c>
      <c r="P823" s="184"/>
      <c r="Q823" s="184">
        <v>16.452999999999999</v>
      </c>
      <c r="R823" s="184">
        <v>23.1065</v>
      </c>
      <c r="S823" s="120"/>
      <c r="T823" s="123"/>
      <c r="U823" s="124"/>
      <c r="V823" s="124"/>
      <c r="W823" s="124"/>
      <c r="X823" s="124"/>
      <c r="Y823" s="124"/>
      <c r="Z823" s="124"/>
      <c r="AA823" s="124"/>
      <c r="AB823" s="124"/>
      <c r="AC823" s="124"/>
      <c r="AD823" s="124"/>
      <c r="AE823" s="124"/>
      <c r="AF823" s="124"/>
      <c r="AG823" s="124"/>
      <c r="AH823" s="124"/>
    </row>
    <row r="824" spans="1:34" x14ac:dyDescent="0.3">
      <c r="A824" s="180" t="s">
        <v>1776</v>
      </c>
      <c r="B824" s="180" t="s">
        <v>1778</v>
      </c>
      <c r="C824" s="180">
        <v>122639</v>
      </c>
      <c r="D824" s="183">
        <v>44512</v>
      </c>
      <c r="E824" s="184">
        <v>54.554200000000002</v>
      </c>
      <c r="F824" s="184">
        <v>0.39710000000000001</v>
      </c>
      <c r="G824" s="184">
        <v>-0.48870000000000002</v>
      </c>
      <c r="H824" s="184">
        <v>1.8791</v>
      </c>
      <c r="I824" s="184">
        <v>2.6539000000000001</v>
      </c>
      <c r="J824" s="184">
        <v>1.0607</v>
      </c>
      <c r="K824" s="184">
        <v>12.612399999999999</v>
      </c>
      <c r="L824" s="184">
        <v>29.3765</v>
      </c>
      <c r="M824" s="184">
        <v>35.864100000000001</v>
      </c>
      <c r="N824" s="184">
        <v>57.446800000000003</v>
      </c>
      <c r="O824" s="184">
        <v>32.1355</v>
      </c>
      <c r="P824" s="184">
        <v>23.916799999999999</v>
      </c>
      <c r="Q824" s="184">
        <v>22.191299999999998</v>
      </c>
      <c r="R824" s="184">
        <v>40.986499999999999</v>
      </c>
      <c r="S824" s="120"/>
      <c r="T824" s="123"/>
      <c r="U824" s="124"/>
      <c r="V824" s="124"/>
      <c r="W824" s="124"/>
      <c r="X824" s="124"/>
      <c r="Y824" s="124"/>
      <c r="Z824" s="124"/>
      <c r="AA824" s="124"/>
      <c r="AB824" s="124"/>
      <c r="AC824" s="124"/>
      <c r="AD824" s="124"/>
      <c r="AE824" s="124"/>
      <c r="AF824" s="124"/>
      <c r="AG824" s="124"/>
      <c r="AH824" s="124"/>
    </row>
    <row r="825" spans="1:34" x14ac:dyDescent="0.3">
      <c r="A825" s="180" t="s">
        <v>1776</v>
      </c>
      <c r="B825" s="180" t="s">
        <v>1777</v>
      </c>
      <c r="C825" s="180">
        <v>122640</v>
      </c>
      <c r="D825" s="183">
        <v>44512</v>
      </c>
      <c r="E825" s="184">
        <v>51.5869</v>
      </c>
      <c r="F825" s="184">
        <v>0.39429999999999998</v>
      </c>
      <c r="G825" s="184">
        <v>-0.49690000000000001</v>
      </c>
      <c r="H825" s="184">
        <v>1.8562000000000001</v>
      </c>
      <c r="I825" s="184">
        <v>2.6172</v>
      </c>
      <c r="J825" s="184">
        <v>0.97750000000000004</v>
      </c>
      <c r="K825" s="184">
        <v>12.3393</v>
      </c>
      <c r="L825" s="184">
        <v>28.710799999999999</v>
      </c>
      <c r="M825" s="184">
        <v>34.832099999999997</v>
      </c>
      <c r="N825" s="184">
        <v>55.875700000000002</v>
      </c>
      <c r="O825" s="184">
        <v>30.9512</v>
      </c>
      <c r="P825" s="184">
        <v>22.9695</v>
      </c>
      <c r="Q825" s="184">
        <v>21.386900000000001</v>
      </c>
      <c r="R825" s="184">
        <v>39.635199999999998</v>
      </c>
      <c r="S825" s="120"/>
      <c r="T825" s="123"/>
      <c r="U825" s="124"/>
      <c r="V825" s="124"/>
      <c r="W825" s="124"/>
      <c r="X825" s="124"/>
      <c r="Y825" s="124"/>
      <c r="Z825" s="124"/>
      <c r="AA825" s="124"/>
      <c r="AB825" s="124"/>
      <c r="AC825" s="124"/>
      <c r="AD825" s="124"/>
      <c r="AE825" s="124"/>
      <c r="AF825" s="124"/>
      <c r="AG825" s="124"/>
      <c r="AH825" s="124"/>
    </row>
    <row r="826" spans="1:34" x14ac:dyDescent="0.3">
      <c r="A826" s="180" t="s">
        <v>1776</v>
      </c>
      <c r="B826" s="180" t="s">
        <v>1807</v>
      </c>
      <c r="C826" s="180">
        <v>133839</v>
      </c>
      <c r="D826" s="183">
        <v>44512</v>
      </c>
      <c r="E826" s="184">
        <v>30.98</v>
      </c>
      <c r="F826" s="184">
        <v>0.78069999999999995</v>
      </c>
      <c r="G826" s="184">
        <v>3.2300000000000002E-2</v>
      </c>
      <c r="H826" s="184">
        <v>2.6507999999999998</v>
      </c>
      <c r="I826" s="184">
        <v>5.3383000000000003</v>
      </c>
      <c r="J826" s="184">
        <v>2.5148999999999999</v>
      </c>
      <c r="K826" s="184">
        <v>10.959899999999999</v>
      </c>
      <c r="L826" s="184">
        <v>31.438300000000002</v>
      </c>
      <c r="M826" s="184">
        <v>38.241900000000001</v>
      </c>
      <c r="N826" s="184">
        <v>71.254800000000003</v>
      </c>
      <c r="O826" s="184">
        <v>34.157400000000003</v>
      </c>
      <c r="P826" s="184">
        <v>24.343299999999999</v>
      </c>
      <c r="Q826" s="184">
        <v>18.3888</v>
      </c>
      <c r="R826" s="184">
        <v>45.867600000000003</v>
      </c>
      <c r="S826" s="120"/>
      <c r="T826" s="123"/>
      <c r="U826" s="124"/>
      <c r="V826" s="124"/>
      <c r="W826" s="124"/>
      <c r="X826" s="124"/>
      <c r="Y826" s="124"/>
      <c r="Z826" s="124"/>
      <c r="AA826" s="124"/>
      <c r="AB826" s="124"/>
      <c r="AC826" s="124"/>
      <c r="AD826" s="124"/>
      <c r="AE826" s="124"/>
      <c r="AF826" s="124"/>
      <c r="AG826" s="124"/>
      <c r="AH826" s="124"/>
    </row>
    <row r="827" spans="1:34" x14ac:dyDescent="0.3">
      <c r="A827" s="180" t="s">
        <v>1776</v>
      </c>
      <c r="B827" s="180" t="s">
        <v>1808</v>
      </c>
      <c r="C827" s="180">
        <v>133836</v>
      </c>
      <c r="D827" s="183">
        <v>44512</v>
      </c>
      <c r="E827" s="184">
        <v>27.97</v>
      </c>
      <c r="F827" s="184">
        <v>0.75649999999999995</v>
      </c>
      <c r="G827" s="184">
        <v>0</v>
      </c>
      <c r="H827" s="184">
        <v>2.6044999999999998</v>
      </c>
      <c r="I827" s="184">
        <v>5.2294999999999998</v>
      </c>
      <c r="J827" s="184">
        <v>2.3416999999999999</v>
      </c>
      <c r="K827" s="184">
        <v>10.3788</v>
      </c>
      <c r="L827" s="184">
        <v>30.032499999999999</v>
      </c>
      <c r="M827" s="184">
        <v>36.107100000000003</v>
      </c>
      <c r="N827" s="184">
        <v>67.685900000000004</v>
      </c>
      <c r="O827" s="184">
        <v>31.575099999999999</v>
      </c>
      <c r="P827" s="184">
        <v>22.065200000000001</v>
      </c>
      <c r="Q827" s="184">
        <v>16.5961</v>
      </c>
      <c r="R827" s="184">
        <v>43.006</v>
      </c>
      <c r="S827" s="120"/>
      <c r="T827" s="123"/>
      <c r="U827" s="124"/>
      <c r="V827" s="124"/>
      <c r="W827" s="124"/>
      <c r="X827" s="124"/>
      <c r="Y827" s="124"/>
      <c r="Z827" s="124"/>
      <c r="AA827" s="124"/>
      <c r="AB827" s="124"/>
      <c r="AC827" s="124"/>
      <c r="AD827" s="124"/>
      <c r="AE827" s="124"/>
      <c r="AF827" s="124"/>
      <c r="AG827" s="124"/>
      <c r="AH827" s="124"/>
    </row>
    <row r="828" spans="1:34" x14ac:dyDescent="0.3">
      <c r="A828" s="180" t="s">
        <v>1776</v>
      </c>
      <c r="B828" s="180" t="s">
        <v>1809</v>
      </c>
      <c r="C828" s="180">
        <v>119718</v>
      </c>
      <c r="D828" s="183">
        <v>44512</v>
      </c>
      <c r="E828" s="184">
        <v>85.570700000000002</v>
      </c>
      <c r="F828" s="184">
        <v>1.0477000000000001</v>
      </c>
      <c r="G828" s="184">
        <v>0.19059999999999999</v>
      </c>
      <c r="H828" s="184">
        <v>1.5653999999999999</v>
      </c>
      <c r="I828" s="184">
        <v>2.8216000000000001</v>
      </c>
      <c r="J828" s="184">
        <v>1.4204000000000001</v>
      </c>
      <c r="K828" s="184">
        <v>9.7822999999999993</v>
      </c>
      <c r="L828" s="184">
        <v>24.270399999999999</v>
      </c>
      <c r="M828" s="184">
        <v>24.136900000000001</v>
      </c>
      <c r="N828" s="184">
        <v>52.973399999999998</v>
      </c>
      <c r="O828" s="184">
        <v>22.662700000000001</v>
      </c>
      <c r="P828" s="184">
        <v>17.8873</v>
      </c>
      <c r="Q828" s="184">
        <v>18.4985</v>
      </c>
      <c r="R828" s="184">
        <v>26.044</v>
      </c>
      <c r="S828" s="120"/>
      <c r="T828" s="123"/>
      <c r="U828" s="124"/>
      <c r="V828" s="124"/>
      <c r="W828" s="124"/>
      <c r="X828" s="124"/>
      <c r="Y828" s="124"/>
      <c r="Z828" s="124"/>
      <c r="AA828" s="124"/>
      <c r="AB828" s="124"/>
      <c r="AC828" s="124"/>
      <c r="AD828" s="124"/>
      <c r="AE828" s="124"/>
      <c r="AF828" s="124"/>
      <c r="AG828" s="124"/>
      <c r="AH828" s="124"/>
    </row>
    <row r="829" spans="1:34" x14ac:dyDescent="0.3">
      <c r="A829" s="180" t="s">
        <v>1776</v>
      </c>
      <c r="B829" s="180" t="s">
        <v>1810</v>
      </c>
      <c r="C829" s="180">
        <v>103215</v>
      </c>
      <c r="D829" s="183">
        <v>44512</v>
      </c>
      <c r="E829" s="184">
        <v>79.092799999999997</v>
      </c>
      <c r="F829" s="184">
        <v>1.0448</v>
      </c>
      <c r="G829" s="184">
        <v>0.18229999999999999</v>
      </c>
      <c r="H829" s="184">
        <v>1.5403</v>
      </c>
      <c r="I829" s="184">
        <v>2.782</v>
      </c>
      <c r="J829" s="184">
        <v>1.3361000000000001</v>
      </c>
      <c r="K829" s="184">
        <v>9.5214999999999996</v>
      </c>
      <c r="L829" s="184">
        <v>23.666899999999998</v>
      </c>
      <c r="M829" s="184">
        <v>23.2347</v>
      </c>
      <c r="N829" s="184">
        <v>51.496699999999997</v>
      </c>
      <c r="O829" s="184">
        <v>21.513300000000001</v>
      </c>
      <c r="P829" s="184">
        <v>16.6873</v>
      </c>
      <c r="Q829" s="184">
        <v>13.645799999999999</v>
      </c>
      <c r="R829" s="184">
        <v>24.834599999999998</v>
      </c>
      <c r="S829" s="120"/>
      <c r="T829" s="123"/>
      <c r="U829" s="124"/>
      <c r="V829" s="124"/>
      <c r="W829" s="124"/>
      <c r="X829" s="124"/>
      <c r="Y829" s="124"/>
      <c r="Z829" s="124"/>
      <c r="AA829" s="124"/>
      <c r="AB829" s="124"/>
      <c r="AC829" s="124"/>
      <c r="AD829" s="124"/>
      <c r="AE829" s="124"/>
      <c r="AF829" s="124"/>
      <c r="AG829" s="124"/>
      <c r="AH829" s="124"/>
    </row>
    <row r="830" spans="1:34" x14ac:dyDescent="0.3">
      <c r="A830" s="180" t="s">
        <v>1776</v>
      </c>
      <c r="B830" s="180" t="s">
        <v>1811</v>
      </c>
      <c r="C830" s="180">
        <v>144905</v>
      </c>
      <c r="D830" s="183">
        <v>44512</v>
      </c>
      <c r="E830" s="184">
        <v>16.272400000000001</v>
      </c>
      <c r="F830" s="184">
        <v>0.79530000000000001</v>
      </c>
      <c r="G830" s="184">
        <v>-0.52029999999999998</v>
      </c>
      <c r="H830" s="184">
        <v>1.1311</v>
      </c>
      <c r="I830" s="184">
        <v>2.9658000000000002</v>
      </c>
      <c r="J830" s="184">
        <v>1.6872</v>
      </c>
      <c r="K830" s="184">
        <v>11.6751</v>
      </c>
      <c r="L830" s="184">
        <v>25.2532</v>
      </c>
      <c r="M830" s="184">
        <v>20.744700000000002</v>
      </c>
      <c r="N830" s="184">
        <v>40.137999999999998</v>
      </c>
      <c r="O830" s="184">
        <v>17.726600000000001</v>
      </c>
      <c r="P830" s="184"/>
      <c r="Q830" s="184">
        <v>16.8536</v>
      </c>
      <c r="R830" s="184">
        <v>21.4056</v>
      </c>
      <c r="S830" s="120"/>
      <c r="T830" s="123"/>
      <c r="U830" s="124"/>
      <c r="V830" s="124"/>
      <c r="W830" s="124"/>
      <c r="X830" s="124"/>
      <c r="Y830" s="124"/>
      <c r="Z830" s="124"/>
      <c r="AA830" s="124"/>
      <c r="AB830" s="124"/>
      <c r="AC830" s="124"/>
      <c r="AD830" s="124"/>
      <c r="AE830" s="124"/>
      <c r="AF830" s="124"/>
      <c r="AG830" s="124"/>
      <c r="AH830" s="124"/>
    </row>
    <row r="831" spans="1:34" x14ac:dyDescent="0.3">
      <c r="A831" s="180" t="s">
        <v>1776</v>
      </c>
      <c r="B831" s="180" t="s">
        <v>1812</v>
      </c>
      <c r="C831" s="180">
        <v>144902</v>
      </c>
      <c r="D831" s="183">
        <v>44512</v>
      </c>
      <c r="E831" s="184">
        <v>15.375400000000001</v>
      </c>
      <c r="F831" s="184">
        <v>0.78990000000000005</v>
      </c>
      <c r="G831" s="184">
        <v>-0.53559999999999997</v>
      </c>
      <c r="H831" s="184">
        <v>1.0848</v>
      </c>
      <c r="I831" s="184">
        <v>2.8923000000000001</v>
      </c>
      <c r="J831" s="184">
        <v>1.528</v>
      </c>
      <c r="K831" s="184">
        <v>11.160600000000001</v>
      </c>
      <c r="L831" s="184">
        <v>24.1053</v>
      </c>
      <c r="M831" s="184">
        <v>19.1051</v>
      </c>
      <c r="N831" s="184">
        <v>37.607199999999999</v>
      </c>
      <c r="O831" s="184">
        <v>15.5877</v>
      </c>
      <c r="P831" s="184"/>
      <c r="Q831" s="184">
        <v>14.7532</v>
      </c>
      <c r="R831" s="184">
        <v>19.220600000000001</v>
      </c>
      <c r="S831" s="120"/>
      <c r="T831" s="123"/>
      <c r="U831" s="124"/>
      <c r="V831" s="124"/>
      <c r="W831" s="124"/>
      <c r="X831" s="124"/>
      <c r="Y831" s="124"/>
      <c r="Z831" s="124"/>
      <c r="AA831" s="124"/>
      <c r="AB831" s="124"/>
      <c r="AC831" s="124"/>
      <c r="AD831" s="124"/>
      <c r="AE831" s="124"/>
      <c r="AF831" s="124"/>
      <c r="AG831" s="124"/>
      <c r="AH831" s="124"/>
    </row>
    <row r="832" spans="1:34" x14ac:dyDescent="0.3">
      <c r="A832" s="180" t="s">
        <v>1776</v>
      </c>
      <c r="B832" s="180" t="s">
        <v>1789</v>
      </c>
      <c r="C832" s="180">
        <v>144546</v>
      </c>
      <c r="D832" s="183">
        <v>44512</v>
      </c>
      <c r="E832" s="184">
        <v>17.827200000000001</v>
      </c>
      <c r="F832" s="184">
        <v>1.0584</v>
      </c>
      <c r="G832" s="184">
        <v>0.57889999999999997</v>
      </c>
      <c r="H832" s="184">
        <v>2.5259</v>
      </c>
      <c r="I832" s="184">
        <v>4.0785999999999998</v>
      </c>
      <c r="J832" s="184">
        <v>1.4367000000000001</v>
      </c>
      <c r="K832" s="184">
        <v>11.7525</v>
      </c>
      <c r="L832" s="184">
        <v>27.2699</v>
      </c>
      <c r="M832" s="184">
        <v>25.074200000000001</v>
      </c>
      <c r="N832" s="184">
        <v>46.5426</v>
      </c>
      <c r="O832" s="184">
        <v>22.012499999999999</v>
      </c>
      <c r="P832" s="184"/>
      <c r="Q832" s="184">
        <v>19.8949</v>
      </c>
      <c r="R832" s="184">
        <v>24.568899999999999</v>
      </c>
      <c r="S832" s="120"/>
      <c r="T832" s="123"/>
      <c r="U832" s="124"/>
      <c r="V832" s="124"/>
      <c r="W832" s="124"/>
      <c r="X832" s="124"/>
      <c r="Y832" s="124"/>
      <c r="Z832" s="124"/>
      <c r="AA832" s="124"/>
      <c r="AB832" s="124"/>
      <c r="AC832" s="124"/>
      <c r="AD832" s="124"/>
      <c r="AE832" s="124"/>
      <c r="AF832" s="124"/>
      <c r="AG832" s="124"/>
      <c r="AH832" s="124"/>
    </row>
    <row r="833" spans="1:34" x14ac:dyDescent="0.3">
      <c r="A833" s="180" t="s">
        <v>1776</v>
      </c>
      <c r="B833" s="180" t="s">
        <v>1790</v>
      </c>
      <c r="C833" s="180">
        <v>144548</v>
      </c>
      <c r="D833" s="183">
        <v>44512</v>
      </c>
      <c r="E833" s="184">
        <v>16.851600000000001</v>
      </c>
      <c r="F833" s="184">
        <v>1.0548</v>
      </c>
      <c r="G833" s="184">
        <v>0.5675</v>
      </c>
      <c r="H833" s="184">
        <v>2.4912000000000001</v>
      </c>
      <c r="I833" s="184">
        <v>4.0240999999999998</v>
      </c>
      <c r="J833" s="184">
        <v>1.3167</v>
      </c>
      <c r="K833" s="184">
        <v>11.3588</v>
      </c>
      <c r="L833" s="184">
        <v>26.381599999999999</v>
      </c>
      <c r="M833" s="184">
        <v>23.790500000000002</v>
      </c>
      <c r="N833" s="184">
        <v>44.344099999999997</v>
      </c>
      <c r="O833" s="184">
        <v>19.865100000000002</v>
      </c>
      <c r="P833" s="184"/>
      <c r="Q833" s="184">
        <v>17.7958</v>
      </c>
      <c r="R833" s="184">
        <v>22.529599999999999</v>
      </c>
      <c r="S833" s="120"/>
      <c r="T833" s="123"/>
      <c r="U833" s="124"/>
      <c r="V833" s="124"/>
      <c r="W833" s="124"/>
      <c r="X833" s="124"/>
      <c r="Y833" s="124"/>
      <c r="Z833" s="124"/>
      <c r="AA833" s="124"/>
      <c r="AB833" s="124"/>
      <c r="AC833" s="124"/>
      <c r="AD833" s="124"/>
      <c r="AE833" s="124"/>
      <c r="AF833" s="124"/>
      <c r="AG833" s="124"/>
      <c r="AH833" s="124"/>
    </row>
    <row r="834" spans="1:34" x14ac:dyDescent="0.3">
      <c r="A834" s="180" t="s">
        <v>1776</v>
      </c>
      <c r="B834" s="180" t="s">
        <v>1813</v>
      </c>
      <c r="C834" s="180">
        <v>118883</v>
      </c>
      <c r="D834" s="183">
        <v>44512</v>
      </c>
      <c r="E834" s="184">
        <v>161.46</v>
      </c>
      <c r="F834" s="184">
        <v>0.93769999999999998</v>
      </c>
      <c r="G834" s="184">
        <v>0.16750000000000001</v>
      </c>
      <c r="H834" s="184">
        <v>2.1316999999999999</v>
      </c>
      <c r="I834" s="184">
        <v>3.4735</v>
      </c>
      <c r="J834" s="184">
        <v>1.2796000000000001</v>
      </c>
      <c r="K834" s="184">
        <v>10.0839</v>
      </c>
      <c r="L834" s="184">
        <v>21.125299999999999</v>
      </c>
      <c r="M834" s="184">
        <v>21.553899999999999</v>
      </c>
      <c r="N834" s="184">
        <v>42.1678</v>
      </c>
      <c r="O834" s="184">
        <v>14.1965</v>
      </c>
      <c r="P834" s="184">
        <v>11.361000000000001</v>
      </c>
      <c r="Q834" s="184">
        <v>10.994300000000001</v>
      </c>
      <c r="R834" s="184">
        <v>18.154199999999999</v>
      </c>
      <c r="S834" s="120"/>
      <c r="T834" s="123"/>
      <c r="U834" s="124"/>
      <c r="V834" s="124"/>
      <c r="W834" s="124"/>
      <c r="X834" s="124"/>
      <c r="Y834" s="124"/>
      <c r="Z834" s="124"/>
      <c r="AA834" s="124"/>
      <c r="AB834" s="124"/>
      <c r="AC834" s="124"/>
      <c r="AD834" s="124"/>
      <c r="AE834" s="124"/>
      <c r="AF834" s="124"/>
      <c r="AG834" s="124"/>
      <c r="AH834" s="124"/>
    </row>
    <row r="835" spans="1:34" x14ac:dyDescent="0.3">
      <c r="A835" s="180" t="s">
        <v>1776</v>
      </c>
      <c r="B835" s="180" t="s">
        <v>1814</v>
      </c>
      <c r="C835" s="180">
        <v>100476</v>
      </c>
      <c r="D835" s="183">
        <v>44512</v>
      </c>
      <c r="E835" s="184">
        <v>155.47999999999999</v>
      </c>
      <c r="F835" s="184">
        <v>0.94140000000000001</v>
      </c>
      <c r="G835" s="184">
        <v>0.16750000000000001</v>
      </c>
      <c r="H835" s="184">
        <v>2.1282000000000001</v>
      </c>
      <c r="I835" s="184">
        <v>3.4670999999999998</v>
      </c>
      <c r="J835" s="184">
        <v>1.2766999999999999</v>
      </c>
      <c r="K835" s="184">
        <v>10.0665</v>
      </c>
      <c r="L835" s="184">
        <v>21.0809</v>
      </c>
      <c r="M835" s="184">
        <v>21.506699999999999</v>
      </c>
      <c r="N835" s="184">
        <v>42.081699999999998</v>
      </c>
      <c r="O835" s="184">
        <v>14.0822</v>
      </c>
      <c r="P835" s="184">
        <v>11.229200000000001</v>
      </c>
      <c r="Q835" s="184">
        <v>10.371700000000001</v>
      </c>
      <c r="R835" s="184">
        <v>18.038</v>
      </c>
      <c r="S835" s="120"/>
      <c r="T835" s="123"/>
      <c r="U835" s="124"/>
      <c r="V835" s="124"/>
      <c r="W835" s="124"/>
      <c r="X835" s="124"/>
      <c r="Y835" s="124"/>
      <c r="Z835" s="124"/>
      <c r="AA835" s="124"/>
      <c r="AB835" s="124"/>
      <c r="AC835" s="124"/>
      <c r="AD835" s="124"/>
      <c r="AE835" s="124"/>
      <c r="AF835" s="124"/>
      <c r="AG835" s="124"/>
      <c r="AH835" s="124"/>
    </row>
    <row r="836" spans="1:34" x14ac:dyDescent="0.3">
      <c r="A836" s="180" t="s">
        <v>1776</v>
      </c>
      <c r="B836" s="180" t="s">
        <v>1799</v>
      </c>
      <c r="C836" s="180">
        <v>119292</v>
      </c>
      <c r="D836" s="183">
        <v>44512</v>
      </c>
      <c r="E836" s="184">
        <v>37.89</v>
      </c>
      <c r="F836" s="184">
        <v>1.1209</v>
      </c>
      <c r="G836" s="184">
        <v>0.69089999999999996</v>
      </c>
      <c r="H836" s="184">
        <v>2.1844999999999999</v>
      </c>
      <c r="I836" s="184">
        <v>3.7513999999999998</v>
      </c>
      <c r="J836" s="184">
        <v>1.9370000000000001</v>
      </c>
      <c r="K836" s="184">
        <v>12.767899999999999</v>
      </c>
      <c r="L836" s="184">
        <v>31.837199999999999</v>
      </c>
      <c r="M836" s="184">
        <v>31.6082</v>
      </c>
      <c r="N836" s="184">
        <v>57.875</v>
      </c>
      <c r="O836" s="184">
        <v>26.400300000000001</v>
      </c>
      <c r="P836" s="184">
        <v>18.7804</v>
      </c>
      <c r="Q836" s="184">
        <v>15.095499999999999</v>
      </c>
      <c r="R836" s="184">
        <v>32.927599999999998</v>
      </c>
      <c r="S836" s="120"/>
      <c r="T836" s="123"/>
      <c r="U836" s="124"/>
      <c r="V836" s="124"/>
      <c r="W836" s="124"/>
      <c r="X836" s="124"/>
      <c r="Y836" s="124"/>
      <c r="Z836" s="124"/>
      <c r="AA836" s="124"/>
      <c r="AB836" s="124"/>
      <c r="AC836" s="124"/>
      <c r="AD836" s="124"/>
      <c r="AE836" s="124"/>
      <c r="AF836" s="124"/>
      <c r="AG836" s="124"/>
      <c r="AH836" s="124"/>
    </row>
    <row r="837" spans="1:34" x14ac:dyDescent="0.3">
      <c r="A837" s="180" t="s">
        <v>1776</v>
      </c>
      <c r="B837" s="180" t="s">
        <v>1800</v>
      </c>
      <c r="C837" s="180">
        <v>115270</v>
      </c>
      <c r="D837" s="183">
        <v>44512</v>
      </c>
      <c r="E837" s="184">
        <v>35.5</v>
      </c>
      <c r="F837" s="184">
        <v>1.1108</v>
      </c>
      <c r="G837" s="184">
        <v>0.65210000000000001</v>
      </c>
      <c r="H837" s="184">
        <v>2.1288999999999998</v>
      </c>
      <c r="I837" s="184">
        <v>3.6798999999999999</v>
      </c>
      <c r="J837" s="184">
        <v>1.8359000000000001</v>
      </c>
      <c r="K837" s="184">
        <v>12.5198</v>
      </c>
      <c r="L837" s="184">
        <v>31.286999999999999</v>
      </c>
      <c r="M837" s="184">
        <v>30.8032</v>
      </c>
      <c r="N837" s="184">
        <v>56.5946</v>
      </c>
      <c r="O837" s="184">
        <v>25.542999999999999</v>
      </c>
      <c r="P837" s="184">
        <v>17.959499999999998</v>
      </c>
      <c r="Q837" s="184">
        <v>12.911899999999999</v>
      </c>
      <c r="R837" s="184">
        <v>31.8489</v>
      </c>
      <c r="S837" s="120"/>
      <c r="T837" s="123"/>
      <c r="U837" s="124"/>
      <c r="V837" s="124"/>
      <c r="W837" s="124"/>
      <c r="X837" s="124"/>
      <c r="Y837" s="124"/>
      <c r="Z837" s="124"/>
      <c r="AA837" s="124"/>
      <c r="AB837" s="124"/>
      <c r="AC837" s="124"/>
      <c r="AD837" s="124"/>
      <c r="AE837" s="124"/>
      <c r="AF837" s="124"/>
      <c r="AG837" s="124"/>
      <c r="AH837" s="124"/>
    </row>
    <row r="838" spans="1:34" x14ac:dyDescent="0.3">
      <c r="A838" s="180" t="s">
        <v>1776</v>
      </c>
      <c r="B838" s="180" t="s">
        <v>1871</v>
      </c>
      <c r="C838" s="180">
        <v>120662</v>
      </c>
      <c r="D838" s="183">
        <v>44512</v>
      </c>
      <c r="E838" s="184">
        <v>289.30720000000002</v>
      </c>
      <c r="F838" s="184">
        <v>1.4015</v>
      </c>
      <c r="G838" s="184">
        <v>1.0951</v>
      </c>
      <c r="H838" s="184">
        <v>2.9276</v>
      </c>
      <c r="I838" s="184">
        <v>4.3494999999999999</v>
      </c>
      <c r="J838" s="184">
        <v>1.8319000000000001</v>
      </c>
      <c r="K838" s="184">
        <v>13.4483</v>
      </c>
      <c r="L838" s="184">
        <v>31.313400000000001</v>
      </c>
      <c r="M838" s="184">
        <v>29.874199999999998</v>
      </c>
      <c r="N838" s="184">
        <v>59.953899999999997</v>
      </c>
      <c r="O838" s="184">
        <v>29.4481</v>
      </c>
      <c r="P838" s="184">
        <v>22.371099999999998</v>
      </c>
      <c r="Q838" s="184">
        <v>18.681899999999999</v>
      </c>
      <c r="R838" s="184">
        <v>37.902700000000003</v>
      </c>
      <c r="S838" s="120"/>
      <c r="T838" s="123"/>
      <c r="U838" s="124"/>
      <c r="V838" s="124"/>
      <c r="W838" s="124"/>
      <c r="X838" s="124"/>
      <c r="Y838" s="124"/>
      <c r="Z838" s="124"/>
      <c r="AA838" s="124"/>
      <c r="AB838" s="124"/>
      <c r="AC838" s="124"/>
      <c r="AD838" s="124"/>
      <c r="AE838" s="124"/>
      <c r="AF838" s="124"/>
      <c r="AG838" s="124"/>
      <c r="AH838" s="124"/>
    </row>
    <row r="839" spans="1:34" x14ac:dyDescent="0.3">
      <c r="A839" s="180" t="s">
        <v>1776</v>
      </c>
      <c r="B839" s="180" t="s">
        <v>1978</v>
      </c>
      <c r="C839" s="180">
        <v>120663</v>
      </c>
      <c r="D839" s="183">
        <v>44512</v>
      </c>
      <c r="E839" s="184">
        <v>254.02203840445301</v>
      </c>
      <c r="F839" s="184">
        <v>1.4015</v>
      </c>
      <c r="G839" s="184">
        <v>1.0951</v>
      </c>
      <c r="H839" s="184">
        <v>2.9276</v>
      </c>
      <c r="I839" s="184">
        <v>4.3494999999999999</v>
      </c>
      <c r="J839" s="184">
        <v>1.8318000000000001</v>
      </c>
      <c r="K839" s="184">
        <v>13.448399999999999</v>
      </c>
      <c r="L839" s="184">
        <v>31.317900000000002</v>
      </c>
      <c r="M839" s="184">
        <v>29.878699999999998</v>
      </c>
      <c r="N839" s="184">
        <v>59.959499999999998</v>
      </c>
      <c r="O839" s="184">
        <v>29.303699999999999</v>
      </c>
      <c r="P839" s="184">
        <v>22.2102</v>
      </c>
      <c r="Q839" s="184">
        <v>18.586300000000001</v>
      </c>
      <c r="R839" s="184">
        <v>37.905299999999997</v>
      </c>
      <c r="S839" s="120"/>
      <c r="T839" s="123"/>
      <c r="U839" s="124"/>
      <c r="V839" s="124"/>
      <c r="W839" s="124"/>
      <c r="X839" s="124"/>
      <c r="Y839" s="124"/>
      <c r="Z839" s="124"/>
      <c r="AA839" s="124"/>
      <c r="AB839" s="124"/>
      <c r="AC839" s="124"/>
      <c r="AD839" s="124"/>
      <c r="AE839" s="124"/>
      <c r="AF839" s="124"/>
      <c r="AG839" s="124"/>
      <c r="AH839" s="124"/>
    </row>
    <row r="840" spans="1:34" x14ac:dyDescent="0.3">
      <c r="A840" s="180" t="s">
        <v>1776</v>
      </c>
      <c r="B840" s="180" t="s">
        <v>1872</v>
      </c>
      <c r="C840" s="180">
        <v>100669</v>
      </c>
      <c r="D840" s="183">
        <v>44512</v>
      </c>
      <c r="E840" s="184">
        <v>277.32479999999998</v>
      </c>
      <c r="F840" s="184">
        <v>1.3988</v>
      </c>
      <c r="G840" s="184">
        <v>1.0872999999999999</v>
      </c>
      <c r="H840" s="184">
        <v>2.9073000000000002</v>
      </c>
      <c r="I840" s="184">
        <v>4.3171999999999997</v>
      </c>
      <c r="J840" s="184">
        <v>1.7609999999999999</v>
      </c>
      <c r="K840" s="184">
        <v>13.224</v>
      </c>
      <c r="L840" s="184">
        <v>30.801600000000001</v>
      </c>
      <c r="M840" s="184">
        <v>29.1402</v>
      </c>
      <c r="N840" s="184">
        <v>58.786900000000003</v>
      </c>
      <c r="O840" s="184">
        <v>28.631499999999999</v>
      </c>
      <c r="P840" s="184">
        <v>21.666499999999999</v>
      </c>
      <c r="Q840" s="184">
        <v>16.959900000000001</v>
      </c>
      <c r="R840" s="184">
        <v>36.944600000000001</v>
      </c>
      <c r="S840" s="120"/>
      <c r="T840" s="123"/>
      <c r="U840" s="124"/>
      <c r="V840" s="124"/>
      <c r="W840" s="124"/>
      <c r="X840" s="124"/>
      <c r="Y840" s="124"/>
      <c r="Z840" s="124"/>
      <c r="AA840" s="124"/>
      <c r="AB840" s="124"/>
      <c r="AC840" s="124"/>
      <c r="AD840" s="124"/>
      <c r="AE840" s="124"/>
      <c r="AF840" s="124"/>
      <c r="AG840" s="124"/>
      <c r="AH840" s="124"/>
    </row>
    <row r="841" spans="1:34" x14ac:dyDescent="0.3">
      <c r="A841" s="180" t="s">
        <v>1776</v>
      </c>
      <c r="B841" s="180" t="s">
        <v>1979</v>
      </c>
      <c r="C841" s="180">
        <v>100668</v>
      </c>
      <c r="D841" s="183">
        <v>44512</v>
      </c>
      <c r="E841" s="184">
        <v>444.04214645480801</v>
      </c>
      <c r="F841" s="184">
        <v>1.3989</v>
      </c>
      <c r="G841" s="184">
        <v>1.0872999999999999</v>
      </c>
      <c r="H841" s="184">
        <v>2.9074</v>
      </c>
      <c r="I841" s="184">
        <v>4.3171999999999997</v>
      </c>
      <c r="J841" s="184">
        <v>1.7609999999999999</v>
      </c>
      <c r="K841" s="184">
        <v>13.223599999999999</v>
      </c>
      <c r="L841" s="184">
        <v>30.800999999999998</v>
      </c>
      <c r="M841" s="184">
        <v>29.139600000000002</v>
      </c>
      <c r="N841" s="184">
        <v>58.786000000000001</v>
      </c>
      <c r="O841" s="184">
        <v>28.4819</v>
      </c>
      <c r="P841" s="184">
        <v>21.501200000000001</v>
      </c>
      <c r="Q841" s="184">
        <v>13.7187</v>
      </c>
      <c r="R841" s="184">
        <v>36.944200000000002</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0.96176111111111118</v>
      </c>
      <c r="G842" s="186">
        <v>0.11061851851851853</v>
      </c>
      <c r="H842" s="186">
        <v>1.8819444444444446</v>
      </c>
      <c r="I842" s="186">
        <v>3.3427962962962967</v>
      </c>
      <c r="J842" s="186">
        <v>1.3549611111111108</v>
      </c>
      <c r="K842" s="186">
        <v>11.033840740740743</v>
      </c>
      <c r="L842" s="186">
        <v>26.270942592592586</v>
      </c>
      <c r="M842" s="186">
        <v>26.306077777777777</v>
      </c>
      <c r="N842" s="186">
        <v>52.219485185185192</v>
      </c>
      <c r="O842" s="186">
        <v>22.581363461538462</v>
      </c>
      <c r="P842" s="186">
        <v>17.552515909090911</v>
      </c>
      <c r="Q842" s="186">
        <v>18.800940740740742</v>
      </c>
      <c r="R842" s="186">
        <v>27.536196153846156</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0.97910000000000008</v>
      </c>
      <c r="G843" s="186">
        <v>3.8000000000000006E-2</v>
      </c>
      <c r="H843" s="186">
        <v>1.8791500000000001</v>
      </c>
      <c r="I843" s="186">
        <v>3.2496499999999999</v>
      </c>
      <c r="J843" s="186">
        <v>1.4148000000000001</v>
      </c>
      <c r="K843" s="186">
        <v>11.248950000000001</v>
      </c>
      <c r="L843" s="186">
        <v>26.460099999999997</v>
      </c>
      <c r="M843" s="186">
        <v>25.918199999999999</v>
      </c>
      <c r="N843" s="186">
        <v>52.530050000000003</v>
      </c>
      <c r="O843" s="186">
        <v>22.116250000000001</v>
      </c>
      <c r="P843" s="186">
        <v>17.715800000000002</v>
      </c>
      <c r="Q843" s="186">
        <v>17.6601</v>
      </c>
      <c r="R843" s="186">
        <v>26.590049999999998</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32"/>
      <c r="B844" s="129"/>
      <c r="C844" s="129"/>
      <c r="D844" s="129"/>
      <c r="E844" s="129"/>
      <c r="F844" s="133"/>
      <c r="G844" s="133"/>
      <c r="H844" s="133"/>
      <c r="I844" s="133"/>
      <c r="J844" s="133"/>
      <c r="K844" s="133"/>
      <c r="L844" s="133"/>
      <c r="M844" s="133"/>
      <c r="N844" s="133"/>
      <c r="O844" s="133"/>
      <c r="P844" s="133"/>
      <c r="Q844" s="133"/>
      <c r="R844" s="133"/>
      <c r="S844" s="119"/>
      <c r="T844" s="119"/>
      <c r="U844" s="119"/>
      <c r="V844" s="119"/>
      <c r="W844" s="119"/>
      <c r="X844" s="119"/>
      <c r="Y844" s="119"/>
      <c r="Z844" s="119"/>
      <c r="AA844" s="119"/>
      <c r="AB844" s="119"/>
      <c r="AC844" s="119"/>
      <c r="AD844" s="119"/>
      <c r="AE844" s="119"/>
      <c r="AF844" s="119"/>
      <c r="AG844" s="119"/>
      <c r="AH844" s="119"/>
    </row>
    <row r="845" spans="1:34" x14ac:dyDescent="0.3">
      <c r="A845" s="182" t="s">
        <v>801</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802</v>
      </c>
      <c r="B846" s="180" t="s">
        <v>803</v>
      </c>
      <c r="C846" s="180">
        <v>122644</v>
      </c>
      <c r="D846" s="183">
        <v>44512</v>
      </c>
      <c r="E846" s="184">
        <v>273.65010000000001</v>
      </c>
      <c r="F846" s="184">
        <v>-3.2942</v>
      </c>
      <c r="G846" s="184">
        <v>-0.56910000000000005</v>
      </c>
      <c r="H846" s="184">
        <v>5.9264000000000001</v>
      </c>
      <c r="I846" s="184">
        <v>4.0602</v>
      </c>
      <c r="J846" s="184">
        <v>2.2498</v>
      </c>
      <c r="K846" s="184">
        <v>3.0425</v>
      </c>
      <c r="L846" s="184">
        <v>4.0899000000000001</v>
      </c>
      <c r="M846" s="184">
        <v>4.9042000000000003</v>
      </c>
      <c r="N846" s="184">
        <v>4.0574000000000003</v>
      </c>
      <c r="O846" s="184">
        <v>7.3109999999999999</v>
      </c>
      <c r="P846" s="184">
        <v>7.1574</v>
      </c>
      <c r="Q846" s="184">
        <v>8.2856000000000005</v>
      </c>
      <c r="R846" s="184">
        <v>6.3131000000000004</v>
      </c>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804</v>
      </c>
      <c r="C847" s="180">
        <v>122646</v>
      </c>
      <c r="D847" s="183">
        <v>44512</v>
      </c>
      <c r="E847" s="184">
        <v>278.95319999999998</v>
      </c>
      <c r="F847" s="184">
        <v>-3.1139000000000001</v>
      </c>
      <c r="G847" s="184">
        <v>-0.37940000000000002</v>
      </c>
      <c r="H847" s="184">
        <v>6.1167999999999996</v>
      </c>
      <c r="I847" s="184">
        <v>4.2510000000000003</v>
      </c>
      <c r="J847" s="184">
        <v>2.4409000000000001</v>
      </c>
      <c r="K847" s="184">
        <v>3.234</v>
      </c>
      <c r="L847" s="184">
        <v>4.2671000000000001</v>
      </c>
      <c r="M847" s="184">
        <v>5.0762999999999998</v>
      </c>
      <c r="N847" s="184">
        <v>4.2293000000000003</v>
      </c>
      <c r="O847" s="184">
        <v>7.5198999999999998</v>
      </c>
      <c r="P847" s="184">
        <v>7.3859000000000004</v>
      </c>
      <c r="Q847" s="184">
        <v>8.3902000000000001</v>
      </c>
      <c r="R847" s="184">
        <v>6.5041000000000002</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1873</v>
      </c>
      <c r="C848" s="180">
        <v>148771</v>
      </c>
      <c r="D848" s="183">
        <v>44512</v>
      </c>
      <c r="E848" s="184">
        <v>10.458600000000001</v>
      </c>
      <c r="F848" s="184">
        <v>24.096599999999999</v>
      </c>
      <c r="G848" s="184">
        <v>17.941500000000001</v>
      </c>
      <c r="H848" s="184">
        <v>7.1864999999999997</v>
      </c>
      <c r="I848" s="184">
        <v>4.0696000000000003</v>
      </c>
      <c r="J848" s="184">
        <v>6.327</v>
      </c>
      <c r="K848" s="184">
        <v>7.2582000000000004</v>
      </c>
      <c r="L848" s="184">
        <v>5.6814</v>
      </c>
      <c r="M848" s="184"/>
      <c r="N848" s="184"/>
      <c r="O848" s="184"/>
      <c r="P848" s="184"/>
      <c r="Q848" s="184">
        <v>7.0331999999999999</v>
      </c>
      <c r="R848" s="184"/>
      <c r="S848" s="120" t="s">
        <v>1997</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1874</v>
      </c>
      <c r="C849" s="180">
        <v>148768</v>
      </c>
      <c r="D849" s="183">
        <v>44512</v>
      </c>
      <c r="E849" s="184">
        <v>10.439299999999999</v>
      </c>
      <c r="F849" s="184">
        <v>23.791</v>
      </c>
      <c r="G849" s="184">
        <v>17.624099999999999</v>
      </c>
      <c r="H849" s="184">
        <v>6.9268999999999998</v>
      </c>
      <c r="I849" s="184">
        <v>3.8016000000000001</v>
      </c>
      <c r="J849" s="184">
        <v>6.0651999999999999</v>
      </c>
      <c r="K849" s="184">
        <v>6.9962</v>
      </c>
      <c r="L849" s="184">
        <v>5.3949999999999996</v>
      </c>
      <c r="M849" s="184"/>
      <c r="N849" s="184"/>
      <c r="O849" s="184"/>
      <c r="P849" s="184"/>
      <c r="Q849" s="184">
        <v>6.7371999999999996</v>
      </c>
      <c r="R849" s="184"/>
      <c r="S849" s="120" t="s">
        <v>1997</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805</v>
      </c>
      <c r="C850" s="180">
        <v>101048</v>
      </c>
      <c r="D850" s="183">
        <v>44512</v>
      </c>
      <c r="E850" s="184">
        <v>32.161000000000001</v>
      </c>
      <c r="F850" s="184">
        <v>-14.180899999999999</v>
      </c>
      <c r="G850" s="184">
        <v>-3.3281999999999998</v>
      </c>
      <c r="H850" s="184">
        <v>3.1549999999999998</v>
      </c>
      <c r="I850" s="184">
        <v>0.75409999999999999</v>
      </c>
      <c r="J850" s="184">
        <v>-0.2782</v>
      </c>
      <c r="K850" s="184">
        <v>3.3614000000000002</v>
      </c>
      <c r="L850" s="184">
        <v>3.9051</v>
      </c>
      <c r="M850" s="184">
        <v>3.7252000000000001</v>
      </c>
      <c r="N850" s="184">
        <v>3.9215</v>
      </c>
      <c r="O850" s="184">
        <v>5.8737000000000004</v>
      </c>
      <c r="P850" s="184">
        <v>5.9798</v>
      </c>
      <c r="Q850" s="184">
        <v>5.8433999999999999</v>
      </c>
      <c r="R850" s="184">
        <v>5.0374999999999996</v>
      </c>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806</v>
      </c>
      <c r="C851" s="180">
        <v>118508</v>
      </c>
      <c r="D851" s="183">
        <v>44512</v>
      </c>
      <c r="E851" s="184">
        <v>34.209099999999999</v>
      </c>
      <c r="F851" s="184">
        <v>-13.438800000000001</v>
      </c>
      <c r="G851" s="184">
        <v>-2.6667999999999998</v>
      </c>
      <c r="H851" s="184">
        <v>3.8090999999999999</v>
      </c>
      <c r="I851" s="184">
        <v>1.4031</v>
      </c>
      <c r="J851" s="184">
        <v>0.36840000000000001</v>
      </c>
      <c r="K851" s="184">
        <v>4.0382999999999996</v>
      </c>
      <c r="L851" s="184">
        <v>4.5921000000000003</v>
      </c>
      <c r="M851" s="184">
        <v>4.3982000000000001</v>
      </c>
      <c r="N851" s="184">
        <v>4.5948000000000002</v>
      </c>
      <c r="O851" s="184">
        <v>6.5332999999999997</v>
      </c>
      <c r="P851" s="184">
        <v>6.6135000000000002</v>
      </c>
      <c r="Q851" s="184">
        <v>6.9946999999999999</v>
      </c>
      <c r="R851" s="184">
        <v>5.7469000000000001</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807</v>
      </c>
      <c r="C852" s="180">
        <v>106841</v>
      </c>
      <c r="D852" s="183">
        <v>44512</v>
      </c>
      <c r="E852" s="184">
        <v>39.142400000000002</v>
      </c>
      <c r="F852" s="184">
        <v>-4.2889999999999997</v>
      </c>
      <c r="G852" s="184">
        <v>0.15540000000000001</v>
      </c>
      <c r="H852" s="184">
        <v>6.3716999999999997</v>
      </c>
      <c r="I852" s="184">
        <v>2.3532999999999999</v>
      </c>
      <c r="J852" s="184">
        <v>1.4064000000000001</v>
      </c>
      <c r="K852" s="184">
        <v>3.9554999999999998</v>
      </c>
      <c r="L852" s="184">
        <v>4.8724999999999996</v>
      </c>
      <c r="M852" s="184">
        <v>5.0358999999999998</v>
      </c>
      <c r="N852" s="184">
        <v>4.9314999999999998</v>
      </c>
      <c r="O852" s="184">
        <v>7.6109999999999998</v>
      </c>
      <c r="P852" s="184">
        <v>7.2931999999999997</v>
      </c>
      <c r="Q852" s="184">
        <v>8.0448000000000004</v>
      </c>
      <c r="R852" s="184">
        <v>6.9470999999999998</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808</v>
      </c>
      <c r="C853" s="180">
        <v>118961</v>
      </c>
      <c r="D853" s="183">
        <v>44512</v>
      </c>
      <c r="E853" s="184">
        <v>39.594999999999999</v>
      </c>
      <c r="F853" s="184">
        <v>-4.0556000000000001</v>
      </c>
      <c r="G853" s="184">
        <v>0.39950000000000002</v>
      </c>
      <c r="H853" s="184">
        <v>6.6275000000000004</v>
      </c>
      <c r="I853" s="184">
        <v>2.6034999999999999</v>
      </c>
      <c r="J853" s="184">
        <v>1.6587000000000001</v>
      </c>
      <c r="K853" s="184">
        <v>4.2084999999999999</v>
      </c>
      <c r="L853" s="184">
        <v>5.1292</v>
      </c>
      <c r="M853" s="184">
        <v>5.2957999999999998</v>
      </c>
      <c r="N853" s="184">
        <v>5.1944999999999997</v>
      </c>
      <c r="O853" s="184">
        <v>7.8230000000000004</v>
      </c>
      <c r="P853" s="184">
        <v>7.4802</v>
      </c>
      <c r="Q853" s="184">
        <v>8.2330000000000005</v>
      </c>
      <c r="R853" s="184">
        <v>7.1829999999999998</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809</v>
      </c>
      <c r="C854" s="180">
        <v>101802</v>
      </c>
      <c r="D854" s="183">
        <v>44512</v>
      </c>
      <c r="E854" s="184">
        <v>336.02359999999999</v>
      </c>
      <c r="F854" s="184">
        <v>-21.700900000000001</v>
      </c>
      <c r="G854" s="184">
        <v>-6.3583999999999996</v>
      </c>
      <c r="H854" s="184">
        <v>6.7603999999999997</v>
      </c>
      <c r="I854" s="184">
        <v>1.3733</v>
      </c>
      <c r="J854" s="184">
        <v>-1.4471000000000001</v>
      </c>
      <c r="K854" s="184">
        <v>3.8763000000000001</v>
      </c>
      <c r="L854" s="184">
        <v>6.0387000000000004</v>
      </c>
      <c r="M854" s="184">
        <v>4.7643000000000004</v>
      </c>
      <c r="N854" s="184">
        <v>5.2672999999999996</v>
      </c>
      <c r="O854" s="184">
        <v>7.6470000000000002</v>
      </c>
      <c r="P854" s="184">
        <v>7.1852</v>
      </c>
      <c r="Q854" s="184">
        <v>7.8708</v>
      </c>
      <c r="R854" s="184">
        <v>7.1448</v>
      </c>
      <c r="S854" s="120" t="s">
        <v>1998</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810</v>
      </c>
      <c r="C855" s="180">
        <v>120425</v>
      </c>
      <c r="D855" s="183">
        <v>44512</v>
      </c>
      <c r="E855" s="184">
        <v>358.27569999999997</v>
      </c>
      <c r="F855" s="184">
        <v>-20.964400000000001</v>
      </c>
      <c r="G855" s="184">
        <v>-5.6379999999999999</v>
      </c>
      <c r="H855" s="184">
        <v>7.4824999999999999</v>
      </c>
      <c r="I855" s="184">
        <v>2.0937999999999999</v>
      </c>
      <c r="J855" s="184">
        <v>-0.72750000000000004</v>
      </c>
      <c r="K855" s="184">
        <v>4.6040999999999999</v>
      </c>
      <c r="L855" s="184">
        <v>6.7821999999999996</v>
      </c>
      <c r="M855" s="184">
        <v>5.5121000000000002</v>
      </c>
      <c r="N855" s="184">
        <v>6.0279999999999996</v>
      </c>
      <c r="O855" s="184">
        <v>8.4482999999999997</v>
      </c>
      <c r="P855" s="184">
        <v>8.0039999999999996</v>
      </c>
      <c r="Q855" s="184">
        <v>8.7271000000000001</v>
      </c>
      <c r="R855" s="184">
        <v>7.9233000000000002</v>
      </c>
      <c r="S855" s="120" t="s">
        <v>1998</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1875</v>
      </c>
      <c r="C856" s="180">
        <v>148711</v>
      </c>
      <c r="D856" s="183">
        <v>44512</v>
      </c>
      <c r="E856" s="184">
        <v>10.3117</v>
      </c>
      <c r="F856" s="184">
        <v>3.54</v>
      </c>
      <c r="G856" s="184">
        <v>4.0129000000000001</v>
      </c>
      <c r="H856" s="184">
        <v>6.6970999999999998</v>
      </c>
      <c r="I856" s="184">
        <v>5.7519999999999998</v>
      </c>
      <c r="J856" s="184">
        <v>3.5158999999999998</v>
      </c>
      <c r="K856" s="184">
        <v>3.7361</v>
      </c>
      <c r="L856" s="184">
        <v>3.9735999999999998</v>
      </c>
      <c r="M856" s="184"/>
      <c r="N856" s="184"/>
      <c r="O856" s="184"/>
      <c r="P856" s="184"/>
      <c r="Q856" s="184">
        <v>4.2610999999999999</v>
      </c>
      <c r="R856" s="184"/>
      <c r="S856" s="120" t="s">
        <v>1997</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1876</v>
      </c>
      <c r="C857" s="180">
        <v>148705</v>
      </c>
      <c r="D857" s="183">
        <v>44512</v>
      </c>
      <c r="E857" s="184">
        <v>10.2752</v>
      </c>
      <c r="F857" s="184">
        <v>3.1972999999999998</v>
      </c>
      <c r="G857" s="184">
        <v>3.4348000000000001</v>
      </c>
      <c r="H857" s="184">
        <v>6.2061999999999999</v>
      </c>
      <c r="I857" s="184">
        <v>5.2628000000000004</v>
      </c>
      <c r="J857" s="184">
        <v>3.0213999999999999</v>
      </c>
      <c r="K857" s="184">
        <v>3.2425999999999999</v>
      </c>
      <c r="L857" s="184">
        <v>3.4790000000000001</v>
      </c>
      <c r="M857" s="184"/>
      <c r="N857" s="184"/>
      <c r="O857" s="184"/>
      <c r="P857" s="184"/>
      <c r="Q857" s="184">
        <v>3.7621000000000002</v>
      </c>
      <c r="R857" s="184"/>
      <c r="S857" s="120" t="s">
        <v>1997</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811</v>
      </c>
      <c r="C858" s="180">
        <v>147269</v>
      </c>
      <c r="D858" s="183">
        <v>44512</v>
      </c>
      <c r="E858" s="184">
        <v>1210.5645999999999</v>
      </c>
      <c r="F858" s="184">
        <v>1.9147000000000001</v>
      </c>
      <c r="G858" s="184">
        <v>2.9405000000000001</v>
      </c>
      <c r="H858" s="184">
        <v>7.8289</v>
      </c>
      <c r="I858" s="184">
        <v>4.5430999999999999</v>
      </c>
      <c r="J858" s="184">
        <v>2.1947000000000001</v>
      </c>
      <c r="K858" s="184">
        <v>5.3494000000000002</v>
      </c>
      <c r="L858" s="184">
        <v>5.9714999999999998</v>
      </c>
      <c r="M858" s="184">
        <v>6.7793999999999999</v>
      </c>
      <c r="N858" s="184">
        <v>5.4273999999999996</v>
      </c>
      <c r="O858" s="184"/>
      <c r="P858" s="184"/>
      <c r="Q858" s="184">
        <v>7.9386999999999999</v>
      </c>
      <c r="R858" s="184">
        <v>8.2388999999999992</v>
      </c>
      <c r="S858" s="120" t="s">
        <v>1998</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812</v>
      </c>
      <c r="C859" s="180">
        <v>147266</v>
      </c>
      <c r="D859" s="183">
        <v>44512</v>
      </c>
      <c r="E859" s="184">
        <v>1200.0521000000001</v>
      </c>
      <c r="F859" s="184">
        <v>1.5146999999999999</v>
      </c>
      <c r="G859" s="184">
        <v>2.5402</v>
      </c>
      <c r="H859" s="184">
        <v>7.4278000000000004</v>
      </c>
      <c r="I859" s="184">
        <v>4.1421999999999999</v>
      </c>
      <c r="J859" s="184">
        <v>1.7943</v>
      </c>
      <c r="K859" s="184">
        <v>4.9458000000000002</v>
      </c>
      <c r="L859" s="184">
        <v>5.5606999999999998</v>
      </c>
      <c r="M859" s="184">
        <v>6.3601000000000001</v>
      </c>
      <c r="N859" s="184">
        <v>5.0068000000000001</v>
      </c>
      <c r="O859" s="184"/>
      <c r="P859" s="184"/>
      <c r="Q859" s="184">
        <v>7.5629</v>
      </c>
      <c r="R859" s="184">
        <v>7.8238000000000003</v>
      </c>
      <c r="S859" s="120" t="s">
        <v>1998</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813</v>
      </c>
      <c r="C860" s="180">
        <v>102673</v>
      </c>
      <c r="D860" s="183">
        <v>44512</v>
      </c>
      <c r="E860" s="184">
        <v>35.769599999999997</v>
      </c>
      <c r="F860" s="184">
        <v>4.1841999999999997</v>
      </c>
      <c r="G860" s="184">
        <v>2.2452999999999999</v>
      </c>
      <c r="H860" s="184">
        <v>6.9848999999999997</v>
      </c>
      <c r="I860" s="184">
        <v>5.0827999999999998</v>
      </c>
      <c r="J860" s="184">
        <v>3.0659000000000001</v>
      </c>
      <c r="K860" s="184">
        <v>3.0085000000000002</v>
      </c>
      <c r="L860" s="184">
        <v>4.3438999999999997</v>
      </c>
      <c r="M860" s="184">
        <v>5.4165000000000001</v>
      </c>
      <c r="N860" s="184">
        <v>4.4166999999999996</v>
      </c>
      <c r="O860" s="184">
        <v>8.4321000000000002</v>
      </c>
      <c r="P860" s="184">
        <v>7.2446000000000002</v>
      </c>
      <c r="Q860" s="184">
        <v>7.6889000000000003</v>
      </c>
      <c r="R860" s="184">
        <v>7.7682000000000002</v>
      </c>
      <c r="S860" s="120" t="s">
        <v>1999</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814</v>
      </c>
      <c r="C861" s="180">
        <v>118656</v>
      </c>
      <c r="D861" s="183">
        <v>44512</v>
      </c>
      <c r="E861" s="184">
        <v>37.218200000000003</v>
      </c>
      <c r="F861" s="184">
        <v>4.6098999999999997</v>
      </c>
      <c r="G861" s="184">
        <v>2.5831</v>
      </c>
      <c r="H861" s="184">
        <v>7.3249000000000004</v>
      </c>
      <c r="I861" s="184">
        <v>5.4120999999999997</v>
      </c>
      <c r="J861" s="184">
        <v>3.3978999999999999</v>
      </c>
      <c r="K861" s="184">
        <v>3.3410000000000002</v>
      </c>
      <c r="L861" s="184">
        <v>4.6814999999999998</v>
      </c>
      <c r="M861" s="184">
        <v>5.7624000000000004</v>
      </c>
      <c r="N861" s="184">
        <v>4.7686000000000002</v>
      </c>
      <c r="O861" s="184">
        <v>8.8527000000000005</v>
      </c>
      <c r="P861" s="184">
        <v>7.6877000000000004</v>
      </c>
      <c r="Q861" s="184">
        <v>8.4474999999999998</v>
      </c>
      <c r="R861" s="184">
        <v>8.1526999999999994</v>
      </c>
      <c r="S861" s="120" t="s">
        <v>1999</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1877</v>
      </c>
      <c r="C862" s="180">
        <v>148550</v>
      </c>
      <c r="D862" s="183">
        <v>44512</v>
      </c>
      <c r="E862" s="184">
        <v>10.5061</v>
      </c>
      <c r="F862" s="184">
        <v>-17.709700000000002</v>
      </c>
      <c r="G862" s="184">
        <v>-1.7367999999999999</v>
      </c>
      <c r="H862" s="184">
        <v>5.4115000000000002</v>
      </c>
      <c r="I862" s="184">
        <v>1.0674999999999999</v>
      </c>
      <c r="J862" s="184">
        <v>-1.0861000000000001</v>
      </c>
      <c r="K862" s="184">
        <v>4.3019999999999996</v>
      </c>
      <c r="L862" s="184">
        <v>4.7798999999999996</v>
      </c>
      <c r="M862" s="184">
        <v>3.9961000000000002</v>
      </c>
      <c r="N862" s="184">
        <v>4.7301000000000002</v>
      </c>
      <c r="O862" s="184"/>
      <c r="P862" s="184"/>
      <c r="Q862" s="184">
        <v>4.8433999999999999</v>
      </c>
      <c r="R862" s="184"/>
      <c r="S862" s="120" t="s">
        <v>1997</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1878</v>
      </c>
      <c r="C863" s="180">
        <v>148543</v>
      </c>
      <c r="D863" s="183">
        <v>44512</v>
      </c>
      <c r="E863" s="184">
        <v>10.483499999999999</v>
      </c>
      <c r="F863" s="184">
        <v>-17.747800000000002</v>
      </c>
      <c r="G863" s="184">
        <v>-1.8566</v>
      </c>
      <c r="H863" s="184">
        <v>5.1904000000000003</v>
      </c>
      <c r="I863" s="184">
        <v>0.8458</v>
      </c>
      <c r="J863" s="184">
        <v>-1.3013999999999999</v>
      </c>
      <c r="K863" s="184">
        <v>4.0949</v>
      </c>
      <c r="L863" s="184">
        <v>4.5685000000000002</v>
      </c>
      <c r="M863" s="184">
        <v>3.7848000000000002</v>
      </c>
      <c r="N863" s="184">
        <v>4.5152000000000001</v>
      </c>
      <c r="O863" s="184"/>
      <c r="P863" s="184"/>
      <c r="Q863" s="184">
        <v>4.6273</v>
      </c>
      <c r="R863" s="184"/>
      <c r="S863" s="120" t="s">
        <v>1997</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815</v>
      </c>
      <c r="C864" s="180">
        <v>145295</v>
      </c>
      <c r="D864" s="183">
        <v>44512</v>
      </c>
      <c r="E864" s="184">
        <v>1245.1949999999999</v>
      </c>
      <c r="F864" s="184">
        <v>-11.322900000000001</v>
      </c>
      <c r="G864" s="184">
        <v>-1.5797000000000001</v>
      </c>
      <c r="H864" s="184">
        <v>4.8127000000000004</v>
      </c>
      <c r="I864" s="184">
        <v>2.0257999999999998</v>
      </c>
      <c r="J864" s="184">
        <v>0.7087</v>
      </c>
      <c r="K864" s="184">
        <v>3.8022</v>
      </c>
      <c r="L864" s="184">
        <v>4.4916</v>
      </c>
      <c r="M864" s="184">
        <v>4.8710000000000004</v>
      </c>
      <c r="N864" s="184">
        <v>4.3318000000000003</v>
      </c>
      <c r="O864" s="184">
        <v>7.4732000000000003</v>
      </c>
      <c r="P864" s="184"/>
      <c r="Q864" s="184">
        <v>7.4843000000000002</v>
      </c>
      <c r="R864" s="184">
        <v>6.4287000000000001</v>
      </c>
      <c r="S864" s="120" t="s">
        <v>2000</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816</v>
      </c>
      <c r="C865" s="180">
        <v>145287</v>
      </c>
      <c r="D865" s="183">
        <v>44512</v>
      </c>
      <c r="E865" s="184">
        <v>1210.7720999999999</v>
      </c>
      <c r="F865" s="184">
        <v>-11.8195</v>
      </c>
      <c r="G865" s="184">
        <v>-2.0796999999999999</v>
      </c>
      <c r="H865" s="184">
        <v>4.3121</v>
      </c>
      <c r="I865" s="184">
        <v>1.5256000000000001</v>
      </c>
      <c r="J865" s="184">
        <v>0.20849999999999999</v>
      </c>
      <c r="K865" s="184">
        <v>3.2286000000000001</v>
      </c>
      <c r="L865" s="184">
        <v>3.7633999999999999</v>
      </c>
      <c r="M865" s="184">
        <v>4.0787000000000004</v>
      </c>
      <c r="N865" s="184">
        <v>3.5005999999999999</v>
      </c>
      <c r="O865" s="184">
        <v>6.4889000000000001</v>
      </c>
      <c r="P865" s="184"/>
      <c r="Q865" s="184">
        <v>6.4970999999999997</v>
      </c>
      <c r="R865" s="184">
        <v>5.5044000000000004</v>
      </c>
      <c r="S865" s="120" t="s">
        <v>2000</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-3.8394600000000003</v>
      </c>
      <c r="G866" s="186">
        <v>1.3842300000000001</v>
      </c>
      <c r="H866" s="186">
        <v>6.1279650000000006</v>
      </c>
      <c r="I866" s="186">
        <v>3.1211600000000002</v>
      </c>
      <c r="J866" s="186">
        <v>1.6791699999999998</v>
      </c>
      <c r="K866" s="186">
        <v>4.181305</v>
      </c>
      <c r="L866" s="186">
        <v>4.8183400000000001</v>
      </c>
      <c r="M866" s="186">
        <v>4.9850625000000006</v>
      </c>
      <c r="N866" s="186">
        <v>4.6825937500000006</v>
      </c>
      <c r="O866" s="186">
        <v>7.5011750000000008</v>
      </c>
      <c r="P866" s="186">
        <v>7.2031500000000008</v>
      </c>
      <c r="Q866" s="186">
        <v>6.9636650000000015</v>
      </c>
      <c r="R866" s="186">
        <v>6.9083214285714307</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-3.6749000000000001</v>
      </c>
      <c r="G867" s="186">
        <v>-0.11199999999999999</v>
      </c>
      <c r="H867" s="186">
        <v>6.4996</v>
      </c>
      <c r="I867" s="186">
        <v>3.20255</v>
      </c>
      <c r="J867" s="186">
        <v>1.7265000000000001</v>
      </c>
      <c r="K867" s="186">
        <v>3.9158999999999997</v>
      </c>
      <c r="L867" s="186">
        <v>4.6368</v>
      </c>
      <c r="M867" s="186">
        <v>4.9700500000000005</v>
      </c>
      <c r="N867" s="186">
        <v>4.6624499999999998</v>
      </c>
      <c r="O867" s="186">
        <v>7.5654500000000002</v>
      </c>
      <c r="P867" s="186">
        <v>7.2689000000000004</v>
      </c>
      <c r="Q867" s="186">
        <v>7.5236000000000001</v>
      </c>
      <c r="R867" s="186">
        <v>7.0459499999999995</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32"/>
      <c r="B868" s="129"/>
      <c r="C868" s="129"/>
      <c r="D868" s="129"/>
      <c r="E868" s="129"/>
      <c r="F868" s="133"/>
      <c r="G868" s="133"/>
      <c r="H868" s="133"/>
      <c r="I868" s="133"/>
      <c r="J868" s="133"/>
      <c r="K868" s="133"/>
      <c r="L868" s="133"/>
      <c r="M868" s="133"/>
      <c r="N868" s="133"/>
      <c r="O868" s="133"/>
      <c r="P868" s="133"/>
      <c r="Q868" s="133"/>
      <c r="R868" s="133"/>
      <c r="S868" s="119"/>
      <c r="T868" s="119"/>
      <c r="U868" s="119"/>
      <c r="V868" s="119"/>
      <c r="W868" s="119"/>
      <c r="X868" s="119"/>
      <c r="Y868" s="119"/>
      <c r="Z868" s="119"/>
      <c r="AA868" s="119"/>
      <c r="AB868" s="119"/>
      <c r="AC868" s="119"/>
      <c r="AD868" s="119"/>
      <c r="AE868" s="119"/>
      <c r="AF868" s="119"/>
      <c r="AG868" s="119"/>
      <c r="AH868" s="119"/>
    </row>
    <row r="869" spans="1:34" x14ac:dyDescent="0.3">
      <c r="A869" s="182" t="s">
        <v>817</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818</v>
      </c>
      <c r="B870" s="180" t="s">
        <v>819</v>
      </c>
      <c r="C870" s="180">
        <v>103309</v>
      </c>
      <c r="D870" s="183">
        <v>44512</v>
      </c>
      <c r="E870" s="184">
        <v>96.287499999999994</v>
      </c>
      <c r="F870" s="184">
        <v>1.2773000000000001</v>
      </c>
      <c r="G870" s="184">
        <v>6.1899999999999997E-2</v>
      </c>
      <c r="H870" s="184">
        <v>1.4211</v>
      </c>
      <c r="I870" s="184">
        <v>3.1332</v>
      </c>
      <c r="J870" s="184">
        <v>2.3816000000000002</v>
      </c>
      <c r="K870" s="184">
        <v>11.7285</v>
      </c>
      <c r="L870" s="184">
        <v>25.7746</v>
      </c>
      <c r="M870" s="184">
        <v>23.120999999999999</v>
      </c>
      <c r="N870" s="184">
        <v>46.239600000000003</v>
      </c>
      <c r="O870" s="184">
        <v>20.630600000000001</v>
      </c>
      <c r="P870" s="184">
        <v>15.7774</v>
      </c>
      <c r="Q870" s="184">
        <v>15.141500000000001</v>
      </c>
      <c r="R870" s="184">
        <v>24.802700000000002</v>
      </c>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820</v>
      </c>
      <c r="C871" s="180">
        <v>119564</v>
      </c>
      <c r="D871" s="183">
        <v>44512</v>
      </c>
      <c r="E871" s="184">
        <v>104.7193</v>
      </c>
      <c r="F871" s="184">
        <v>1.2797000000000001</v>
      </c>
      <c r="G871" s="184">
        <v>6.88E-2</v>
      </c>
      <c r="H871" s="184">
        <v>1.4429000000000001</v>
      </c>
      <c r="I871" s="184">
        <v>3.1680000000000001</v>
      </c>
      <c r="J871" s="184">
        <v>2.4573999999999998</v>
      </c>
      <c r="K871" s="184">
        <v>11.9758</v>
      </c>
      <c r="L871" s="184">
        <v>26.333400000000001</v>
      </c>
      <c r="M871" s="184">
        <v>23.916</v>
      </c>
      <c r="N871" s="184">
        <v>47.5152</v>
      </c>
      <c r="O871" s="184">
        <v>21.6997</v>
      </c>
      <c r="P871" s="184">
        <v>16.947099999999999</v>
      </c>
      <c r="Q871" s="184">
        <v>16.895700000000001</v>
      </c>
      <c r="R871" s="184">
        <v>25.913799999999998</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821</v>
      </c>
      <c r="C872" s="180">
        <v>120468</v>
      </c>
      <c r="D872" s="183">
        <v>44512</v>
      </c>
      <c r="E872" s="184">
        <v>54.12</v>
      </c>
      <c r="F872" s="184">
        <v>1.1967000000000001</v>
      </c>
      <c r="G872" s="184">
        <v>0.876</v>
      </c>
      <c r="H872" s="184">
        <v>2.1132</v>
      </c>
      <c r="I872" s="184">
        <v>2.8115999999999999</v>
      </c>
      <c r="J872" s="184">
        <v>-0.47810000000000002</v>
      </c>
      <c r="K872" s="184">
        <v>13.5067</v>
      </c>
      <c r="L872" s="184">
        <v>27.973500000000001</v>
      </c>
      <c r="M872" s="184">
        <v>24.643000000000001</v>
      </c>
      <c r="N872" s="184">
        <v>49.875399999999999</v>
      </c>
      <c r="O872" s="184">
        <v>25.6877</v>
      </c>
      <c r="P872" s="184">
        <v>22.396899999999999</v>
      </c>
      <c r="Q872" s="184">
        <v>18.897200000000002</v>
      </c>
      <c r="R872" s="184">
        <v>27.898700000000002</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822</v>
      </c>
      <c r="C873" s="180">
        <v>117560</v>
      </c>
      <c r="D873" s="183">
        <v>44512</v>
      </c>
      <c r="E873" s="184">
        <v>48.64</v>
      </c>
      <c r="F873" s="184">
        <v>1.2068000000000001</v>
      </c>
      <c r="G873" s="184">
        <v>0.89190000000000003</v>
      </c>
      <c r="H873" s="184">
        <v>2.0991</v>
      </c>
      <c r="I873" s="184">
        <v>2.7894999999999999</v>
      </c>
      <c r="J873" s="184">
        <v>-0.55200000000000005</v>
      </c>
      <c r="K873" s="184">
        <v>13.1953</v>
      </c>
      <c r="L873" s="184">
        <v>27.263200000000001</v>
      </c>
      <c r="M873" s="184">
        <v>23.608599999999999</v>
      </c>
      <c r="N873" s="184">
        <v>48.202300000000001</v>
      </c>
      <c r="O873" s="184">
        <v>24.155899999999999</v>
      </c>
      <c r="P873" s="184">
        <v>20.939800000000002</v>
      </c>
      <c r="Q873" s="184">
        <v>18.373699999999999</v>
      </c>
      <c r="R873" s="184">
        <v>26.4514</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823</v>
      </c>
      <c r="C874" s="180">
        <v>141813</v>
      </c>
      <c r="D874" s="183">
        <v>44512</v>
      </c>
      <c r="E874" s="184">
        <v>16.125</v>
      </c>
      <c r="F874" s="184">
        <v>1.0147999999999999</v>
      </c>
      <c r="G874" s="184">
        <v>0.27360000000000001</v>
      </c>
      <c r="H874" s="184">
        <v>1.9215</v>
      </c>
      <c r="I874" s="184">
        <v>2.9824999999999999</v>
      </c>
      <c r="J874" s="184">
        <v>0.16769999999999999</v>
      </c>
      <c r="K874" s="184">
        <v>11.553100000000001</v>
      </c>
      <c r="L874" s="184">
        <v>25.291399999999999</v>
      </c>
      <c r="M874" s="184">
        <v>20.804600000000001</v>
      </c>
      <c r="N874" s="184">
        <v>43.780700000000003</v>
      </c>
      <c r="O874" s="184">
        <v>21.9465</v>
      </c>
      <c r="P874" s="184"/>
      <c r="Q874" s="184">
        <v>12.346399999999999</v>
      </c>
      <c r="R874" s="184">
        <v>24.96</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824</v>
      </c>
      <c r="C875" s="180">
        <v>141812</v>
      </c>
      <c r="D875" s="183">
        <v>44512</v>
      </c>
      <c r="E875" s="184">
        <v>15.204000000000001</v>
      </c>
      <c r="F875" s="184">
        <v>1.0098</v>
      </c>
      <c r="G875" s="184">
        <v>0.25719999999999998</v>
      </c>
      <c r="H875" s="184">
        <v>1.883</v>
      </c>
      <c r="I875" s="184">
        <v>2.9175</v>
      </c>
      <c r="J875" s="184">
        <v>3.2899999999999999E-2</v>
      </c>
      <c r="K875" s="184">
        <v>11.0997</v>
      </c>
      <c r="L875" s="184">
        <v>24.2563</v>
      </c>
      <c r="M875" s="184">
        <v>19.340699999999998</v>
      </c>
      <c r="N875" s="184">
        <v>41.498399999999997</v>
      </c>
      <c r="O875" s="184">
        <v>20.224499999999999</v>
      </c>
      <c r="P875" s="184"/>
      <c r="Q875" s="184">
        <v>10.7479</v>
      </c>
      <c r="R875" s="184">
        <v>23.0929</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825</v>
      </c>
      <c r="C876" s="180">
        <v>119096</v>
      </c>
      <c r="D876" s="183">
        <v>44512</v>
      </c>
      <c r="E876" s="184">
        <v>38.43</v>
      </c>
      <c r="F876" s="184">
        <v>1.5538000000000001</v>
      </c>
      <c r="G876" s="184">
        <v>0.20599999999999999</v>
      </c>
      <c r="H876" s="184">
        <v>3.0543999999999998</v>
      </c>
      <c r="I876" s="184">
        <v>4.0815000000000001</v>
      </c>
      <c r="J876" s="184">
        <v>3.3509000000000002</v>
      </c>
      <c r="K876" s="184">
        <v>6.8390000000000004</v>
      </c>
      <c r="L876" s="184">
        <v>20.4023</v>
      </c>
      <c r="M876" s="184">
        <v>19.462800000000001</v>
      </c>
      <c r="N876" s="184">
        <v>42.528700000000001</v>
      </c>
      <c r="O876" s="184">
        <v>20.817299999999999</v>
      </c>
      <c r="P876" s="184">
        <v>14.8895</v>
      </c>
      <c r="Q876" s="184">
        <v>15.0626</v>
      </c>
      <c r="R876" s="184">
        <v>20.4375</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826</v>
      </c>
      <c r="C877" s="180">
        <v>112901</v>
      </c>
      <c r="D877" s="183">
        <v>44512</v>
      </c>
      <c r="E877" s="184">
        <v>35.781999999999996</v>
      </c>
      <c r="F877" s="184">
        <v>1.5524</v>
      </c>
      <c r="G877" s="184">
        <v>0.1988</v>
      </c>
      <c r="H877" s="184">
        <v>3.0261</v>
      </c>
      <c r="I877" s="184">
        <v>4.0385999999999997</v>
      </c>
      <c r="J877" s="184">
        <v>3.258</v>
      </c>
      <c r="K877" s="184">
        <v>6.5575000000000001</v>
      </c>
      <c r="L877" s="184">
        <v>19.764399999999998</v>
      </c>
      <c r="M877" s="184">
        <v>18.526599999999998</v>
      </c>
      <c r="N877" s="184">
        <v>41.029499999999999</v>
      </c>
      <c r="O877" s="184">
        <v>19.5322</v>
      </c>
      <c r="P877" s="184">
        <v>13.8093</v>
      </c>
      <c r="Q877" s="184">
        <v>11.7963</v>
      </c>
      <c r="R877" s="184">
        <v>19.155200000000001</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827</v>
      </c>
      <c r="C878" s="180">
        <v>105817</v>
      </c>
      <c r="D878" s="183">
        <v>44512</v>
      </c>
      <c r="E878" s="184">
        <v>68.897900000000007</v>
      </c>
      <c r="F878" s="184">
        <v>0.73099999999999998</v>
      </c>
      <c r="G878" s="184">
        <v>-0.43090000000000001</v>
      </c>
      <c r="H878" s="184">
        <v>0.70189999999999997</v>
      </c>
      <c r="I878" s="184">
        <v>3.5661999999999998</v>
      </c>
      <c r="J878" s="184">
        <v>3.1497000000000002</v>
      </c>
      <c r="K878" s="184">
        <v>12.8127</v>
      </c>
      <c r="L878" s="184">
        <v>26.909500000000001</v>
      </c>
      <c r="M878" s="184">
        <v>28.304600000000001</v>
      </c>
      <c r="N878" s="184">
        <v>65.164199999999994</v>
      </c>
      <c r="O878" s="184">
        <v>23.453499999999998</v>
      </c>
      <c r="P878" s="184">
        <v>16.841799999999999</v>
      </c>
      <c r="Q878" s="184">
        <v>14.4397</v>
      </c>
      <c r="R878" s="184">
        <v>29.262899999999998</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828</v>
      </c>
      <c r="C879" s="180">
        <v>118564</v>
      </c>
      <c r="D879" s="183">
        <v>44512</v>
      </c>
      <c r="E879" s="184">
        <v>75.325900000000004</v>
      </c>
      <c r="F879" s="184">
        <v>0.73309999999999997</v>
      </c>
      <c r="G879" s="184">
        <v>-0.4249</v>
      </c>
      <c r="H879" s="184">
        <v>0.72040000000000004</v>
      </c>
      <c r="I879" s="184">
        <v>3.5958999999999999</v>
      </c>
      <c r="J879" s="184">
        <v>3.2160000000000002</v>
      </c>
      <c r="K879" s="184">
        <v>13.0303</v>
      </c>
      <c r="L879" s="184">
        <v>27.408200000000001</v>
      </c>
      <c r="M879" s="184">
        <v>29.071300000000001</v>
      </c>
      <c r="N879" s="184">
        <v>66.514300000000006</v>
      </c>
      <c r="O879" s="184">
        <v>24.545500000000001</v>
      </c>
      <c r="P879" s="184">
        <v>17.991700000000002</v>
      </c>
      <c r="Q879" s="184">
        <v>20.306899999999999</v>
      </c>
      <c r="R879" s="184">
        <v>30.331700000000001</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829</v>
      </c>
      <c r="C880" s="180">
        <v>102760</v>
      </c>
      <c r="D880" s="183">
        <v>44512</v>
      </c>
      <c r="E880" s="184">
        <v>117.52</v>
      </c>
      <c r="F880" s="184">
        <v>0.72250000000000003</v>
      </c>
      <c r="G880" s="184">
        <v>9.2799999999999994E-2</v>
      </c>
      <c r="H880" s="184">
        <v>1.7516</v>
      </c>
      <c r="I880" s="184">
        <v>2.4657</v>
      </c>
      <c r="J880" s="184">
        <v>3.2107999999999999</v>
      </c>
      <c r="K880" s="184">
        <v>15.621499999999999</v>
      </c>
      <c r="L880" s="184">
        <v>29.604299999999999</v>
      </c>
      <c r="M880" s="184">
        <v>31.207599999999999</v>
      </c>
      <c r="N880" s="184">
        <v>63.676900000000003</v>
      </c>
      <c r="O880" s="184">
        <v>17.176100000000002</v>
      </c>
      <c r="P880" s="184">
        <v>13.097099999999999</v>
      </c>
      <c r="Q880" s="184">
        <v>15.436999999999999</v>
      </c>
      <c r="R880" s="184">
        <v>22.449300000000001</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830</v>
      </c>
      <c r="C881" s="180">
        <v>118950</v>
      </c>
      <c r="D881" s="183">
        <v>44512</v>
      </c>
      <c r="E881" s="184">
        <v>127.23399999999999</v>
      </c>
      <c r="F881" s="184">
        <v>0.72599999999999998</v>
      </c>
      <c r="G881" s="184">
        <v>0.10390000000000001</v>
      </c>
      <c r="H881" s="184">
        <v>1.7839</v>
      </c>
      <c r="I881" s="184">
        <v>2.5154999999999998</v>
      </c>
      <c r="J881" s="184">
        <v>3.3205</v>
      </c>
      <c r="K881" s="184">
        <v>15.956099999999999</v>
      </c>
      <c r="L881" s="184">
        <v>30.34</v>
      </c>
      <c r="M881" s="184">
        <v>32.347900000000003</v>
      </c>
      <c r="N881" s="184">
        <v>65.548599999999993</v>
      </c>
      <c r="O881" s="184">
        <v>18.316199999999998</v>
      </c>
      <c r="P881" s="184">
        <v>14.266400000000001</v>
      </c>
      <c r="Q881" s="184">
        <v>14.0036</v>
      </c>
      <c r="R881" s="184">
        <v>23.7315</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1879</v>
      </c>
      <c r="C882" s="180">
        <v>148411</v>
      </c>
      <c r="D882" s="183">
        <v>44512</v>
      </c>
      <c r="E882" s="184">
        <v>17.161799999999999</v>
      </c>
      <c r="F882" s="184">
        <v>1.0623</v>
      </c>
      <c r="G882" s="184">
        <v>1.6999999999999999E-3</v>
      </c>
      <c r="H882" s="184">
        <v>1.7961</v>
      </c>
      <c r="I882" s="184">
        <v>3.1903999999999999</v>
      </c>
      <c r="J882" s="184">
        <v>0.98919999999999997</v>
      </c>
      <c r="K882" s="184">
        <v>12.5726</v>
      </c>
      <c r="L882" s="184">
        <v>28.922699999999999</v>
      </c>
      <c r="M882" s="184">
        <v>24.618200000000002</v>
      </c>
      <c r="N882" s="184">
        <v>51.301299999999998</v>
      </c>
      <c r="O882" s="184"/>
      <c r="P882" s="184"/>
      <c r="Q882" s="184">
        <v>51.046900000000001</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831</v>
      </c>
      <c r="C883" s="180">
        <v>148409</v>
      </c>
      <c r="D883" s="183">
        <v>44512</v>
      </c>
      <c r="E883" s="184">
        <v>16.797999999999998</v>
      </c>
      <c r="F883" s="184">
        <v>1.0582</v>
      </c>
      <c r="G883" s="184">
        <v>-1.1299999999999999E-2</v>
      </c>
      <c r="H883" s="184">
        <v>1.7555000000000001</v>
      </c>
      <c r="I883" s="184">
        <v>3.1267</v>
      </c>
      <c r="J883" s="184">
        <v>0.84950000000000003</v>
      </c>
      <c r="K883" s="184">
        <v>12.1145</v>
      </c>
      <c r="L883" s="184">
        <v>27.877600000000001</v>
      </c>
      <c r="M883" s="184">
        <v>23.105599999999999</v>
      </c>
      <c r="N883" s="184">
        <v>48.838000000000001</v>
      </c>
      <c r="O883" s="184"/>
      <c r="P883" s="184"/>
      <c r="Q883" s="184">
        <v>48.595700000000001</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832</v>
      </c>
      <c r="C884" s="180">
        <v>111957</v>
      </c>
      <c r="D884" s="183">
        <v>44512</v>
      </c>
      <c r="E884" s="184">
        <v>51.46</v>
      </c>
      <c r="F884" s="184">
        <v>1.1597999999999999</v>
      </c>
      <c r="G884" s="184">
        <v>-0.50270000000000004</v>
      </c>
      <c r="H884" s="184">
        <v>0.90200000000000002</v>
      </c>
      <c r="I884" s="184">
        <v>2.6530999999999998</v>
      </c>
      <c r="J884" s="184">
        <v>2.3875999999999999</v>
      </c>
      <c r="K884" s="184">
        <v>10.761900000000001</v>
      </c>
      <c r="L884" s="184">
        <v>25.696100000000001</v>
      </c>
      <c r="M884" s="184">
        <v>27.946300000000001</v>
      </c>
      <c r="N884" s="184">
        <v>60.0124</v>
      </c>
      <c r="O884" s="184">
        <v>20.6586</v>
      </c>
      <c r="P884" s="184">
        <v>16.3447</v>
      </c>
      <c r="Q884" s="184">
        <v>14.0411</v>
      </c>
      <c r="R884" s="184">
        <v>32.718000000000004</v>
      </c>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833</v>
      </c>
      <c r="C885" s="180">
        <v>120722</v>
      </c>
      <c r="D885" s="183">
        <v>44512</v>
      </c>
      <c r="E885" s="184">
        <v>56.36</v>
      </c>
      <c r="F885" s="184">
        <v>1.1486000000000001</v>
      </c>
      <c r="G885" s="184">
        <v>-0.51190000000000002</v>
      </c>
      <c r="H885" s="184">
        <v>0.93120000000000003</v>
      </c>
      <c r="I885" s="184">
        <v>2.6781000000000001</v>
      </c>
      <c r="J885" s="184">
        <v>2.4914000000000001</v>
      </c>
      <c r="K885" s="184">
        <v>11.119899999999999</v>
      </c>
      <c r="L885" s="184">
        <v>26.4528</v>
      </c>
      <c r="M885" s="184">
        <v>29.0884</v>
      </c>
      <c r="N885" s="184">
        <v>61.954000000000001</v>
      </c>
      <c r="O885" s="184">
        <v>22.001200000000001</v>
      </c>
      <c r="P885" s="184">
        <v>17.632899999999999</v>
      </c>
      <c r="Q885" s="184">
        <v>15.837999999999999</v>
      </c>
      <c r="R885" s="184">
        <v>34.251300000000001</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834</v>
      </c>
      <c r="C886" s="180">
        <v>141920</v>
      </c>
      <c r="D886" s="183">
        <v>44512</v>
      </c>
      <c r="E886" s="184">
        <v>17.13</v>
      </c>
      <c r="F886" s="184">
        <v>1.0024</v>
      </c>
      <c r="G886" s="184">
        <v>0.64629999999999999</v>
      </c>
      <c r="H886" s="184">
        <v>1.9642999999999999</v>
      </c>
      <c r="I886" s="184">
        <v>3.3172000000000001</v>
      </c>
      <c r="J886" s="184">
        <v>2.5749</v>
      </c>
      <c r="K886" s="184">
        <v>14.8893</v>
      </c>
      <c r="L886" s="184">
        <v>30.9633</v>
      </c>
      <c r="M886" s="184">
        <v>26.7012</v>
      </c>
      <c r="N886" s="184">
        <v>48.827100000000002</v>
      </c>
      <c r="O886" s="184">
        <v>20.976600000000001</v>
      </c>
      <c r="P886" s="184"/>
      <c r="Q886" s="184">
        <v>14.4458</v>
      </c>
      <c r="R886" s="184">
        <v>27.159800000000001</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835</v>
      </c>
      <c r="C887" s="180">
        <v>141919</v>
      </c>
      <c r="D887" s="183">
        <v>44512</v>
      </c>
      <c r="E887" s="184">
        <v>16.12</v>
      </c>
      <c r="F887" s="184">
        <v>0.93930000000000002</v>
      </c>
      <c r="G887" s="184">
        <v>0.62419999999999998</v>
      </c>
      <c r="H887" s="184">
        <v>1.8963000000000001</v>
      </c>
      <c r="I887" s="184">
        <v>3.2671000000000001</v>
      </c>
      <c r="J887" s="184">
        <v>2.4792999999999998</v>
      </c>
      <c r="K887" s="184">
        <v>14.6515</v>
      </c>
      <c r="L887" s="184">
        <v>30.315300000000001</v>
      </c>
      <c r="M887" s="184">
        <v>25.839200000000002</v>
      </c>
      <c r="N887" s="184">
        <v>47.619</v>
      </c>
      <c r="O887" s="184">
        <v>19.633800000000001</v>
      </c>
      <c r="P887" s="184"/>
      <c r="Q887" s="184">
        <v>12.7155</v>
      </c>
      <c r="R887" s="184">
        <v>26.005199999999999</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836</v>
      </c>
      <c r="C888" s="180">
        <v>118421</v>
      </c>
      <c r="D888" s="183">
        <v>44512</v>
      </c>
      <c r="E888" s="184">
        <v>62.63</v>
      </c>
      <c r="F888" s="184">
        <v>0.72370000000000001</v>
      </c>
      <c r="G888" s="184">
        <v>-0.71340000000000003</v>
      </c>
      <c r="H888" s="184">
        <v>0.41689999999999999</v>
      </c>
      <c r="I888" s="184">
        <v>2.2865000000000002</v>
      </c>
      <c r="J888" s="184">
        <v>2.0863999999999998</v>
      </c>
      <c r="K888" s="184">
        <v>9.8001000000000005</v>
      </c>
      <c r="L888" s="184">
        <v>23.021000000000001</v>
      </c>
      <c r="M888" s="184">
        <v>16.738099999999999</v>
      </c>
      <c r="N888" s="184">
        <v>38.408799999999999</v>
      </c>
      <c r="O888" s="184">
        <v>17.929200000000002</v>
      </c>
      <c r="P888" s="184">
        <v>17.195599999999999</v>
      </c>
      <c r="Q888" s="184">
        <v>13.749000000000001</v>
      </c>
      <c r="R888" s="184">
        <v>23.839700000000001</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837</v>
      </c>
      <c r="C889" s="180">
        <v>108592</v>
      </c>
      <c r="D889" s="183">
        <v>44512</v>
      </c>
      <c r="E889" s="184">
        <v>55.81</v>
      </c>
      <c r="F889" s="184">
        <v>0.72189999999999999</v>
      </c>
      <c r="G889" s="184">
        <v>-0.72929999999999995</v>
      </c>
      <c r="H889" s="184">
        <v>0.39579999999999999</v>
      </c>
      <c r="I889" s="184">
        <v>2.2347999999999999</v>
      </c>
      <c r="J889" s="184">
        <v>1.9733000000000001</v>
      </c>
      <c r="K889" s="184">
        <v>9.4314</v>
      </c>
      <c r="L889" s="184">
        <v>22.175999999999998</v>
      </c>
      <c r="M889" s="184">
        <v>15.5726</v>
      </c>
      <c r="N889" s="184">
        <v>36.554900000000004</v>
      </c>
      <c r="O889" s="184">
        <v>16.348600000000001</v>
      </c>
      <c r="P889" s="184">
        <v>15.499599999999999</v>
      </c>
      <c r="Q889" s="184">
        <v>11.596</v>
      </c>
      <c r="R889" s="184">
        <v>22.188500000000001</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838</v>
      </c>
      <c r="C890" s="180">
        <v>131580</v>
      </c>
      <c r="D890" s="183">
        <v>44512</v>
      </c>
      <c r="E890" s="184">
        <v>34.391199999999998</v>
      </c>
      <c r="F890" s="184">
        <v>1.0478000000000001</v>
      </c>
      <c r="G890" s="184">
        <v>0.91520000000000001</v>
      </c>
      <c r="H890" s="184">
        <v>2.5899000000000001</v>
      </c>
      <c r="I890" s="184">
        <v>3.4782000000000002</v>
      </c>
      <c r="J890" s="184">
        <v>2.5363000000000002</v>
      </c>
      <c r="K890" s="184">
        <v>11.631500000000001</v>
      </c>
      <c r="L890" s="184">
        <v>32.382300000000001</v>
      </c>
      <c r="M890" s="184">
        <v>29.2849</v>
      </c>
      <c r="N890" s="184">
        <v>56.933500000000002</v>
      </c>
      <c r="O890" s="184">
        <v>33.193199999999997</v>
      </c>
      <c r="P890" s="184">
        <v>22.469899999999999</v>
      </c>
      <c r="Q890" s="184">
        <v>19.175799999999999</v>
      </c>
      <c r="R890" s="184">
        <v>35.2057</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839</v>
      </c>
      <c r="C891" s="180">
        <v>131578</v>
      </c>
      <c r="D891" s="183">
        <v>44512</v>
      </c>
      <c r="E891" s="184">
        <v>31.481000000000002</v>
      </c>
      <c r="F891" s="184">
        <v>1.0448</v>
      </c>
      <c r="G891" s="184">
        <v>0.90610000000000002</v>
      </c>
      <c r="H891" s="184">
        <v>2.5623</v>
      </c>
      <c r="I891" s="184">
        <v>3.4348000000000001</v>
      </c>
      <c r="J891" s="184">
        <v>2.4411999999999998</v>
      </c>
      <c r="K891" s="184">
        <v>11.3217</v>
      </c>
      <c r="L891" s="184">
        <v>31.6326</v>
      </c>
      <c r="M891" s="184">
        <v>28.247900000000001</v>
      </c>
      <c r="N891" s="184">
        <v>55.232500000000002</v>
      </c>
      <c r="O891" s="184">
        <v>31.438700000000001</v>
      </c>
      <c r="P891" s="184">
        <v>20.8172</v>
      </c>
      <c r="Q891" s="184">
        <v>17.688600000000001</v>
      </c>
      <c r="R891" s="184">
        <v>33.5398</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1880</v>
      </c>
      <c r="C892" s="180">
        <v>148481</v>
      </c>
      <c r="D892" s="183">
        <v>44512</v>
      </c>
      <c r="E892" s="184">
        <v>17.010000000000002</v>
      </c>
      <c r="F892" s="184">
        <v>0.9496</v>
      </c>
      <c r="G892" s="184">
        <v>0.29480000000000001</v>
      </c>
      <c r="H892" s="184">
        <v>1.8563000000000001</v>
      </c>
      <c r="I892" s="184">
        <v>5.0648999999999997</v>
      </c>
      <c r="J892" s="184">
        <v>3.9096000000000002</v>
      </c>
      <c r="K892" s="184">
        <v>14.545500000000001</v>
      </c>
      <c r="L892" s="184">
        <v>34.4664</v>
      </c>
      <c r="M892" s="184">
        <v>31.962800000000001</v>
      </c>
      <c r="N892" s="184">
        <v>62.930999999999997</v>
      </c>
      <c r="O892" s="184"/>
      <c r="P892" s="184"/>
      <c r="Q892" s="184">
        <v>60.651699999999998</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1881</v>
      </c>
      <c r="C893" s="180">
        <v>148483</v>
      </c>
      <c r="D893" s="183">
        <v>44512</v>
      </c>
      <c r="E893" s="184">
        <v>16.670000000000002</v>
      </c>
      <c r="F893" s="184">
        <v>0.96909999999999996</v>
      </c>
      <c r="G893" s="184">
        <v>0.24049999999999999</v>
      </c>
      <c r="H893" s="184">
        <v>1.8326</v>
      </c>
      <c r="I893" s="184">
        <v>4.9748000000000001</v>
      </c>
      <c r="J893" s="184">
        <v>3.7336999999999998</v>
      </c>
      <c r="K893" s="184">
        <v>14.0999</v>
      </c>
      <c r="L893" s="184">
        <v>33.253399999999999</v>
      </c>
      <c r="M893" s="184">
        <v>30.234400000000001</v>
      </c>
      <c r="N893" s="184">
        <v>60.134500000000003</v>
      </c>
      <c r="O893" s="184"/>
      <c r="P893" s="184"/>
      <c r="Q893" s="184">
        <v>57.782899999999998</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840</v>
      </c>
      <c r="C894" s="180">
        <v>107410</v>
      </c>
      <c r="D894" s="183">
        <v>44512</v>
      </c>
      <c r="E894" s="184">
        <v>12.4168</v>
      </c>
      <c r="F894" s="184">
        <v>1.0951</v>
      </c>
      <c r="G894" s="184">
        <v>0.3629</v>
      </c>
      <c r="H894" s="184">
        <v>1.0844</v>
      </c>
      <c r="I894" s="184">
        <v>3.0815999999999999</v>
      </c>
      <c r="J894" s="184">
        <v>0.8569</v>
      </c>
      <c r="K894" s="184">
        <v>15.713900000000001</v>
      </c>
      <c r="L894" s="184">
        <v>25.596</v>
      </c>
      <c r="M894" s="184">
        <v>18.055099999999999</v>
      </c>
      <c r="N894" s="184">
        <v>40.458399999999997</v>
      </c>
      <c r="O894" s="184">
        <v>15.111499999999999</v>
      </c>
      <c r="P894" s="184">
        <v>14.0633</v>
      </c>
      <c r="Q894" s="184">
        <v>1.5927</v>
      </c>
      <c r="R894" s="184">
        <v>14.710100000000001</v>
      </c>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841</v>
      </c>
      <c r="C895" s="180">
        <v>120488</v>
      </c>
      <c r="D895" s="183">
        <v>44512</v>
      </c>
      <c r="E895" s="184">
        <v>13.894299999999999</v>
      </c>
      <c r="F895" s="184">
        <v>1.0987</v>
      </c>
      <c r="G895" s="184">
        <v>0.372</v>
      </c>
      <c r="H895" s="184">
        <v>1.1120000000000001</v>
      </c>
      <c r="I895" s="184">
        <v>3.1255000000000002</v>
      </c>
      <c r="J895" s="184">
        <v>0.95109999999999995</v>
      </c>
      <c r="K895" s="184">
        <v>16.035299999999999</v>
      </c>
      <c r="L895" s="184">
        <v>26.294599999999999</v>
      </c>
      <c r="M895" s="184">
        <v>19.0304</v>
      </c>
      <c r="N895" s="184">
        <v>42.013300000000001</v>
      </c>
      <c r="O895" s="184">
        <v>16.889500000000002</v>
      </c>
      <c r="P895" s="184">
        <v>15.5611</v>
      </c>
      <c r="Q895" s="184">
        <v>15.4512</v>
      </c>
      <c r="R895" s="184">
        <v>16.240300000000001</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842</v>
      </c>
      <c r="C896" s="180">
        <v>147473</v>
      </c>
      <c r="D896" s="183">
        <v>44512</v>
      </c>
      <c r="E896" s="184">
        <v>17.863</v>
      </c>
      <c r="F896" s="184">
        <v>1.3159000000000001</v>
      </c>
      <c r="G896" s="184">
        <v>0.47810000000000002</v>
      </c>
      <c r="H896" s="184">
        <v>2.1093000000000002</v>
      </c>
      <c r="I896" s="184">
        <v>3.2364000000000002</v>
      </c>
      <c r="J896" s="184">
        <v>1.5636000000000001</v>
      </c>
      <c r="K896" s="184">
        <v>12.7501</v>
      </c>
      <c r="L896" s="184">
        <v>29.114599999999999</v>
      </c>
      <c r="M896" s="184">
        <v>25.363199999999999</v>
      </c>
      <c r="N896" s="184">
        <v>55.479199999999999</v>
      </c>
      <c r="O896" s="184"/>
      <c r="P896" s="184"/>
      <c r="Q896" s="184">
        <v>28.2898</v>
      </c>
      <c r="R896" s="184">
        <v>28.727</v>
      </c>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843</v>
      </c>
      <c r="C897" s="180">
        <v>147477</v>
      </c>
      <c r="D897" s="183">
        <v>44512</v>
      </c>
      <c r="E897" s="184">
        <v>17.155999999999999</v>
      </c>
      <c r="F897" s="184">
        <v>1.3109999999999999</v>
      </c>
      <c r="G897" s="184">
        <v>0.46850000000000003</v>
      </c>
      <c r="H897" s="184">
        <v>2.0703999999999998</v>
      </c>
      <c r="I897" s="184">
        <v>3.1753999999999998</v>
      </c>
      <c r="J897" s="184">
        <v>1.4248000000000001</v>
      </c>
      <c r="K897" s="184">
        <v>12.292199999999999</v>
      </c>
      <c r="L897" s="184">
        <v>28.048999999999999</v>
      </c>
      <c r="M897" s="184">
        <v>23.807500000000001</v>
      </c>
      <c r="N897" s="184">
        <v>52.878300000000003</v>
      </c>
      <c r="O897" s="184"/>
      <c r="P897" s="184"/>
      <c r="Q897" s="184">
        <v>26.084299999999999</v>
      </c>
      <c r="R897" s="184">
        <v>26.524699999999999</v>
      </c>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844</v>
      </c>
      <c r="C898" s="180">
        <v>145376</v>
      </c>
      <c r="D898" s="183">
        <v>44512</v>
      </c>
      <c r="E898" s="184">
        <v>17.222000000000001</v>
      </c>
      <c r="F898" s="184">
        <v>0.69579999999999997</v>
      </c>
      <c r="G898" s="184">
        <v>0.2737</v>
      </c>
      <c r="H898" s="184">
        <v>1.9657</v>
      </c>
      <c r="I898" s="184">
        <v>3.3298999999999999</v>
      </c>
      <c r="J898" s="184">
        <v>0.75470000000000004</v>
      </c>
      <c r="K898" s="184">
        <v>7.2687999999999997</v>
      </c>
      <c r="L898" s="184">
        <v>18.764199999999999</v>
      </c>
      <c r="M898" s="184">
        <v>22.3675</v>
      </c>
      <c r="N898" s="184">
        <v>41.187100000000001</v>
      </c>
      <c r="O898" s="184">
        <v>19.766100000000002</v>
      </c>
      <c r="P898" s="184"/>
      <c r="Q898" s="184">
        <v>19.708200000000001</v>
      </c>
      <c r="R898" s="184">
        <v>22.3659</v>
      </c>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845</v>
      </c>
      <c r="C899" s="180">
        <v>145378</v>
      </c>
      <c r="D899" s="183">
        <v>44512</v>
      </c>
      <c r="E899" s="184">
        <v>16.638999999999999</v>
      </c>
      <c r="F899" s="184">
        <v>0.68989999999999996</v>
      </c>
      <c r="G899" s="184">
        <v>0.2651</v>
      </c>
      <c r="H899" s="184">
        <v>1.9359</v>
      </c>
      <c r="I899" s="184">
        <v>3.2772999999999999</v>
      </c>
      <c r="J899" s="184">
        <v>0.6472</v>
      </c>
      <c r="K899" s="184">
        <v>6.9344000000000001</v>
      </c>
      <c r="L899" s="184">
        <v>18.023800000000001</v>
      </c>
      <c r="M899" s="184">
        <v>21.248999999999999</v>
      </c>
      <c r="N899" s="184">
        <v>39.4953</v>
      </c>
      <c r="O899" s="184">
        <v>18.412099999999999</v>
      </c>
      <c r="P899" s="184"/>
      <c r="Q899" s="184">
        <v>18.351700000000001</v>
      </c>
      <c r="R899" s="184">
        <v>20.9299</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1882</v>
      </c>
      <c r="C900" s="180">
        <v>148567</v>
      </c>
      <c r="D900" s="183">
        <v>44512</v>
      </c>
      <c r="E900" s="184">
        <v>16.1142</v>
      </c>
      <c r="F900" s="184">
        <v>0.93959999999999999</v>
      </c>
      <c r="G900" s="184">
        <v>0.1212</v>
      </c>
      <c r="H900" s="184">
        <v>1.6938</v>
      </c>
      <c r="I900" s="184">
        <v>3.3611</v>
      </c>
      <c r="J900" s="184">
        <v>1.9118999999999999</v>
      </c>
      <c r="K900" s="184">
        <v>11.5548</v>
      </c>
      <c r="L900" s="184">
        <v>28.2334</v>
      </c>
      <c r="M900" s="184">
        <v>32.878700000000002</v>
      </c>
      <c r="N900" s="184"/>
      <c r="O900" s="184"/>
      <c r="P900" s="184"/>
      <c r="Q900" s="184">
        <v>61.142000000000003</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1883</v>
      </c>
      <c r="C901" s="180">
        <v>148571</v>
      </c>
      <c r="D901" s="183">
        <v>44512</v>
      </c>
      <c r="E901" s="184">
        <v>15.775</v>
      </c>
      <c r="F901" s="184">
        <v>0.9335</v>
      </c>
      <c r="G901" s="184">
        <v>0.1028</v>
      </c>
      <c r="H901" s="184">
        <v>1.6377999999999999</v>
      </c>
      <c r="I901" s="184">
        <v>3.2726000000000002</v>
      </c>
      <c r="J901" s="184">
        <v>1.706</v>
      </c>
      <c r="K901" s="184">
        <v>10.9252</v>
      </c>
      <c r="L901" s="184">
        <v>26.842300000000002</v>
      </c>
      <c r="M901" s="184">
        <v>30.766400000000001</v>
      </c>
      <c r="N901" s="184"/>
      <c r="O901" s="184"/>
      <c r="P901" s="184"/>
      <c r="Q901" s="184">
        <v>57.75</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846</v>
      </c>
      <c r="C902" s="180">
        <v>147206</v>
      </c>
      <c r="D902" s="183">
        <v>44512</v>
      </c>
      <c r="E902" s="184">
        <v>21.59</v>
      </c>
      <c r="F902" s="184">
        <v>0.77010000000000001</v>
      </c>
      <c r="G902" s="184">
        <v>0.15310000000000001</v>
      </c>
      <c r="H902" s="184">
        <v>2.3902000000000001</v>
      </c>
      <c r="I902" s="184">
        <v>3.6833999999999998</v>
      </c>
      <c r="J902" s="184">
        <v>2.3950999999999998</v>
      </c>
      <c r="K902" s="184">
        <v>13.751300000000001</v>
      </c>
      <c r="L902" s="184">
        <v>32.787999999999997</v>
      </c>
      <c r="M902" s="184">
        <v>31.960100000000001</v>
      </c>
      <c r="N902" s="184">
        <v>61.710700000000003</v>
      </c>
      <c r="O902" s="184"/>
      <c r="P902" s="184"/>
      <c r="Q902" s="184">
        <v>36.027900000000002</v>
      </c>
      <c r="R902" s="184">
        <v>35.733899999999998</v>
      </c>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847</v>
      </c>
      <c r="C903" s="180">
        <v>147203</v>
      </c>
      <c r="D903" s="183">
        <v>44512</v>
      </c>
      <c r="E903" s="184">
        <v>20.748000000000001</v>
      </c>
      <c r="F903" s="184">
        <v>0.76739999999999997</v>
      </c>
      <c r="G903" s="184">
        <v>0.14000000000000001</v>
      </c>
      <c r="H903" s="184">
        <v>2.3531</v>
      </c>
      <c r="I903" s="184">
        <v>3.6312000000000002</v>
      </c>
      <c r="J903" s="184">
        <v>2.2724000000000002</v>
      </c>
      <c r="K903" s="184">
        <v>13.3461</v>
      </c>
      <c r="L903" s="184">
        <v>31.8338</v>
      </c>
      <c r="M903" s="184">
        <v>30.523399999999999</v>
      </c>
      <c r="N903" s="184">
        <v>59.330399999999997</v>
      </c>
      <c r="O903" s="184"/>
      <c r="P903" s="184"/>
      <c r="Q903" s="184">
        <v>33.881700000000002</v>
      </c>
      <c r="R903" s="184">
        <v>33.656100000000002</v>
      </c>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848</v>
      </c>
      <c r="C904" s="180">
        <v>122389</v>
      </c>
      <c r="D904" s="183">
        <v>44512</v>
      </c>
      <c r="E904" s="184">
        <v>38.756300000000003</v>
      </c>
      <c r="F904" s="184">
        <v>0.95069999999999999</v>
      </c>
      <c r="G904" s="184">
        <v>-0.19189999999999999</v>
      </c>
      <c r="H904" s="184">
        <v>1.3189</v>
      </c>
      <c r="I904" s="184">
        <v>2.0087999999999999</v>
      </c>
      <c r="J904" s="184">
        <v>1.2755000000000001</v>
      </c>
      <c r="K904" s="184">
        <v>7.1104000000000003</v>
      </c>
      <c r="L904" s="184">
        <v>18.281300000000002</v>
      </c>
      <c r="M904" s="184">
        <v>13.4389</v>
      </c>
      <c r="N904" s="184">
        <v>33.990299999999998</v>
      </c>
      <c r="O904" s="184">
        <v>22.070599999999999</v>
      </c>
      <c r="P904" s="184">
        <v>16.583200000000001</v>
      </c>
      <c r="Q904" s="184">
        <v>17.263000000000002</v>
      </c>
      <c r="R904" s="184">
        <v>22.410499999999999</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849</v>
      </c>
      <c r="C905" s="180">
        <v>122387</v>
      </c>
      <c r="D905" s="183">
        <v>44512</v>
      </c>
      <c r="E905" s="184">
        <v>34.592100000000002</v>
      </c>
      <c r="F905" s="184">
        <v>0.94730000000000003</v>
      </c>
      <c r="G905" s="184">
        <v>-0.20219999999999999</v>
      </c>
      <c r="H905" s="184">
        <v>1.2875000000000001</v>
      </c>
      <c r="I905" s="184">
        <v>1.9595</v>
      </c>
      <c r="J905" s="184">
        <v>1.1669</v>
      </c>
      <c r="K905" s="184">
        <v>6.7706999999999997</v>
      </c>
      <c r="L905" s="184">
        <v>17.5367</v>
      </c>
      <c r="M905" s="184">
        <v>12.407299999999999</v>
      </c>
      <c r="N905" s="184">
        <v>32.389699999999998</v>
      </c>
      <c r="O905" s="184">
        <v>20.605</v>
      </c>
      <c r="P905" s="184">
        <v>15.101900000000001</v>
      </c>
      <c r="Q905" s="184">
        <v>15.7066</v>
      </c>
      <c r="R905" s="184">
        <v>20.885899999999999</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850</v>
      </c>
      <c r="C906" s="180">
        <v>104637</v>
      </c>
      <c r="D906" s="183">
        <v>44512</v>
      </c>
      <c r="E906" s="184">
        <v>81.4786</v>
      </c>
      <c r="F906" s="184">
        <v>1.1274999999999999</v>
      </c>
      <c r="G906" s="184">
        <v>0.16250000000000001</v>
      </c>
      <c r="H906" s="184">
        <v>2.0305</v>
      </c>
      <c r="I906" s="184">
        <v>4.0464000000000002</v>
      </c>
      <c r="J906" s="184">
        <v>1.8238000000000001</v>
      </c>
      <c r="K906" s="184">
        <v>12.620699999999999</v>
      </c>
      <c r="L906" s="184">
        <v>26.7075</v>
      </c>
      <c r="M906" s="184">
        <v>25.662400000000002</v>
      </c>
      <c r="N906" s="184">
        <v>66.9024</v>
      </c>
      <c r="O906" s="184">
        <v>23.782599999999999</v>
      </c>
      <c r="P906" s="184">
        <v>16.734300000000001</v>
      </c>
      <c r="Q906" s="184">
        <v>15.1286</v>
      </c>
      <c r="R906" s="184">
        <v>31.4361</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851</v>
      </c>
      <c r="C907" s="180">
        <v>118692</v>
      </c>
      <c r="D907" s="183">
        <v>44512</v>
      </c>
      <c r="E907" s="184">
        <v>87.382300000000001</v>
      </c>
      <c r="F907" s="184">
        <v>1.1291</v>
      </c>
      <c r="G907" s="184">
        <v>0.16750000000000001</v>
      </c>
      <c r="H907" s="184">
        <v>2.0464000000000002</v>
      </c>
      <c r="I907" s="184">
        <v>4.0720999999999998</v>
      </c>
      <c r="J907" s="184">
        <v>1.8806</v>
      </c>
      <c r="K907" s="184">
        <v>12.810700000000001</v>
      </c>
      <c r="L907" s="184">
        <v>27.139800000000001</v>
      </c>
      <c r="M907" s="184">
        <v>26.292000000000002</v>
      </c>
      <c r="N907" s="184">
        <v>68.033799999999999</v>
      </c>
      <c r="O907" s="184">
        <v>24.616900000000001</v>
      </c>
      <c r="P907" s="184">
        <v>17.677199999999999</v>
      </c>
      <c r="Q907" s="184">
        <v>20.045500000000001</v>
      </c>
      <c r="R907" s="184">
        <v>32.319400000000002</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852</v>
      </c>
      <c r="C908" s="180">
        <v>103335</v>
      </c>
      <c r="D908" s="183">
        <v>44512</v>
      </c>
      <c r="E908" s="184">
        <v>115.34</v>
      </c>
      <c r="F908" s="184">
        <v>1.0868</v>
      </c>
      <c r="G908" s="184">
        <v>-4.3299999999999998E-2</v>
      </c>
      <c r="H908" s="184">
        <v>1.9535</v>
      </c>
      <c r="I908" s="184">
        <v>4.0411000000000001</v>
      </c>
      <c r="J908" s="184">
        <v>2.2517999999999998</v>
      </c>
      <c r="K908" s="184">
        <v>12.024100000000001</v>
      </c>
      <c r="L908" s="184">
        <v>26.289300000000001</v>
      </c>
      <c r="M908" s="184">
        <v>26.289300000000001</v>
      </c>
      <c r="N908" s="184">
        <v>56.754600000000003</v>
      </c>
      <c r="O908" s="184">
        <v>24.7667</v>
      </c>
      <c r="P908" s="184">
        <v>18.387799999999999</v>
      </c>
      <c r="Q908" s="184">
        <v>16.497599999999998</v>
      </c>
      <c r="R908" s="184">
        <v>31.010899999999999</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853</v>
      </c>
      <c r="C909" s="180">
        <v>119464</v>
      </c>
      <c r="D909" s="183">
        <v>44512</v>
      </c>
      <c r="E909" s="184">
        <v>122.95</v>
      </c>
      <c r="F909" s="184">
        <v>1.0852999999999999</v>
      </c>
      <c r="G909" s="184">
        <v>-3.2500000000000001E-2</v>
      </c>
      <c r="H909" s="184">
        <v>1.9823999999999999</v>
      </c>
      <c r="I909" s="184">
        <v>4.0803000000000003</v>
      </c>
      <c r="J909" s="184">
        <v>2.3389000000000002</v>
      </c>
      <c r="K909" s="184">
        <v>12.2934</v>
      </c>
      <c r="L909" s="184">
        <v>26.909600000000001</v>
      </c>
      <c r="M909" s="184">
        <v>27.198399999999999</v>
      </c>
      <c r="N909" s="184">
        <v>58.257199999999997</v>
      </c>
      <c r="O909" s="184">
        <v>25.7378</v>
      </c>
      <c r="P909" s="184">
        <v>19.318000000000001</v>
      </c>
      <c r="Q909" s="184">
        <v>16.8033</v>
      </c>
      <c r="R909" s="184">
        <v>32.155700000000003</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854</v>
      </c>
      <c r="C910" s="180">
        <v>109275</v>
      </c>
      <c r="D910" s="183">
        <v>44512</v>
      </c>
      <c r="E910" s="184">
        <v>55.781399999999998</v>
      </c>
      <c r="F910" s="184">
        <v>1.0580000000000001</v>
      </c>
      <c r="G910" s="184">
        <v>0.25590000000000002</v>
      </c>
      <c r="H910" s="184">
        <v>3.6133999999999999</v>
      </c>
      <c r="I910" s="184">
        <v>5.5494000000000003</v>
      </c>
      <c r="J910" s="184">
        <v>2.3706999999999998</v>
      </c>
      <c r="K910" s="184">
        <v>6.1116000000000001</v>
      </c>
      <c r="L910" s="184">
        <v>12.2188</v>
      </c>
      <c r="M910" s="184">
        <v>33.188299999999998</v>
      </c>
      <c r="N910" s="184">
        <v>59.617600000000003</v>
      </c>
      <c r="O910" s="184">
        <v>22.493300000000001</v>
      </c>
      <c r="P910" s="184">
        <v>16.7103</v>
      </c>
      <c r="Q910" s="184">
        <v>13.8066</v>
      </c>
      <c r="R910" s="184">
        <v>30.274100000000001</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855</v>
      </c>
      <c r="C911" s="180">
        <v>120834</v>
      </c>
      <c r="D911" s="183">
        <v>44512</v>
      </c>
      <c r="E911" s="184">
        <v>58.165999999999997</v>
      </c>
      <c r="F911" s="184">
        <v>1.0639000000000001</v>
      </c>
      <c r="G911" s="184">
        <v>0.27189999999999998</v>
      </c>
      <c r="H911" s="184">
        <v>3.6644000000000001</v>
      </c>
      <c r="I911" s="184">
        <v>5.6313000000000004</v>
      </c>
      <c r="J911" s="184">
        <v>2.5467</v>
      </c>
      <c r="K911" s="184">
        <v>6.7279999999999998</v>
      </c>
      <c r="L911" s="184">
        <v>13.4964</v>
      </c>
      <c r="M911" s="184">
        <v>35.433900000000001</v>
      </c>
      <c r="N911" s="184">
        <v>63.133299999999998</v>
      </c>
      <c r="O911" s="184">
        <v>24.4376</v>
      </c>
      <c r="P911" s="184">
        <v>17.938099999999999</v>
      </c>
      <c r="Q911" s="184">
        <v>18.853200000000001</v>
      </c>
      <c r="R911" s="184">
        <v>32.690899999999999</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856</v>
      </c>
      <c r="C912" s="180">
        <v>119727</v>
      </c>
      <c r="D912" s="183">
        <v>44512</v>
      </c>
      <c r="E912" s="184">
        <v>281.97050000000002</v>
      </c>
      <c r="F912" s="184">
        <v>1.0692999999999999</v>
      </c>
      <c r="G912" s="184">
        <v>1.3964000000000001</v>
      </c>
      <c r="H912" s="184">
        <v>3.3348</v>
      </c>
      <c r="I912" s="184">
        <v>5.3418000000000001</v>
      </c>
      <c r="J912" s="184">
        <v>5.8057999999999996</v>
      </c>
      <c r="K912" s="184">
        <v>18.4053</v>
      </c>
      <c r="L912" s="184">
        <v>35.793500000000002</v>
      </c>
      <c r="M912" s="184">
        <v>39.089100000000002</v>
      </c>
      <c r="N912" s="184">
        <v>65.503200000000007</v>
      </c>
      <c r="O912" s="184">
        <v>28.634599999999999</v>
      </c>
      <c r="P912" s="184">
        <v>21.405200000000001</v>
      </c>
      <c r="Q912" s="184">
        <v>18.741499999999998</v>
      </c>
      <c r="R912" s="184">
        <v>32.801200000000001</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857</v>
      </c>
      <c r="C913" s="180">
        <v>102756</v>
      </c>
      <c r="D913" s="183">
        <v>44512</v>
      </c>
      <c r="E913" s="184">
        <v>259.67099999999999</v>
      </c>
      <c r="F913" s="184">
        <v>1.0661</v>
      </c>
      <c r="G913" s="184">
        <v>1.3867</v>
      </c>
      <c r="H913" s="184">
        <v>3.3054000000000001</v>
      </c>
      <c r="I913" s="184">
        <v>5.2948000000000004</v>
      </c>
      <c r="J913" s="184">
        <v>5.7076000000000002</v>
      </c>
      <c r="K913" s="184">
        <v>18.0944</v>
      </c>
      <c r="L913" s="184">
        <v>35.078800000000001</v>
      </c>
      <c r="M913" s="184">
        <v>37.983400000000003</v>
      </c>
      <c r="N913" s="184">
        <v>63.733600000000003</v>
      </c>
      <c r="O913" s="184">
        <v>27.3231</v>
      </c>
      <c r="P913" s="184">
        <v>20.2041</v>
      </c>
      <c r="Q913" s="184">
        <v>20.982199999999999</v>
      </c>
      <c r="R913" s="184">
        <v>31.402799999999999</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858</v>
      </c>
      <c r="C914" s="180">
        <v>101537</v>
      </c>
      <c r="D914" s="183">
        <v>44512</v>
      </c>
      <c r="E914" s="184">
        <v>282.63139999999999</v>
      </c>
      <c r="F914" s="184">
        <v>1.1974</v>
      </c>
      <c r="G914" s="184">
        <v>0.22509999999999999</v>
      </c>
      <c r="H914" s="184">
        <v>1.5529999999999999</v>
      </c>
      <c r="I914" s="184">
        <v>3.1406999999999998</v>
      </c>
      <c r="J914" s="184">
        <v>1.9853000000000001</v>
      </c>
      <c r="K914" s="184">
        <v>9.9776000000000007</v>
      </c>
      <c r="L914" s="184">
        <v>24.105599999999999</v>
      </c>
      <c r="M914" s="184">
        <v>19.611899999999999</v>
      </c>
      <c r="N914" s="184">
        <v>43.123699999999999</v>
      </c>
      <c r="O914" s="184">
        <v>20.157800000000002</v>
      </c>
      <c r="P914" s="184">
        <v>17.712</v>
      </c>
      <c r="Q914" s="184">
        <v>18.901499999999999</v>
      </c>
      <c r="R914" s="184">
        <v>21.9513</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859</v>
      </c>
      <c r="C915" s="180">
        <v>119578</v>
      </c>
      <c r="D915" s="183">
        <v>44512</v>
      </c>
      <c r="E915" s="184">
        <v>302.07040000000001</v>
      </c>
      <c r="F915" s="184">
        <v>1.2</v>
      </c>
      <c r="G915" s="184">
        <v>0.2329</v>
      </c>
      <c r="H915" s="184">
        <v>1.5771999999999999</v>
      </c>
      <c r="I915" s="184">
        <v>3.1793</v>
      </c>
      <c r="J915" s="184">
        <v>2.0697000000000001</v>
      </c>
      <c r="K915" s="184">
        <v>10.248100000000001</v>
      </c>
      <c r="L915" s="184">
        <v>24.7197</v>
      </c>
      <c r="M915" s="184">
        <v>20.487400000000001</v>
      </c>
      <c r="N915" s="184">
        <v>44.521500000000003</v>
      </c>
      <c r="O915" s="184">
        <v>21.199300000000001</v>
      </c>
      <c r="P915" s="184">
        <v>18.913900000000002</v>
      </c>
      <c r="Q915" s="184">
        <v>14.4359</v>
      </c>
      <c r="R915" s="184">
        <v>23.0989</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860</v>
      </c>
      <c r="C916" s="180">
        <v>147757</v>
      </c>
      <c r="D916" s="183">
        <v>44512</v>
      </c>
      <c r="E916" s="184">
        <v>16.2271</v>
      </c>
      <c r="F916" s="184">
        <v>1.1355999999999999</v>
      </c>
      <c r="G916" s="184">
        <v>1.9099999999999999E-2</v>
      </c>
      <c r="H916" s="184">
        <v>1.6691</v>
      </c>
      <c r="I916" s="184">
        <v>3.0979000000000001</v>
      </c>
      <c r="J916" s="184">
        <v>2.1234000000000002</v>
      </c>
      <c r="K916" s="184">
        <v>9.8592999999999993</v>
      </c>
      <c r="L916" s="184">
        <v>27.3933</v>
      </c>
      <c r="M916" s="184">
        <v>25.393899999999999</v>
      </c>
      <c r="N916" s="184">
        <v>54.473199999999999</v>
      </c>
      <c r="O916" s="184"/>
      <c r="P916" s="184"/>
      <c r="Q916" s="184">
        <v>28.3474</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861</v>
      </c>
      <c r="C917" s="180">
        <v>147760</v>
      </c>
      <c r="D917" s="183">
        <v>44512</v>
      </c>
      <c r="E917" s="184">
        <v>15.644399999999999</v>
      </c>
      <c r="F917" s="184">
        <v>1.1306</v>
      </c>
      <c r="G917" s="184">
        <v>5.1000000000000004E-3</v>
      </c>
      <c r="H917" s="184">
        <v>1.6266</v>
      </c>
      <c r="I917" s="184">
        <v>3.0314999999999999</v>
      </c>
      <c r="J917" s="184">
        <v>1.9750000000000001</v>
      </c>
      <c r="K917" s="184">
        <v>9.3869000000000007</v>
      </c>
      <c r="L917" s="184">
        <v>26.381599999999999</v>
      </c>
      <c r="M917" s="184">
        <v>23.859100000000002</v>
      </c>
      <c r="N917" s="184">
        <v>51.877099999999999</v>
      </c>
      <c r="O917" s="184"/>
      <c r="P917" s="184"/>
      <c r="Q917" s="184">
        <v>25.950299999999999</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862</v>
      </c>
      <c r="C918" s="180">
        <v>147492</v>
      </c>
      <c r="D918" s="183">
        <v>44512</v>
      </c>
      <c r="E918" s="184">
        <v>19.25</v>
      </c>
      <c r="F918" s="184">
        <v>0.99690000000000001</v>
      </c>
      <c r="G918" s="184">
        <v>0.99690000000000001</v>
      </c>
      <c r="H918" s="184">
        <v>1.6903999999999999</v>
      </c>
      <c r="I918" s="184">
        <v>3.1617999999999999</v>
      </c>
      <c r="J918" s="184">
        <v>2.5026999999999999</v>
      </c>
      <c r="K918" s="184">
        <v>11.788600000000001</v>
      </c>
      <c r="L918" s="184">
        <v>29.716999999999999</v>
      </c>
      <c r="M918" s="184">
        <v>27.821999999999999</v>
      </c>
      <c r="N918" s="184">
        <v>52.535699999999999</v>
      </c>
      <c r="O918" s="184"/>
      <c r="P918" s="184"/>
      <c r="Q918" s="184">
        <v>33.377000000000002</v>
      </c>
      <c r="R918" s="184">
        <v>32.066800000000001</v>
      </c>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863</v>
      </c>
      <c r="C919" s="180">
        <v>147490</v>
      </c>
      <c r="D919" s="183">
        <v>44512</v>
      </c>
      <c r="E919" s="184">
        <v>18.87</v>
      </c>
      <c r="F919" s="184">
        <v>0.96309999999999996</v>
      </c>
      <c r="G919" s="184">
        <v>0.96309999999999996</v>
      </c>
      <c r="H919" s="184">
        <v>1.6702999999999999</v>
      </c>
      <c r="I919" s="184">
        <v>3.1147999999999998</v>
      </c>
      <c r="J919" s="184">
        <v>2.4430000000000001</v>
      </c>
      <c r="K919" s="184">
        <v>11.5908</v>
      </c>
      <c r="L919" s="184">
        <v>29.246600000000001</v>
      </c>
      <c r="M919" s="184">
        <v>27.156300000000002</v>
      </c>
      <c r="N919" s="184">
        <v>51.3232</v>
      </c>
      <c r="O919" s="184"/>
      <c r="P919" s="184"/>
      <c r="Q919" s="184">
        <v>32.212699999999998</v>
      </c>
      <c r="R919" s="184">
        <v>30.938199999999998</v>
      </c>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1.0331199999999996</v>
      </c>
      <c r="G920" s="186">
        <v>0.23371800000000001</v>
      </c>
      <c r="H920" s="186">
        <v>1.8698940000000002</v>
      </c>
      <c r="I920" s="186">
        <v>3.4339640000000009</v>
      </c>
      <c r="J920" s="186">
        <v>2.1343779999999999</v>
      </c>
      <c r="K920" s="186">
        <v>11.744173999999997</v>
      </c>
      <c r="L920" s="186">
        <v>26.500716000000001</v>
      </c>
      <c r="M920" s="186">
        <v>25.620183999999998</v>
      </c>
      <c r="N920" s="186">
        <v>52.271741666666664</v>
      </c>
      <c r="O920" s="186">
        <v>22.121391666666657</v>
      </c>
      <c r="P920" s="186">
        <v>17.440909999999999</v>
      </c>
      <c r="Q920" s="186">
        <v>22.92215800000001</v>
      </c>
      <c r="R920" s="186">
        <v>27.088719047619048</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1.0581</v>
      </c>
      <c r="G921" s="186">
        <v>0.2024</v>
      </c>
      <c r="H921" s="186">
        <v>1.8444500000000001</v>
      </c>
      <c r="I921" s="186">
        <v>3.2134</v>
      </c>
      <c r="J921" s="186">
        <v>2.2621000000000002</v>
      </c>
      <c r="K921" s="186">
        <v>11.882200000000001</v>
      </c>
      <c r="L921" s="186">
        <v>26.909550000000003</v>
      </c>
      <c r="M921" s="186">
        <v>25.750800000000002</v>
      </c>
      <c r="N921" s="186">
        <v>52.206400000000002</v>
      </c>
      <c r="O921" s="186">
        <v>21.4495</v>
      </c>
      <c r="P921" s="186">
        <v>17.071349999999999</v>
      </c>
      <c r="Q921" s="186">
        <v>18.020150000000001</v>
      </c>
      <c r="R921" s="186">
        <v>26.84225</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32"/>
      <c r="B922" s="129"/>
      <c r="C922" s="129"/>
      <c r="D922" s="129"/>
      <c r="E922" s="129"/>
      <c r="F922" s="133"/>
      <c r="G922" s="133"/>
      <c r="H922" s="133"/>
      <c r="I922" s="133"/>
      <c r="J922" s="133"/>
      <c r="K922" s="133"/>
      <c r="L922" s="133"/>
      <c r="M922" s="133"/>
      <c r="N922" s="133"/>
      <c r="O922" s="133"/>
      <c r="P922" s="133"/>
      <c r="Q922" s="133"/>
      <c r="R922" s="133"/>
      <c r="S922" s="119"/>
      <c r="T922" s="119"/>
      <c r="U922" s="119"/>
      <c r="V922" s="119"/>
      <c r="W922" s="119"/>
      <c r="X922" s="119"/>
      <c r="Y922" s="119"/>
      <c r="Z922" s="119"/>
      <c r="AA922" s="119"/>
      <c r="AB922" s="119"/>
      <c r="AC922" s="119"/>
      <c r="AD922" s="119"/>
      <c r="AE922" s="119"/>
      <c r="AF922" s="119"/>
      <c r="AG922" s="119"/>
      <c r="AH922" s="119"/>
    </row>
    <row r="923" spans="1:34" x14ac:dyDescent="0.3">
      <c r="A923" s="182" t="s">
        <v>864</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865</v>
      </c>
      <c r="B924" s="180" t="s">
        <v>866</v>
      </c>
      <c r="C924" s="180">
        <v>131301</v>
      </c>
      <c r="D924" s="183">
        <v>44512</v>
      </c>
      <c r="E924" s="184">
        <v>17.972300000000001</v>
      </c>
      <c r="F924" s="184">
        <v>18.084</v>
      </c>
      <c r="G924" s="184">
        <v>-57.807899999999997</v>
      </c>
      <c r="H924" s="184">
        <v>4.8348000000000004</v>
      </c>
      <c r="I924" s="184">
        <v>9.4779999999999998</v>
      </c>
      <c r="J924" s="184">
        <v>2.8435999999999999</v>
      </c>
      <c r="K924" s="184">
        <v>1.9901</v>
      </c>
      <c r="L924" s="184">
        <v>-0.56679999999999997</v>
      </c>
      <c r="M924" s="184">
        <v>1.276</v>
      </c>
      <c r="N924" s="184">
        <v>1.5958000000000001</v>
      </c>
      <c r="O924" s="184">
        <v>9.1249000000000002</v>
      </c>
      <c r="P924" s="184">
        <v>6.9333</v>
      </c>
      <c r="Q924" s="184">
        <v>8.5643999999999991</v>
      </c>
      <c r="R924" s="184">
        <v>6.8483000000000001</v>
      </c>
      <c r="S924" s="120" t="s">
        <v>2000</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867</v>
      </c>
      <c r="C925" s="180">
        <v>131297</v>
      </c>
      <c r="D925" s="183">
        <v>44512</v>
      </c>
      <c r="E925" s="184">
        <v>17.674800000000001</v>
      </c>
      <c r="F925" s="184">
        <v>17.975100000000001</v>
      </c>
      <c r="G925" s="184">
        <v>-57.957999999999998</v>
      </c>
      <c r="H925" s="184">
        <v>4.6402999999999999</v>
      </c>
      <c r="I925" s="184">
        <v>9.2667000000000002</v>
      </c>
      <c r="J925" s="184">
        <v>2.6305000000000001</v>
      </c>
      <c r="K925" s="184">
        <v>1.7811999999999999</v>
      </c>
      <c r="L925" s="184">
        <v>-0.77590000000000003</v>
      </c>
      <c r="M925" s="184">
        <v>1.0621</v>
      </c>
      <c r="N925" s="184">
        <v>1.3841000000000001</v>
      </c>
      <c r="O925" s="184">
        <v>8.8880999999999997</v>
      </c>
      <c r="P925" s="184">
        <v>6.6905000000000001</v>
      </c>
      <c r="Q925" s="184">
        <v>8.3107000000000006</v>
      </c>
      <c r="R925" s="184">
        <v>6.6296999999999997</v>
      </c>
      <c r="S925" s="120" t="s">
        <v>2000</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868</v>
      </c>
      <c r="C926" s="180">
        <v>131051</v>
      </c>
      <c r="D926" s="183">
        <v>44512</v>
      </c>
      <c r="E926" s="184">
        <v>19.679400000000001</v>
      </c>
      <c r="F926" s="184">
        <v>23.941700000000001</v>
      </c>
      <c r="G926" s="184">
        <v>-40.667700000000004</v>
      </c>
      <c r="H926" s="184">
        <v>11.3041</v>
      </c>
      <c r="I926" s="184">
        <v>12.178599999999999</v>
      </c>
      <c r="J926" s="184">
        <v>5.9288999999999996</v>
      </c>
      <c r="K926" s="184">
        <v>6.9874999999999998</v>
      </c>
      <c r="L926" s="184">
        <v>5.0579000000000001</v>
      </c>
      <c r="M926" s="184">
        <v>5.1154000000000002</v>
      </c>
      <c r="N926" s="184">
        <v>3.7231999999999998</v>
      </c>
      <c r="O926" s="184">
        <v>11.0275</v>
      </c>
      <c r="P926" s="184">
        <v>8.5449000000000002</v>
      </c>
      <c r="Q926" s="184">
        <v>9.8983000000000008</v>
      </c>
      <c r="R926" s="184">
        <v>8.7896000000000001</v>
      </c>
      <c r="S926" s="120" t="s">
        <v>2000</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869</v>
      </c>
      <c r="C927" s="180">
        <v>131061</v>
      </c>
      <c r="D927" s="183">
        <v>44512</v>
      </c>
      <c r="E927" s="184">
        <v>20.003499999999999</v>
      </c>
      <c r="F927" s="184">
        <v>24.284400000000002</v>
      </c>
      <c r="G927" s="184">
        <v>-40.494300000000003</v>
      </c>
      <c r="H927" s="184">
        <v>11.467000000000001</v>
      </c>
      <c r="I927" s="184">
        <v>12.335599999999999</v>
      </c>
      <c r="J927" s="184">
        <v>6.0940000000000003</v>
      </c>
      <c r="K927" s="184">
        <v>7.1516999999999999</v>
      </c>
      <c r="L927" s="184">
        <v>5.2222</v>
      </c>
      <c r="M927" s="184">
        <v>5.2817999999999996</v>
      </c>
      <c r="N927" s="184">
        <v>3.8889</v>
      </c>
      <c r="O927" s="184">
        <v>11.228999999999999</v>
      </c>
      <c r="P927" s="184">
        <v>8.7424999999999997</v>
      </c>
      <c r="Q927" s="184">
        <v>10.148899999999999</v>
      </c>
      <c r="R927" s="184">
        <v>8.9638000000000009</v>
      </c>
      <c r="S927" s="120" t="s">
        <v>2000</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870</v>
      </c>
      <c r="C928" s="180">
        <v>118387</v>
      </c>
      <c r="D928" s="183">
        <v>44512</v>
      </c>
      <c r="E928" s="184">
        <v>36.944699999999997</v>
      </c>
      <c r="F928" s="184">
        <v>17.989799999999999</v>
      </c>
      <c r="G928" s="184">
        <v>-51.974400000000003</v>
      </c>
      <c r="H928" s="184">
        <v>6.0025000000000004</v>
      </c>
      <c r="I928" s="184">
        <v>9.7820999999999998</v>
      </c>
      <c r="J928" s="184">
        <v>3.1636000000000002</v>
      </c>
      <c r="K928" s="184">
        <v>5.5279999999999996</v>
      </c>
      <c r="L928" s="184">
        <v>4.1814999999999998</v>
      </c>
      <c r="M928" s="184">
        <v>4.2206999999999999</v>
      </c>
      <c r="N928" s="184">
        <v>2.8473000000000002</v>
      </c>
      <c r="O928" s="184">
        <v>11.3149</v>
      </c>
      <c r="P928" s="184">
        <v>9.6575000000000006</v>
      </c>
      <c r="Q928" s="184">
        <v>10.110099999999999</v>
      </c>
      <c r="R928" s="184">
        <v>8.2718000000000007</v>
      </c>
      <c r="S928" s="120" t="s">
        <v>2000</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871</v>
      </c>
      <c r="C929" s="180">
        <v>108753</v>
      </c>
      <c r="D929" s="183">
        <v>44512</v>
      </c>
      <c r="E929" s="184">
        <v>36.5839</v>
      </c>
      <c r="F929" s="184">
        <v>17.767800000000001</v>
      </c>
      <c r="G929" s="184">
        <v>-52.122100000000003</v>
      </c>
      <c r="H929" s="184">
        <v>5.8727999999999998</v>
      </c>
      <c r="I929" s="184">
        <v>9.6492000000000004</v>
      </c>
      <c r="J929" s="184">
        <v>3.0299</v>
      </c>
      <c r="K929" s="184">
        <v>5.3948999999999998</v>
      </c>
      <c r="L929" s="184">
        <v>4.0490000000000004</v>
      </c>
      <c r="M929" s="184">
        <v>4.0864000000000003</v>
      </c>
      <c r="N929" s="184">
        <v>2.7136</v>
      </c>
      <c r="O929" s="184">
        <v>11.171900000000001</v>
      </c>
      <c r="P929" s="184">
        <v>9.5317000000000007</v>
      </c>
      <c r="Q929" s="184">
        <v>6.8079000000000001</v>
      </c>
      <c r="R929" s="184">
        <v>8.1275999999999993</v>
      </c>
      <c r="S929" s="120" t="s">
        <v>2000</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872</v>
      </c>
      <c r="C930" s="180">
        <v>101002</v>
      </c>
      <c r="D930" s="183">
        <v>44512</v>
      </c>
      <c r="E930" s="184">
        <v>51.045099999999998</v>
      </c>
      <c r="F930" s="184">
        <v>22.3233</v>
      </c>
      <c r="G930" s="184">
        <v>-29.1281</v>
      </c>
      <c r="H930" s="184">
        <v>12.816000000000001</v>
      </c>
      <c r="I930" s="184">
        <v>12.4139</v>
      </c>
      <c r="J930" s="184">
        <v>7.7385000000000002</v>
      </c>
      <c r="K930" s="184">
        <v>7.1166</v>
      </c>
      <c r="L930" s="184">
        <v>5.1144999999999996</v>
      </c>
      <c r="M930" s="184">
        <v>4.7866</v>
      </c>
      <c r="N930" s="184">
        <v>3.3521000000000001</v>
      </c>
      <c r="O930" s="184">
        <v>9.8331</v>
      </c>
      <c r="P930" s="184">
        <v>8.7782</v>
      </c>
      <c r="Q930" s="184">
        <v>8.1135000000000002</v>
      </c>
      <c r="R930" s="184">
        <v>7.4869000000000003</v>
      </c>
      <c r="S930" s="120" t="s">
        <v>2000</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873</v>
      </c>
      <c r="C931" s="180">
        <v>120137</v>
      </c>
      <c r="D931" s="183">
        <v>44512</v>
      </c>
      <c r="E931" s="184">
        <v>52.463200000000001</v>
      </c>
      <c r="F931" s="184">
        <v>22.6251</v>
      </c>
      <c r="G931" s="184">
        <v>-28.827300000000001</v>
      </c>
      <c r="H931" s="184">
        <v>13.122</v>
      </c>
      <c r="I931" s="184">
        <v>12.724</v>
      </c>
      <c r="J931" s="184">
        <v>8.0510000000000002</v>
      </c>
      <c r="K931" s="184">
        <v>7.4318999999999997</v>
      </c>
      <c r="L931" s="184">
        <v>5.4322999999999997</v>
      </c>
      <c r="M931" s="184">
        <v>5.1074999999999999</v>
      </c>
      <c r="N931" s="184">
        <v>3.6724000000000001</v>
      </c>
      <c r="O931" s="184">
        <v>10.1698</v>
      </c>
      <c r="P931" s="184">
        <v>9.1150000000000002</v>
      </c>
      <c r="Q931" s="184">
        <v>9.8872</v>
      </c>
      <c r="R931" s="184">
        <v>7.8156999999999996</v>
      </c>
      <c r="S931" s="120" t="s">
        <v>2000</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20.623899999999999</v>
      </c>
      <c r="G932" s="186">
        <v>-44.872475000000001</v>
      </c>
      <c r="H932" s="186">
        <v>8.7574375</v>
      </c>
      <c r="I932" s="186">
        <v>10.978512500000001</v>
      </c>
      <c r="J932" s="186">
        <v>4.9350000000000005</v>
      </c>
      <c r="K932" s="186">
        <v>5.4227374999999993</v>
      </c>
      <c r="L932" s="186">
        <v>3.4643375000000001</v>
      </c>
      <c r="M932" s="186">
        <v>3.8670625000000003</v>
      </c>
      <c r="N932" s="186">
        <v>2.8971750000000003</v>
      </c>
      <c r="O932" s="186">
        <v>10.344899999999999</v>
      </c>
      <c r="P932" s="186">
        <v>8.4992000000000001</v>
      </c>
      <c r="Q932" s="186">
        <v>8.980125000000001</v>
      </c>
      <c r="R932" s="186">
        <v>7.8666749999999999</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20.20365</v>
      </c>
      <c r="G933" s="186">
        <v>-46.32105</v>
      </c>
      <c r="H933" s="186">
        <v>8.6532999999999998</v>
      </c>
      <c r="I933" s="186">
        <v>10.98035</v>
      </c>
      <c r="J933" s="186">
        <v>4.5462499999999997</v>
      </c>
      <c r="K933" s="186">
        <v>6.2577499999999997</v>
      </c>
      <c r="L933" s="186">
        <v>4.6196999999999999</v>
      </c>
      <c r="M933" s="186">
        <v>4.5036500000000004</v>
      </c>
      <c r="N933" s="186">
        <v>3.0997000000000003</v>
      </c>
      <c r="O933" s="186">
        <v>10.598649999999999</v>
      </c>
      <c r="P933" s="186">
        <v>8.760349999999999</v>
      </c>
      <c r="Q933" s="186">
        <v>9.2257999999999996</v>
      </c>
      <c r="R933" s="186">
        <v>7.9716499999999995</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32"/>
      <c r="B934" s="129"/>
      <c r="C934" s="129"/>
      <c r="D934" s="129"/>
      <c r="E934" s="129"/>
      <c r="F934" s="133"/>
      <c r="G934" s="133"/>
      <c r="H934" s="133"/>
      <c r="I934" s="133"/>
      <c r="J934" s="133"/>
      <c r="K934" s="133"/>
      <c r="L934" s="133"/>
      <c r="M934" s="133"/>
      <c r="N934" s="133"/>
      <c r="O934" s="133"/>
      <c r="P934" s="133"/>
      <c r="Q934" s="133"/>
      <c r="R934" s="133"/>
      <c r="S934" s="119"/>
      <c r="T934" s="119"/>
      <c r="U934" s="119"/>
      <c r="V934" s="119"/>
      <c r="W934" s="119"/>
      <c r="X934" s="119"/>
      <c r="Y934" s="119"/>
      <c r="Z934" s="119"/>
      <c r="AA934" s="119"/>
      <c r="AB934" s="119"/>
      <c r="AC934" s="119"/>
      <c r="AD934" s="119"/>
      <c r="AE934" s="119"/>
      <c r="AF934" s="119"/>
      <c r="AG934" s="119"/>
      <c r="AH934" s="119"/>
    </row>
    <row r="935" spans="1:34" x14ac:dyDescent="0.3">
      <c r="A935" s="182" t="s">
        <v>874</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875</v>
      </c>
      <c r="B936" s="180" t="s">
        <v>876</v>
      </c>
      <c r="C936" s="180">
        <v>115127</v>
      </c>
      <c r="D936" s="183">
        <v>44512</v>
      </c>
      <c r="E936" s="184">
        <v>4469.9753000000001</v>
      </c>
      <c r="F936" s="184">
        <v>-163.84039999999999</v>
      </c>
      <c r="G936" s="184">
        <v>231.59889999999999</v>
      </c>
      <c r="H936" s="184">
        <v>130.03460000000001</v>
      </c>
      <c r="I936" s="184">
        <v>59.420900000000003</v>
      </c>
      <c r="J936" s="184">
        <v>44.283900000000003</v>
      </c>
      <c r="K936" s="184">
        <v>21.217700000000001</v>
      </c>
      <c r="L936" s="184">
        <v>4.1788999999999996</v>
      </c>
      <c r="M936" s="184">
        <v>4.2457000000000003</v>
      </c>
      <c r="N936" s="184">
        <v>-3.4750000000000001</v>
      </c>
      <c r="O936" s="184">
        <v>15.3596</v>
      </c>
      <c r="P936" s="184">
        <v>9.2059999999999995</v>
      </c>
      <c r="Q936" s="184">
        <v>6.8460000000000001</v>
      </c>
      <c r="R936" s="184">
        <v>12.7569</v>
      </c>
      <c r="S936" s="120" t="s">
        <v>1997</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877</v>
      </c>
      <c r="C937" s="180">
        <v>116796</v>
      </c>
      <c r="D937" s="183">
        <v>44512</v>
      </c>
      <c r="E937" s="184">
        <v>15.0001</v>
      </c>
      <c r="F937" s="184">
        <v>-131.89410000000001</v>
      </c>
      <c r="G937" s="184">
        <v>191.4674</v>
      </c>
      <c r="H937" s="184">
        <v>136.60769999999999</v>
      </c>
      <c r="I937" s="184">
        <v>44.907800000000002</v>
      </c>
      <c r="J937" s="184">
        <v>40.046199999999999</v>
      </c>
      <c r="K937" s="184">
        <v>16.3901</v>
      </c>
      <c r="L937" s="184">
        <v>4.1364999999999998</v>
      </c>
      <c r="M937" s="184">
        <v>1.5044</v>
      </c>
      <c r="N937" s="184">
        <v>-3.8041999999999998</v>
      </c>
      <c r="O937" s="184">
        <v>13.583299999999999</v>
      </c>
      <c r="P937" s="184">
        <v>8.2615999999999996</v>
      </c>
      <c r="Q937" s="184">
        <v>4.2891000000000004</v>
      </c>
      <c r="R937" s="184">
        <v>11.7094</v>
      </c>
      <c r="S937" s="120" t="s">
        <v>1997</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1884</v>
      </c>
      <c r="C938" s="180">
        <v>120546</v>
      </c>
      <c r="D938" s="183">
        <v>44512</v>
      </c>
      <c r="E938" s="184">
        <v>15.394600000000001</v>
      </c>
      <c r="F938" s="184">
        <v>-131.3511</v>
      </c>
      <c r="G938" s="184">
        <v>191.9468</v>
      </c>
      <c r="H938" s="184">
        <v>137.07069999999999</v>
      </c>
      <c r="I938" s="184">
        <v>45.384500000000003</v>
      </c>
      <c r="J938" s="184">
        <v>40.514499999999998</v>
      </c>
      <c r="K938" s="184">
        <v>16.869900000000001</v>
      </c>
      <c r="L938" s="184">
        <v>4.5919999999999996</v>
      </c>
      <c r="M938" s="184">
        <v>1.9616</v>
      </c>
      <c r="N938" s="184">
        <v>-3.3681999999999999</v>
      </c>
      <c r="O938" s="184">
        <v>14.0029</v>
      </c>
      <c r="P938" s="184">
        <v>8.6148000000000007</v>
      </c>
      <c r="Q938" s="184">
        <v>4.2637999999999998</v>
      </c>
      <c r="R938" s="184">
        <v>12.16</v>
      </c>
      <c r="S938" s="120" t="s">
        <v>1997</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878</v>
      </c>
      <c r="C939" s="180">
        <v>113434</v>
      </c>
      <c r="D939" s="183">
        <v>44512</v>
      </c>
      <c r="E939" s="184">
        <v>42.3825</v>
      </c>
      <c r="F939" s="184">
        <v>-163.41069999999999</v>
      </c>
      <c r="G939" s="184">
        <v>230.8827</v>
      </c>
      <c r="H939" s="184">
        <v>129.6671</v>
      </c>
      <c r="I939" s="184">
        <v>59.933300000000003</v>
      </c>
      <c r="J939" s="184">
        <v>44.458399999999997</v>
      </c>
      <c r="K939" s="184">
        <v>21.219200000000001</v>
      </c>
      <c r="L939" s="184">
        <v>4.1417000000000002</v>
      </c>
      <c r="M939" s="184">
        <v>4.2565999999999997</v>
      </c>
      <c r="N939" s="184">
        <v>-3.4079000000000002</v>
      </c>
      <c r="O939" s="184">
        <v>15.304600000000001</v>
      </c>
      <c r="P939" s="184">
        <v>8.6538000000000004</v>
      </c>
      <c r="Q939" s="184">
        <v>6.9272</v>
      </c>
      <c r="R939" s="184">
        <v>12.5276</v>
      </c>
      <c r="S939" s="120" t="s">
        <v>1997</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1885</v>
      </c>
      <c r="C940" s="180">
        <v>120473</v>
      </c>
      <c r="D940" s="183">
        <v>44512</v>
      </c>
      <c r="E940" s="184">
        <v>16.21</v>
      </c>
      <c r="F940" s="184">
        <v>-152.69900000000001</v>
      </c>
      <c r="G940" s="184">
        <v>244.0806</v>
      </c>
      <c r="H940" s="184">
        <v>131.2876</v>
      </c>
      <c r="I940" s="184">
        <v>61.134999999999998</v>
      </c>
      <c r="J940" s="184">
        <v>47.060499999999998</v>
      </c>
      <c r="K940" s="184">
        <v>17.967199999999998</v>
      </c>
      <c r="L940" s="184">
        <v>4.6695000000000002</v>
      </c>
      <c r="M940" s="184">
        <v>3.6789999999999998</v>
      </c>
      <c r="N940" s="184">
        <v>-3.6919</v>
      </c>
      <c r="O940" s="184">
        <v>14.79</v>
      </c>
      <c r="P940" s="184">
        <v>8.4446999999999992</v>
      </c>
      <c r="Q940" s="184">
        <v>4.0068000000000001</v>
      </c>
      <c r="R940" s="184">
        <v>12.892300000000001</v>
      </c>
      <c r="S940" s="120" t="s">
        <v>1997</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879</v>
      </c>
      <c r="C941" s="180">
        <v>115897</v>
      </c>
      <c r="D941" s="183">
        <v>44512</v>
      </c>
      <c r="E941" s="184">
        <v>15.0288</v>
      </c>
      <c r="F941" s="184">
        <v>-153.33090000000001</v>
      </c>
      <c r="G941" s="184">
        <v>243.6009</v>
      </c>
      <c r="H941" s="184">
        <v>130.81</v>
      </c>
      <c r="I941" s="184">
        <v>60.674199999999999</v>
      </c>
      <c r="J941" s="184">
        <v>46.5944</v>
      </c>
      <c r="K941" s="184">
        <v>17.525700000000001</v>
      </c>
      <c r="L941" s="184">
        <v>4.2289000000000003</v>
      </c>
      <c r="M941" s="184">
        <v>3.5047999999999999</v>
      </c>
      <c r="N941" s="184">
        <v>-3.9356</v>
      </c>
      <c r="O941" s="184">
        <v>14.481999999999999</v>
      </c>
      <c r="P941" s="184">
        <v>7.9493</v>
      </c>
      <c r="Q941" s="184">
        <v>4.1279000000000003</v>
      </c>
      <c r="R941" s="184">
        <v>12.571199999999999</v>
      </c>
      <c r="S941" s="120" t="s">
        <v>1997</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1886</v>
      </c>
      <c r="C942" s="180">
        <v>119277</v>
      </c>
      <c r="D942" s="183">
        <v>44512</v>
      </c>
      <c r="E942" s="184">
        <v>19.881499999999999</v>
      </c>
      <c r="F942" s="184">
        <v>33.443600000000004</v>
      </c>
      <c r="G942" s="184">
        <v>747.44179999999994</v>
      </c>
      <c r="H942" s="184">
        <v>429.12540000000001</v>
      </c>
      <c r="I942" s="184">
        <v>220.89150000000001</v>
      </c>
      <c r="J942" s="184">
        <v>129.75409999999999</v>
      </c>
      <c r="K942" s="184">
        <v>42.710500000000003</v>
      </c>
      <c r="L942" s="184">
        <v>-2.7258</v>
      </c>
      <c r="M942" s="184">
        <v>7.6829999999999998</v>
      </c>
      <c r="N942" s="184">
        <v>-3.5510999999999999</v>
      </c>
      <c r="O942" s="184">
        <v>23.285699999999999</v>
      </c>
      <c r="P942" s="184">
        <v>9.6016999999999992</v>
      </c>
      <c r="Q942" s="184">
        <v>1.2571000000000001</v>
      </c>
      <c r="R942" s="184">
        <v>20.422599999999999</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880</v>
      </c>
      <c r="C943" s="180">
        <v>106597</v>
      </c>
      <c r="D943" s="183">
        <v>44512</v>
      </c>
      <c r="E943" s="184">
        <v>19.053000000000001</v>
      </c>
      <c r="F943" s="184">
        <v>32.5961</v>
      </c>
      <c r="G943" s="184">
        <v>746.61590000000001</v>
      </c>
      <c r="H943" s="184">
        <v>428.15649999999999</v>
      </c>
      <c r="I943" s="184">
        <v>219.92779999999999</v>
      </c>
      <c r="J943" s="184">
        <v>128.86660000000001</v>
      </c>
      <c r="K943" s="184">
        <v>41.979100000000003</v>
      </c>
      <c r="L943" s="184">
        <v>-3.3340000000000001</v>
      </c>
      <c r="M943" s="184">
        <v>7.0232000000000001</v>
      </c>
      <c r="N943" s="184">
        <v>-4.1685999999999996</v>
      </c>
      <c r="O943" s="184">
        <v>22.600999999999999</v>
      </c>
      <c r="P943" s="184">
        <v>9.0337999999999994</v>
      </c>
      <c r="Q943" s="184">
        <v>4.6535000000000002</v>
      </c>
      <c r="R943" s="184">
        <v>19.765499999999999</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881</v>
      </c>
      <c r="C944" s="180">
        <v>113049</v>
      </c>
      <c r="D944" s="183">
        <v>44512</v>
      </c>
      <c r="E944" s="184">
        <v>43.5396</v>
      </c>
      <c r="F944" s="184">
        <v>-163.1584</v>
      </c>
      <c r="G944" s="184">
        <v>230.4333</v>
      </c>
      <c r="H944" s="184">
        <v>129.32499999999999</v>
      </c>
      <c r="I944" s="184">
        <v>59.738900000000001</v>
      </c>
      <c r="J944" s="184">
        <v>44.301099999999998</v>
      </c>
      <c r="K944" s="184">
        <v>21.130700000000001</v>
      </c>
      <c r="L944" s="184">
        <v>4.0650000000000004</v>
      </c>
      <c r="M944" s="184">
        <v>4.1399999999999997</v>
      </c>
      <c r="N944" s="184">
        <v>-3.5587</v>
      </c>
      <c r="O944" s="184">
        <v>15.0031</v>
      </c>
      <c r="P944" s="184">
        <v>9.2279999999999998</v>
      </c>
      <c r="Q944" s="184">
        <v>8.1606000000000005</v>
      </c>
      <c r="R944" s="184">
        <v>12.5168</v>
      </c>
      <c r="S944" s="120" t="s">
        <v>1997</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882</v>
      </c>
      <c r="C945" s="180">
        <v>115934</v>
      </c>
      <c r="D945" s="183">
        <v>44512</v>
      </c>
      <c r="E945" s="184">
        <v>15.4521</v>
      </c>
      <c r="F945" s="184">
        <v>-150.7876</v>
      </c>
      <c r="G945" s="184">
        <v>221.75880000000001</v>
      </c>
      <c r="H945" s="184">
        <v>120.39700000000001</v>
      </c>
      <c r="I945" s="184">
        <v>57.581299999999999</v>
      </c>
      <c r="J945" s="184">
        <v>45.573</v>
      </c>
      <c r="K945" s="184">
        <v>17.111499999999999</v>
      </c>
      <c r="L945" s="184">
        <v>4.4093</v>
      </c>
      <c r="M945" s="184">
        <v>3.0325000000000002</v>
      </c>
      <c r="N945" s="184">
        <v>-4.6018999999999997</v>
      </c>
      <c r="O945" s="184">
        <v>14.398899999999999</v>
      </c>
      <c r="P945" s="184">
        <v>8.8080999999999996</v>
      </c>
      <c r="Q945" s="184">
        <v>4.4302999999999999</v>
      </c>
      <c r="R945" s="184">
        <v>12.2164</v>
      </c>
      <c r="S945" s="120" t="s">
        <v>1997</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1887</v>
      </c>
      <c r="C946" s="180">
        <v>119132</v>
      </c>
      <c r="D946" s="183">
        <v>44512</v>
      </c>
      <c r="E946" s="184">
        <v>15.989599999999999</v>
      </c>
      <c r="F946" s="184">
        <v>-150.26750000000001</v>
      </c>
      <c r="G946" s="184">
        <v>222.21510000000001</v>
      </c>
      <c r="H946" s="184">
        <v>120.9358</v>
      </c>
      <c r="I946" s="184">
        <v>58.123899999999999</v>
      </c>
      <c r="J946" s="184">
        <v>46.103200000000001</v>
      </c>
      <c r="K946" s="184">
        <v>17.578499999999998</v>
      </c>
      <c r="L946" s="184">
        <v>4.8512000000000004</v>
      </c>
      <c r="M946" s="184">
        <v>3.4445999999999999</v>
      </c>
      <c r="N946" s="184">
        <v>-4.2183000000000002</v>
      </c>
      <c r="O946" s="184">
        <v>14.8597</v>
      </c>
      <c r="P946" s="184">
        <v>9.2664000000000009</v>
      </c>
      <c r="Q946" s="184">
        <v>4.2957999999999998</v>
      </c>
      <c r="R946" s="184">
        <v>12.6777</v>
      </c>
      <c r="S946" s="120" t="s">
        <v>1997</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883</v>
      </c>
      <c r="C947" s="180">
        <v>113076</v>
      </c>
      <c r="D947" s="183">
        <v>44512</v>
      </c>
      <c r="E947" s="184">
        <v>43.458100000000002</v>
      </c>
      <c r="F947" s="184">
        <v>-163.5463</v>
      </c>
      <c r="G947" s="184">
        <v>231.25149999999999</v>
      </c>
      <c r="H947" s="184">
        <v>129.81379999999999</v>
      </c>
      <c r="I947" s="184">
        <v>60.023099999999999</v>
      </c>
      <c r="J947" s="184">
        <v>44.556600000000003</v>
      </c>
      <c r="K947" s="184">
        <v>21.286000000000001</v>
      </c>
      <c r="L947" s="184">
        <v>4.1464999999999996</v>
      </c>
      <c r="M947" s="184">
        <v>4.1741000000000001</v>
      </c>
      <c r="N947" s="184">
        <v>-3.5474999999999999</v>
      </c>
      <c r="O947" s="184">
        <v>15.0297</v>
      </c>
      <c r="P947" s="184">
        <v>8.8718000000000004</v>
      </c>
      <c r="Q947" s="184">
        <v>7.6855000000000002</v>
      </c>
      <c r="R947" s="184">
        <v>12.297000000000001</v>
      </c>
      <c r="S947" s="120" t="s">
        <v>1997</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884</v>
      </c>
      <c r="C948" s="180">
        <v>115833</v>
      </c>
      <c r="D948" s="183">
        <v>44512</v>
      </c>
      <c r="E948" s="184">
        <v>16.015799999999999</v>
      </c>
      <c r="F948" s="184">
        <v>-175.5462</v>
      </c>
      <c r="G948" s="184">
        <v>252.87610000000001</v>
      </c>
      <c r="H948" s="184">
        <v>133.87729999999999</v>
      </c>
      <c r="I948" s="184">
        <v>59.337200000000003</v>
      </c>
      <c r="J948" s="184">
        <v>50.982100000000003</v>
      </c>
      <c r="K948" s="184">
        <v>18.251999999999999</v>
      </c>
      <c r="L948" s="184">
        <v>4.7222999999999997</v>
      </c>
      <c r="M948" s="184">
        <v>3.6903999999999999</v>
      </c>
      <c r="N948" s="184">
        <v>-4.3593000000000002</v>
      </c>
      <c r="O948" s="184">
        <v>14.7065</v>
      </c>
      <c r="P948" s="184">
        <v>8.3495000000000008</v>
      </c>
      <c r="Q948" s="184">
        <v>4.7756999999999996</v>
      </c>
      <c r="R948" s="184">
        <v>12.160399999999999</v>
      </c>
      <c r="S948" s="120" t="s">
        <v>1997</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1888</v>
      </c>
      <c r="C949" s="180">
        <v>120685</v>
      </c>
      <c r="D949" s="183">
        <v>44512</v>
      </c>
      <c r="E949" s="184">
        <v>16.421600000000002</v>
      </c>
      <c r="F949" s="184">
        <v>-174.97139999999999</v>
      </c>
      <c r="G949" s="184">
        <v>253.3682</v>
      </c>
      <c r="H949" s="184">
        <v>134.36019999999999</v>
      </c>
      <c r="I949" s="184">
        <v>59.7973</v>
      </c>
      <c r="J949" s="184">
        <v>51.439399999999999</v>
      </c>
      <c r="K949" s="184">
        <v>18.713799999999999</v>
      </c>
      <c r="L949" s="184">
        <v>5.1736000000000004</v>
      </c>
      <c r="M949" s="184">
        <v>4.1398000000000001</v>
      </c>
      <c r="N949" s="184">
        <v>-3.9424999999999999</v>
      </c>
      <c r="O949" s="184">
        <v>15.09</v>
      </c>
      <c r="P949" s="184">
        <v>8.6571999999999996</v>
      </c>
      <c r="Q949" s="184">
        <v>4.2991999999999999</v>
      </c>
      <c r="R949" s="184">
        <v>12.5343</v>
      </c>
      <c r="S949" s="120" t="s">
        <v>1997</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885</v>
      </c>
      <c r="C950" s="180">
        <v>115939</v>
      </c>
      <c r="D950" s="183">
        <v>44512</v>
      </c>
      <c r="E950" s="184">
        <v>4516.5726000000004</v>
      </c>
      <c r="F950" s="184">
        <v>-165.5093</v>
      </c>
      <c r="G950" s="184">
        <v>234.44380000000001</v>
      </c>
      <c r="H950" s="184">
        <v>131.72139999999999</v>
      </c>
      <c r="I950" s="184">
        <v>61.000300000000003</v>
      </c>
      <c r="J950" s="184">
        <v>45.284199999999998</v>
      </c>
      <c r="K950" s="184">
        <v>21.738700000000001</v>
      </c>
      <c r="L950" s="184">
        <v>4.4077999999999999</v>
      </c>
      <c r="M950" s="184">
        <v>4.516</v>
      </c>
      <c r="N950" s="184">
        <v>-3.3027000000000002</v>
      </c>
      <c r="O950" s="184">
        <v>15.2126</v>
      </c>
      <c r="P950" s="184">
        <v>9.4285999999999994</v>
      </c>
      <c r="Q950" s="184">
        <v>4.5167999999999999</v>
      </c>
      <c r="R950" s="184">
        <v>12.494</v>
      </c>
      <c r="S950" s="120" t="s">
        <v>1997</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886</v>
      </c>
      <c r="C951" s="180">
        <v>117714</v>
      </c>
      <c r="D951" s="183">
        <v>44512</v>
      </c>
      <c r="E951" s="184">
        <v>13.388</v>
      </c>
      <c r="F951" s="184">
        <v>30.287299999999998</v>
      </c>
      <c r="G951" s="184">
        <v>242.37860000000001</v>
      </c>
      <c r="H951" s="184">
        <v>126.02849999999999</v>
      </c>
      <c r="I951" s="184">
        <v>72.104299999999995</v>
      </c>
      <c r="J951" s="184">
        <v>48.132300000000001</v>
      </c>
      <c r="K951" s="184">
        <v>17.503499999999999</v>
      </c>
      <c r="L951" s="184">
        <v>6.8266</v>
      </c>
      <c r="M951" s="184">
        <v>3.8961999999999999</v>
      </c>
      <c r="N951" s="184">
        <v>-3.1356999999999999</v>
      </c>
      <c r="O951" s="184">
        <v>14.2562</v>
      </c>
      <c r="P951" s="184">
        <v>8.0484000000000009</v>
      </c>
      <c r="Q951" s="184">
        <v>3.2039</v>
      </c>
      <c r="R951" s="184">
        <v>11.8047</v>
      </c>
      <c r="S951" s="120" t="s">
        <v>1997</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1889</v>
      </c>
      <c r="C952" s="180">
        <v>118343</v>
      </c>
      <c r="D952" s="183">
        <v>44512</v>
      </c>
      <c r="E952" s="184">
        <v>13.8996</v>
      </c>
      <c r="F952" s="184">
        <v>30.7498</v>
      </c>
      <c r="G952" s="184">
        <v>242.84049999999999</v>
      </c>
      <c r="H952" s="184">
        <v>126.4879</v>
      </c>
      <c r="I952" s="184">
        <v>72.506900000000002</v>
      </c>
      <c r="J952" s="184">
        <v>48.546100000000003</v>
      </c>
      <c r="K952" s="184">
        <v>17.9297</v>
      </c>
      <c r="L952" s="184">
        <v>7.2485999999999997</v>
      </c>
      <c r="M952" s="184">
        <v>4.3071000000000002</v>
      </c>
      <c r="N952" s="184">
        <v>-2.7591999999999999</v>
      </c>
      <c r="O952" s="184">
        <v>14.7455</v>
      </c>
      <c r="P952" s="184">
        <v>8.5675000000000008</v>
      </c>
      <c r="Q952" s="184">
        <v>3.7856999999999998</v>
      </c>
      <c r="R952" s="184">
        <v>12.238799999999999</v>
      </c>
      <c r="S952" s="120" t="s">
        <v>1997</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887</v>
      </c>
      <c r="C953" s="180">
        <v>112368</v>
      </c>
      <c r="D953" s="183">
        <v>44512</v>
      </c>
      <c r="E953" s="184">
        <v>4411.2794999999996</v>
      </c>
      <c r="F953" s="184">
        <v>-164.16810000000001</v>
      </c>
      <c r="G953" s="184">
        <v>231.9359</v>
      </c>
      <c r="H953" s="184">
        <v>130.24180000000001</v>
      </c>
      <c r="I953" s="184">
        <v>60.205800000000004</v>
      </c>
      <c r="J953" s="184">
        <v>44.6389</v>
      </c>
      <c r="K953" s="184">
        <v>21.310099999999998</v>
      </c>
      <c r="L953" s="184">
        <v>4.1694000000000004</v>
      </c>
      <c r="M953" s="184">
        <v>4.2979000000000003</v>
      </c>
      <c r="N953" s="184">
        <v>-3.4441000000000002</v>
      </c>
      <c r="O953" s="184">
        <v>15.400499999999999</v>
      </c>
      <c r="P953" s="184">
        <v>9.2463999999999995</v>
      </c>
      <c r="Q953" s="184">
        <v>8.5991999999999997</v>
      </c>
      <c r="R953" s="184">
        <v>12.7553</v>
      </c>
      <c r="S953" s="120" t="s">
        <v>1997</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888</v>
      </c>
      <c r="C954" s="180">
        <v>116077</v>
      </c>
      <c r="D954" s="183">
        <v>44512</v>
      </c>
      <c r="E954" s="184">
        <v>14.6555</v>
      </c>
      <c r="F954" s="184">
        <v>99.893900000000002</v>
      </c>
      <c r="G954" s="184">
        <v>280.18259999999998</v>
      </c>
      <c r="H954" s="184">
        <v>145.23849999999999</v>
      </c>
      <c r="I954" s="184">
        <v>55.949399999999997</v>
      </c>
      <c r="J954" s="184">
        <v>37.631700000000002</v>
      </c>
      <c r="K954" s="184">
        <v>16.072500000000002</v>
      </c>
      <c r="L954" s="184">
        <v>4.8079000000000001</v>
      </c>
      <c r="M954" s="184">
        <v>0.2074</v>
      </c>
      <c r="N954" s="184">
        <v>-4.3155999999999999</v>
      </c>
      <c r="O954" s="184">
        <v>14.912800000000001</v>
      </c>
      <c r="P954" s="184">
        <v>9.0441000000000003</v>
      </c>
      <c r="Q954" s="184">
        <v>3.9182000000000001</v>
      </c>
      <c r="R954" s="184">
        <v>11.057</v>
      </c>
      <c r="S954" s="120" t="s">
        <v>1997</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1890</v>
      </c>
      <c r="C955" s="180">
        <v>120531</v>
      </c>
      <c r="D955" s="183">
        <v>44512</v>
      </c>
      <c r="E955" s="184">
        <v>15.0519</v>
      </c>
      <c r="F955" s="184">
        <v>100.42570000000001</v>
      </c>
      <c r="G955" s="184">
        <v>280.7552</v>
      </c>
      <c r="H955" s="184">
        <v>145.8441</v>
      </c>
      <c r="I955" s="184">
        <v>56.540799999999997</v>
      </c>
      <c r="J955" s="184">
        <v>38.200400000000002</v>
      </c>
      <c r="K955" s="184">
        <v>16.511500000000002</v>
      </c>
      <c r="L955" s="184">
        <v>5.1848999999999998</v>
      </c>
      <c r="M955" s="184">
        <v>0.58079999999999998</v>
      </c>
      <c r="N955" s="184">
        <v>-3.9586000000000001</v>
      </c>
      <c r="O955" s="184">
        <v>15.3489</v>
      </c>
      <c r="P955" s="184">
        <v>9.4125999999999994</v>
      </c>
      <c r="Q955" s="184">
        <v>4.1341999999999999</v>
      </c>
      <c r="R955" s="184">
        <v>11.4937</v>
      </c>
      <c r="S955" s="120" t="s">
        <v>1997</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889</v>
      </c>
      <c r="C956" s="180">
        <v>106193</v>
      </c>
      <c r="D956" s="183">
        <v>44512</v>
      </c>
      <c r="E956" s="184">
        <v>42.485500000000002</v>
      </c>
      <c r="F956" s="184">
        <v>-163.3569</v>
      </c>
      <c r="G956" s="184">
        <v>230.87729999999999</v>
      </c>
      <c r="H956" s="184">
        <v>129.58670000000001</v>
      </c>
      <c r="I956" s="184">
        <v>59.881</v>
      </c>
      <c r="J956" s="184">
        <v>44.394300000000001</v>
      </c>
      <c r="K956" s="184">
        <v>21.188800000000001</v>
      </c>
      <c r="L956" s="184">
        <v>4.1092000000000004</v>
      </c>
      <c r="M956" s="184">
        <v>4.1912000000000003</v>
      </c>
      <c r="N956" s="184">
        <v>-3.5103</v>
      </c>
      <c r="O956" s="184">
        <v>15.259399999999999</v>
      </c>
      <c r="P956" s="184">
        <v>9.1441999999999997</v>
      </c>
      <c r="Q956" s="184">
        <v>11.632999999999999</v>
      </c>
      <c r="R956" s="184">
        <v>12.6099</v>
      </c>
      <c r="S956" s="120" t="s">
        <v>2000</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890</v>
      </c>
      <c r="C957" s="180">
        <v>114758</v>
      </c>
      <c r="D957" s="183">
        <v>44512</v>
      </c>
      <c r="E957" s="184">
        <v>20.091000000000001</v>
      </c>
      <c r="F957" s="184">
        <v>-275.5016</v>
      </c>
      <c r="G957" s="184">
        <v>198.61009999999999</v>
      </c>
      <c r="H957" s="184">
        <v>117.4575</v>
      </c>
      <c r="I957" s="184">
        <v>53.258299999999998</v>
      </c>
      <c r="J957" s="184">
        <v>47.576700000000002</v>
      </c>
      <c r="K957" s="184">
        <v>18.746600000000001</v>
      </c>
      <c r="L957" s="184">
        <v>4.6802999999999999</v>
      </c>
      <c r="M957" s="184">
        <v>3.2927</v>
      </c>
      <c r="N957" s="184">
        <v>-4.1135000000000002</v>
      </c>
      <c r="O957" s="184">
        <v>15.2859</v>
      </c>
      <c r="P957" s="184">
        <v>8.8948999999999998</v>
      </c>
      <c r="Q957" s="184">
        <v>6.7744</v>
      </c>
      <c r="R957" s="184">
        <v>12.584</v>
      </c>
      <c r="S957" s="120" t="s">
        <v>2000</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1891</v>
      </c>
      <c r="C958" s="180">
        <v>119781</v>
      </c>
      <c r="D958" s="183">
        <v>44512</v>
      </c>
      <c r="E958" s="184">
        <v>20.895800000000001</v>
      </c>
      <c r="F958" s="184">
        <v>-275.12169999999998</v>
      </c>
      <c r="G958" s="184">
        <v>199.01509999999999</v>
      </c>
      <c r="H958" s="184">
        <v>117.89879999999999</v>
      </c>
      <c r="I958" s="184">
        <v>53.7117</v>
      </c>
      <c r="J958" s="184">
        <v>48.030900000000003</v>
      </c>
      <c r="K958" s="184">
        <v>19.175699999999999</v>
      </c>
      <c r="L958" s="184">
        <v>5.0933999999999999</v>
      </c>
      <c r="M958" s="184">
        <v>3.7115</v>
      </c>
      <c r="N958" s="184">
        <v>-3.726</v>
      </c>
      <c r="O958" s="184">
        <v>15.7737</v>
      </c>
      <c r="P958" s="184">
        <v>9.3684999999999992</v>
      </c>
      <c r="Q958" s="184">
        <v>4.3810000000000002</v>
      </c>
      <c r="R958" s="184">
        <v>13.029400000000001</v>
      </c>
      <c r="S958" s="120" t="s">
        <v>2000</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891</v>
      </c>
      <c r="C959" s="180">
        <v>140088</v>
      </c>
      <c r="D959" s="183">
        <v>44512</v>
      </c>
      <c r="E959" s="184">
        <v>42.390099999999997</v>
      </c>
      <c r="F959" s="184">
        <v>-269.14530000000002</v>
      </c>
      <c r="G959" s="184">
        <v>184.34700000000001</v>
      </c>
      <c r="H959" s="184">
        <v>130.41759999999999</v>
      </c>
      <c r="I959" s="184">
        <v>53.571899999999999</v>
      </c>
      <c r="J959" s="184">
        <v>40.214300000000001</v>
      </c>
      <c r="K959" s="184">
        <v>19.201499999999999</v>
      </c>
      <c r="L959" s="184">
        <v>3.0968</v>
      </c>
      <c r="M959" s="184">
        <v>3.6011000000000002</v>
      </c>
      <c r="N959" s="184">
        <v>-4.0941000000000001</v>
      </c>
      <c r="O959" s="184">
        <v>15.012600000000001</v>
      </c>
      <c r="P959" s="184">
        <v>8.7355</v>
      </c>
      <c r="Q959" s="184">
        <v>10.748799999999999</v>
      </c>
      <c r="R959" s="184">
        <v>12.2597</v>
      </c>
      <c r="S959" s="120" t="s">
        <v>1997</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892</v>
      </c>
      <c r="C960" s="180">
        <v>114616</v>
      </c>
      <c r="D960" s="183">
        <v>44512</v>
      </c>
      <c r="E960" s="184">
        <v>19.866800000000001</v>
      </c>
      <c r="F960" s="184">
        <v>-214.06120000000001</v>
      </c>
      <c r="G960" s="184">
        <v>227.2056</v>
      </c>
      <c r="H960" s="184">
        <v>132.70949999999999</v>
      </c>
      <c r="I960" s="184">
        <v>59.227899999999998</v>
      </c>
      <c r="J960" s="184">
        <v>45.9499</v>
      </c>
      <c r="K960" s="184">
        <v>18.045100000000001</v>
      </c>
      <c r="L960" s="184">
        <v>4.681</v>
      </c>
      <c r="M960" s="184">
        <v>3.6488999999999998</v>
      </c>
      <c r="N960" s="184">
        <v>-4.4443000000000001</v>
      </c>
      <c r="O960" s="184">
        <v>14.8611</v>
      </c>
      <c r="P960" s="184">
        <v>8.5062999999999995</v>
      </c>
      <c r="Q960" s="184">
        <v>6.6302000000000003</v>
      </c>
      <c r="R960" s="184">
        <v>12.08</v>
      </c>
      <c r="S960" s="120" t="s">
        <v>1997</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1892</v>
      </c>
      <c r="C961" s="180">
        <v>118663</v>
      </c>
      <c r="D961" s="183">
        <v>44512</v>
      </c>
      <c r="E961" s="184">
        <v>20.596399999999999</v>
      </c>
      <c r="F961" s="184">
        <v>-213.87889999999999</v>
      </c>
      <c r="G961" s="184">
        <v>227.40479999999999</v>
      </c>
      <c r="H961" s="184">
        <v>132.9787</v>
      </c>
      <c r="I961" s="184">
        <v>59.531599999999997</v>
      </c>
      <c r="J961" s="184">
        <v>46.276899999999998</v>
      </c>
      <c r="K961" s="184">
        <v>18.3645</v>
      </c>
      <c r="L961" s="184">
        <v>4.9870999999999999</v>
      </c>
      <c r="M961" s="184">
        <v>3.9670000000000001</v>
      </c>
      <c r="N961" s="184">
        <v>-4.1487999999999996</v>
      </c>
      <c r="O961" s="184">
        <v>15.2454</v>
      </c>
      <c r="P961" s="184">
        <v>8.9558</v>
      </c>
      <c r="Q961" s="184">
        <v>4.1241000000000003</v>
      </c>
      <c r="R961" s="184">
        <v>12.431100000000001</v>
      </c>
      <c r="S961" s="120" t="s">
        <v>1997</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893</v>
      </c>
      <c r="C962" s="180">
        <v>107693</v>
      </c>
      <c r="D962" s="183">
        <v>44512</v>
      </c>
      <c r="E962" s="184">
        <v>2108.8434000000002</v>
      </c>
      <c r="F962" s="184">
        <v>-165.1935</v>
      </c>
      <c r="G962" s="184">
        <v>232.8717</v>
      </c>
      <c r="H962" s="184">
        <v>130.61689999999999</v>
      </c>
      <c r="I962" s="184">
        <v>59.573900000000002</v>
      </c>
      <c r="J962" s="184">
        <v>44.2774</v>
      </c>
      <c r="K962" s="184">
        <v>21.206199999999999</v>
      </c>
      <c r="L962" s="184">
        <v>3.9083999999999999</v>
      </c>
      <c r="M962" s="184">
        <v>4.0015999999999998</v>
      </c>
      <c r="N962" s="184">
        <v>-3.7313999999999998</v>
      </c>
      <c r="O962" s="184">
        <v>15.008900000000001</v>
      </c>
      <c r="P962" s="184">
        <v>9.0101999999999993</v>
      </c>
      <c r="Q962" s="184">
        <v>9.6813000000000002</v>
      </c>
      <c r="R962" s="184">
        <v>12.3538</v>
      </c>
      <c r="S962" s="120" t="s">
        <v>1997</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894</v>
      </c>
      <c r="C963" s="180">
        <v>115132</v>
      </c>
      <c r="D963" s="183">
        <v>44512</v>
      </c>
      <c r="E963" s="184">
        <v>19.603000000000002</v>
      </c>
      <c r="F963" s="184">
        <v>-189.12110000000001</v>
      </c>
      <c r="G963" s="184">
        <v>230.25659999999999</v>
      </c>
      <c r="H963" s="184">
        <v>143.11859999999999</v>
      </c>
      <c r="I963" s="184">
        <v>61.700800000000001</v>
      </c>
      <c r="J963" s="184">
        <v>47.170699999999997</v>
      </c>
      <c r="K963" s="184">
        <v>18.573899999999998</v>
      </c>
      <c r="L963" s="184">
        <v>5.2081</v>
      </c>
      <c r="M963" s="184">
        <v>3.8342000000000001</v>
      </c>
      <c r="N963" s="184">
        <v>-4.1371000000000002</v>
      </c>
      <c r="O963" s="184">
        <v>14.9764</v>
      </c>
      <c r="P963" s="184">
        <v>8.6921999999999997</v>
      </c>
      <c r="Q963" s="184">
        <v>6.6247999999999996</v>
      </c>
      <c r="R963" s="184">
        <v>12.124599999999999</v>
      </c>
      <c r="S963" s="120" t="s">
        <v>1997</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1893</v>
      </c>
      <c r="C964" s="180">
        <v>141064</v>
      </c>
      <c r="D964" s="183">
        <v>44512</v>
      </c>
      <c r="E964" s="184">
        <v>19.497</v>
      </c>
      <c r="F964" s="184">
        <v>-189.40289999999999</v>
      </c>
      <c r="G964" s="184">
        <v>230.10679999999999</v>
      </c>
      <c r="H964" s="184">
        <v>142.94319999999999</v>
      </c>
      <c r="I964" s="184">
        <v>61.539700000000003</v>
      </c>
      <c r="J964" s="184">
        <v>47.012900000000002</v>
      </c>
      <c r="K964" s="184">
        <v>18.414400000000001</v>
      </c>
      <c r="L964" s="184">
        <v>5.0551000000000004</v>
      </c>
      <c r="M964" s="184">
        <v>3.681</v>
      </c>
      <c r="N964" s="184">
        <v>-4.2325999999999997</v>
      </c>
      <c r="O964" s="184">
        <v>14.8438</v>
      </c>
      <c r="P964" s="184">
        <v>8.5711999999999993</v>
      </c>
      <c r="Q964" s="184">
        <v>6.5101000000000004</v>
      </c>
      <c r="R964" s="184">
        <v>12.0001</v>
      </c>
      <c r="S964" s="120" t="s">
        <v>1997</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1894</v>
      </c>
      <c r="C965" s="180">
        <v>119788</v>
      </c>
      <c r="D965" s="183">
        <v>44512</v>
      </c>
      <c r="E965" s="184">
        <v>15.6111</v>
      </c>
      <c r="F965" s="184">
        <v>-176.37010000000001</v>
      </c>
      <c r="G965" s="184">
        <v>217.27889999999999</v>
      </c>
      <c r="H965" s="184">
        <v>141.9134</v>
      </c>
      <c r="I965" s="184">
        <v>60.893900000000002</v>
      </c>
      <c r="J965" s="184">
        <v>45.188699999999997</v>
      </c>
      <c r="K965" s="184">
        <v>17.843599999999999</v>
      </c>
      <c r="L965" s="184">
        <v>5.0266000000000002</v>
      </c>
      <c r="M965" s="184">
        <v>4.0446999999999997</v>
      </c>
      <c r="N965" s="184">
        <v>-3.9470999999999998</v>
      </c>
      <c r="O965" s="184">
        <v>15.537699999999999</v>
      </c>
      <c r="P965" s="184">
        <v>9.4106000000000005</v>
      </c>
      <c r="Q965" s="184">
        <v>4.2873999999999999</v>
      </c>
      <c r="R965" s="184">
        <v>12.521599999999999</v>
      </c>
      <c r="S965" s="120" t="s">
        <v>1997</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895</v>
      </c>
      <c r="C966" s="180">
        <v>115676</v>
      </c>
      <c r="D966" s="183">
        <v>44512</v>
      </c>
      <c r="E966" s="184">
        <v>15.0572</v>
      </c>
      <c r="F966" s="184">
        <v>-176.82499999999999</v>
      </c>
      <c r="G966" s="184">
        <v>216.7919</v>
      </c>
      <c r="H966" s="184">
        <v>141.4307</v>
      </c>
      <c r="I966" s="184">
        <v>60.448300000000003</v>
      </c>
      <c r="J966" s="184">
        <v>44.739699999999999</v>
      </c>
      <c r="K966" s="184">
        <v>17.405000000000001</v>
      </c>
      <c r="L966" s="184">
        <v>4.5937999999999999</v>
      </c>
      <c r="M966" s="184">
        <v>3.6505999999999998</v>
      </c>
      <c r="N966" s="184">
        <v>-4.2991000000000001</v>
      </c>
      <c r="O966" s="184">
        <v>15.092499999999999</v>
      </c>
      <c r="P966" s="184">
        <v>8.9694000000000003</v>
      </c>
      <c r="Q966" s="184">
        <v>4.1041999999999996</v>
      </c>
      <c r="R966" s="184">
        <v>12.0809</v>
      </c>
      <c r="S966" s="120" t="s">
        <v>1997</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896</v>
      </c>
      <c r="C967" s="180">
        <v>111954</v>
      </c>
      <c r="D967" s="183">
        <v>44512</v>
      </c>
      <c r="E967" s="184">
        <v>4360.7147999999997</v>
      </c>
      <c r="F967" s="184">
        <v>-163.64680000000001</v>
      </c>
      <c r="G967" s="184">
        <v>231.45840000000001</v>
      </c>
      <c r="H967" s="184">
        <v>129.8408</v>
      </c>
      <c r="I967" s="184">
        <v>60.006999999999998</v>
      </c>
      <c r="J967" s="184">
        <v>44.472799999999999</v>
      </c>
      <c r="K967" s="184">
        <v>21.235499999999998</v>
      </c>
      <c r="L967" s="184">
        <v>4.1382000000000003</v>
      </c>
      <c r="M967" s="184">
        <v>4.2172000000000001</v>
      </c>
      <c r="N967" s="184">
        <v>-3.5087999999999999</v>
      </c>
      <c r="O967" s="184">
        <v>15.278700000000001</v>
      </c>
      <c r="P967" s="184">
        <v>9.1066000000000003</v>
      </c>
      <c r="Q967" s="184">
        <v>9.1328999999999994</v>
      </c>
      <c r="R967" s="184">
        <v>12.6579</v>
      </c>
      <c r="S967" s="120" t="s">
        <v>1997</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897</v>
      </c>
      <c r="C968" s="180">
        <v>105463</v>
      </c>
      <c r="D968" s="183">
        <v>44512</v>
      </c>
      <c r="E968" s="184">
        <v>42.517600000000002</v>
      </c>
      <c r="F968" s="184">
        <v>-167.5727</v>
      </c>
      <c r="G968" s="184">
        <v>235.48500000000001</v>
      </c>
      <c r="H968" s="184">
        <v>131.98589999999999</v>
      </c>
      <c r="I968" s="184">
        <v>60.688400000000001</v>
      </c>
      <c r="J968" s="184">
        <v>44.842799999999997</v>
      </c>
      <c r="K968" s="184">
        <v>21.085000000000001</v>
      </c>
      <c r="L968" s="184">
        <v>3.6292</v>
      </c>
      <c r="M968" s="184">
        <v>3.7109999999999999</v>
      </c>
      <c r="N968" s="184">
        <v>-4.1058000000000003</v>
      </c>
      <c r="O968" s="184">
        <v>14.867900000000001</v>
      </c>
      <c r="P968" s="184">
        <v>9.0459999999999994</v>
      </c>
      <c r="Q968" s="184">
        <v>10.8482</v>
      </c>
      <c r="R968" s="184">
        <v>12.079000000000001</v>
      </c>
      <c r="S968" s="120" t="s">
        <v>1997</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-136.85703939393943</v>
      </c>
      <c r="G969" s="186">
        <v>261.02375151515156</v>
      </c>
      <c r="H969" s="186">
        <v>149.99785454545452</v>
      </c>
      <c r="I969" s="186">
        <v>68.764200000000002</v>
      </c>
      <c r="J969" s="186">
        <v>50.215624242424248</v>
      </c>
      <c r="K969" s="186">
        <v>20.34859696969697</v>
      </c>
      <c r="L969" s="186">
        <v>4.185090909090909</v>
      </c>
      <c r="M969" s="186">
        <v>3.7526606060606058</v>
      </c>
      <c r="N969" s="186">
        <v>-3.8347121212121213</v>
      </c>
      <c r="O969" s="186">
        <v>15.436893939393943</v>
      </c>
      <c r="P969" s="186">
        <v>8.8819909090909093</v>
      </c>
      <c r="Q969" s="186">
        <v>5.8683909090909072</v>
      </c>
      <c r="R969" s="186">
        <v>12.783745454545452</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-163.64680000000001</v>
      </c>
      <c r="G970" s="186">
        <v>231.25149999999999</v>
      </c>
      <c r="H970" s="186">
        <v>131.2876</v>
      </c>
      <c r="I970" s="186">
        <v>59.881</v>
      </c>
      <c r="J970" s="186">
        <v>45.284199999999998</v>
      </c>
      <c r="K970" s="186">
        <v>18.573899999999998</v>
      </c>
      <c r="L970" s="186">
        <v>4.5919999999999996</v>
      </c>
      <c r="M970" s="186">
        <v>3.8342000000000001</v>
      </c>
      <c r="N970" s="186">
        <v>-3.9356</v>
      </c>
      <c r="O970" s="186">
        <v>15.012600000000001</v>
      </c>
      <c r="P970" s="186">
        <v>8.9558</v>
      </c>
      <c r="Q970" s="186">
        <v>4.5167999999999999</v>
      </c>
      <c r="R970" s="186">
        <v>12.431100000000001</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32"/>
      <c r="B971" s="129"/>
      <c r="C971" s="129"/>
      <c r="D971" s="129"/>
      <c r="E971" s="129"/>
      <c r="F971" s="133"/>
      <c r="G971" s="133"/>
      <c r="H971" s="133"/>
      <c r="I971" s="133"/>
      <c r="J971" s="133"/>
      <c r="K971" s="133"/>
      <c r="L971" s="133"/>
      <c r="M971" s="133"/>
      <c r="N971" s="133"/>
      <c r="O971" s="133"/>
      <c r="P971" s="133"/>
      <c r="Q971" s="133"/>
      <c r="R971" s="133"/>
      <c r="S971" s="119"/>
      <c r="T971" s="119"/>
      <c r="U971" s="119"/>
      <c r="V971" s="119"/>
      <c r="W971" s="119"/>
      <c r="X971" s="119"/>
      <c r="Y971" s="119"/>
      <c r="Z971" s="119"/>
      <c r="AA971" s="119"/>
      <c r="AB971" s="119"/>
      <c r="AC971" s="119"/>
      <c r="AD971" s="119"/>
      <c r="AE971" s="119"/>
      <c r="AF971" s="119"/>
      <c r="AG971" s="119"/>
      <c r="AH971" s="119"/>
    </row>
    <row r="972" spans="1:34" x14ac:dyDescent="0.3">
      <c r="A972" s="182" t="s">
        <v>898</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899</v>
      </c>
      <c r="B973" s="180" t="s">
        <v>1895</v>
      </c>
      <c r="C973" s="180">
        <v>100033</v>
      </c>
      <c r="D973" s="183">
        <v>44512</v>
      </c>
      <c r="E973" s="184">
        <v>856.06425211937903</v>
      </c>
      <c r="F973" s="184">
        <v>1.1963999999999999</v>
      </c>
      <c r="G973" s="184">
        <v>0.56399999999999995</v>
      </c>
      <c r="H973" s="184">
        <v>2.4483000000000001</v>
      </c>
      <c r="I973" s="184">
        <v>3.2126999999999999</v>
      </c>
      <c r="J973" s="184">
        <v>0.42449999999999999</v>
      </c>
      <c r="K973" s="184">
        <v>13.2318</v>
      </c>
      <c r="L973" s="184">
        <v>29.645600000000002</v>
      </c>
      <c r="M973" s="184">
        <v>28.719100000000001</v>
      </c>
      <c r="N973" s="184">
        <v>59.9495</v>
      </c>
      <c r="O973" s="184">
        <v>23.356100000000001</v>
      </c>
      <c r="P973" s="184">
        <v>16.2468</v>
      </c>
      <c r="Q973" s="184">
        <v>18.383400000000002</v>
      </c>
      <c r="R973" s="184">
        <v>30.5688</v>
      </c>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1896</v>
      </c>
      <c r="C974" s="180">
        <v>119436</v>
      </c>
      <c r="D974" s="183">
        <v>44512</v>
      </c>
      <c r="E974" s="184">
        <v>765.71</v>
      </c>
      <c r="F974" s="184">
        <v>1.1974</v>
      </c>
      <c r="G974" s="184">
        <v>0.57130000000000003</v>
      </c>
      <c r="H974" s="184">
        <v>2.4704000000000002</v>
      </c>
      <c r="I974" s="184">
        <v>3.2483</v>
      </c>
      <c r="J974" s="184">
        <v>0.49869999999999998</v>
      </c>
      <c r="K974" s="184">
        <v>13.4856</v>
      </c>
      <c r="L974" s="184">
        <v>30.2029</v>
      </c>
      <c r="M974" s="184">
        <v>29.5398</v>
      </c>
      <c r="N974" s="184">
        <v>61.334600000000002</v>
      </c>
      <c r="O974" s="184">
        <v>24.465299999999999</v>
      </c>
      <c r="P974" s="184">
        <v>17.446400000000001</v>
      </c>
      <c r="Q974" s="184">
        <v>18.993500000000001</v>
      </c>
      <c r="R974" s="184">
        <v>31.7501</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1980</v>
      </c>
      <c r="C975" s="180">
        <v>100034</v>
      </c>
      <c r="D975" s="183">
        <v>44512</v>
      </c>
      <c r="E975" s="184">
        <v>847.44553490168403</v>
      </c>
      <c r="F975" s="184">
        <v>1.1979</v>
      </c>
      <c r="G975" s="184">
        <v>0.56540000000000001</v>
      </c>
      <c r="H975" s="184">
        <v>2.4481000000000002</v>
      </c>
      <c r="I975" s="184">
        <v>3.2147000000000001</v>
      </c>
      <c r="J975" s="184">
        <v>0.42349999999999999</v>
      </c>
      <c r="K975" s="184">
        <v>13.2332</v>
      </c>
      <c r="L975" s="184">
        <v>29.645700000000001</v>
      </c>
      <c r="M975" s="184">
        <v>28.7227</v>
      </c>
      <c r="N975" s="184">
        <v>59.941400000000002</v>
      </c>
      <c r="O975" s="184">
        <v>23.020399999999999</v>
      </c>
      <c r="P975" s="184">
        <v>15.922800000000001</v>
      </c>
      <c r="Q975" s="184">
        <v>18.065100000000001</v>
      </c>
      <c r="R975" s="184">
        <v>30.568899999999999</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1981</v>
      </c>
      <c r="C976" s="180">
        <v>119433</v>
      </c>
      <c r="D976" s="183">
        <v>44512</v>
      </c>
      <c r="E976" s="184">
        <v>366.03862585457102</v>
      </c>
      <c r="F976" s="184">
        <v>1.1951000000000001</v>
      </c>
      <c r="G976" s="184">
        <v>0.56889999999999996</v>
      </c>
      <c r="H976" s="184">
        <v>2.4712999999999998</v>
      </c>
      <c r="I976" s="184">
        <v>3.2483</v>
      </c>
      <c r="J976" s="184">
        <v>0.49869999999999998</v>
      </c>
      <c r="K976" s="184">
        <v>13.4801</v>
      </c>
      <c r="L976" s="184">
        <v>30.201000000000001</v>
      </c>
      <c r="M976" s="184">
        <v>29.535699999999999</v>
      </c>
      <c r="N976" s="184">
        <v>61.3309</v>
      </c>
      <c r="O976" s="184">
        <v>24.4649</v>
      </c>
      <c r="P976" s="184">
        <v>17.305399999999999</v>
      </c>
      <c r="Q976" s="184">
        <v>18.897500000000001</v>
      </c>
      <c r="R976" s="184">
        <v>31.749700000000001</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900</v>
      </c>
      <c r="C977" s="180">
        <v>145110</v>
      </c>
      <c r="D977" s="183">
        <v>44512</v>
      </c>
      <c r="E977" s="184">
        <v>22.83</v>
      </c>
      <c r="F977" s="184">
        <v>0.48420000000000002</v>
      </c>
      <c r="G977" s="184">
        <v>0.26350000000000001</v>
      </c>
      <c r="H977" s="184">
        <v>2.0106999999999999</v>
      </c>
      <c r="I977" s="184">
        <v>3.3031999999999999</v>
      </c>
      <c r="J977" s="184">
        <v>0.88380000000000003</v>
      </c>
      <c r="K977" s="184">
        <v>13.0198</v>
      </c>
      <c r="L977" s="184">
        <v>31.585000000000001</v>
      </c>
      <c r="M977" s="184">
        <v>38.868600000000001</v>
      </c>
      <c r="N977" s="184">
        <v>64.481300000000005</v>
      </c>
      <c r="O977" s="184">
        <v>31.510300000000001</v>
      </c>
      <c r="P977" s="184"/>
      <c r="Q977" s="184">
        <v>30.962900000000001</v>
      </c>
      <c r="R977" s="184">
        <v>37.752800000000001</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901</v>
      </c>
      <c r="C978" s="180">
        <v>145112</v>
      </c>
      <c r="D978" s="183">
        <v>44512</v>
      </c>
      <c r="E978" s="184">
        <v>21.67</v>
      </c>
      <c r="F978" s="184">
        <v>0.46360000000000001</v>
      </c>
      <c r="G978" s="184">
        <v>0.23130000000000001</v>
      </c>
      <c r="H978" s="184">
        <v>1.9764999999999999</v>
      </c>
      <c r="I978" s="184">
        <v>3.1905000000000001</v>
      </c>
      <c r="J978" s="184">
        <v>0.74380000000000002</v>
      </c>
      <c r="K978" s="184">
        <v>12.571400000000001</v>
      </c>
      <c r="L978" s="184">
        <v>30.542200000000001</v>
      </c>
      <c r="M978" s="184">
        <v>37.238799999999998</v>
      </c>
      <c r="N978" s="184">
        <v>61.958100000000002</v>
      </c>
      <c r="O978" s="184">
        <v>29.289100000000001</v>
      </c>
      <c r="P978" s="184"/>
      <c r="Q978" s="184">
        <v>28.7502</v>
      </c>
      <c r="R978" s="184">
        <v>35.574800000000003</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1897</v>
      </c>
      <c r="C979" s="180">
        <v>148474</v>
      </c>
      <c r="D979" s="183">
        <v>44512</v>
      </c>
      <c r="E979" s="184">
        <v>17.579999999999998</v>
      </c>
      <c r="F979" s="184">
        <v>1.0345</v>
      </c>
      <c r="G979" s="184">
        <v>0.1139</v>
      </c>
      <c r="H979" s="184">
        <v>2.2688000000000001</v>
      </c>
      <c r="I979" s="184">
        <v>3.6556999999999999</v>
      </c>
      <c r="J979" s="184">
        <v>1.3841000000000001</v>
      </c>
      <c r="K979" s="184">
        <v>15.6579</v>
      </c>
      <c r="L979" s="184">
        <v>33.383899999999997</v>
      </c>
      <c r="M979" s="184">
        <v>35.543599999999998</v>
      </c>
      <c r="N979" s="184">
        <v>63.231200000000001</v>
      </c>
      <c r="O979" s="184"/>
      <c r="P979" s="184"/>
      <c r="Q979" s="184">
        <v>60.7179</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1898</v>
      </c>
      <c r="C980" s="180">
        <v>148471</v>
      </c>
      <c r="D980" s="183">
        <v>44512</v>
      </c>
      <c r="E980" s="184">
        <v>17.2</v>
      </c>
      <c r="F980" s="184">
        <v>1.0576000000000001</v>
      </c>
      <c r="G980" s="184">
        <v>0.1164</v>
      </c>
      <c r="H980" s="184">
        <v>2.2591999999999999</v>
      </c>
      <c r="I980" s="184">
        <v>3.6145</v>
      </c>
      <c r="J980" s="184">
        <v>1.236</v>
      </c>
      <c r="K980" s="184">
        <v>15.2043</v>
      </c>
      <c r="L980" s="184">
        <v>32.307699999999997</v>
      </c>
      <c r="M980" s="184">
        <v>33.748100000000001</v>
      </c>
      <c r="N980" s="184">
        <v>60.298200000000001</v>
      </c>
      <c r="O980" s="184"/>
      <c r="P980" s="184"/>
      <c r="Q980" s="184">
        <v>57.791200000000003</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902</v>
      </c>
      <c r="C981" s="180">
        <v>119350</v>
      </c>
      <c r="D981" s="183">
        <v>44512</v>
      </c>
      <c r="E981" s="184">
        <v>63.91</v>
      </c>
      <c r="F981" s="184">
        <v>0.88400000000000001</v>
      </c>
      <c r="G981" s="184">
        <v>-0.1094</v>
      </c>
      <c r="H981" s="184">
        <v>1.5572999999999999</v>
      </c>
      <c r="I981" s="184">
        <v>3.0973000000000002</v>
      </c>
      <c r="J981" s="184">
        <v>1.2837000000000001</v>
      </c>
      <c r="K981" s="184">
        <v>9.4724000000000004</v>
      </c>
      <c r="L981" s="184">
        <v>26.604600000000001</v>
      </c>
      <c r="M981" s="184">
        <v>32.182000000000002</v>
      </c>
      <c r="N981" s="184">
        <v>52.347999999999999</v>
      </c>
      <c r="O981" s="184">
        <v>22.9937</v>
      </c>
      <c r="P981" s="184">
        <v>16.725100000000001</v>
      </c>
      <c r="Q981" s="184">
        <v>15.0451</v>
      </c>
      <c r="R981" s="184">
        <v>29.661899999999999</v>
      </c>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903</v>
      </c>
      <c r="C982" s="180">
        <v>110603</v>
      </c>
      <c r="D982" s="183">
        <v>44512</v>
      </c>
      <c r="E982" s="184">
        <v>57.86</v>
      </c>
      <c r="F982" s="184">
        <v>0.87170000000000003</v>
      </c>
      <c r="G982" s="184">
        <v>-0.1208</v>
      </c>
      <c r="H982" s="184">
        <v>1.5266</v>
      </c>
      <c r="I982" s="184">
        <v>3.0453999999999999</v>
      </c>
      <c r="J982" s="184">
        <v>1.1892</v>
      </c>
      <c r="K982" s="184">
        <v>9.2110000000000003</v>
      </c>
      <c r="L982" s="184">
        <v>26.029199999999999</v>
      </c>
      <c r="M982" s="184">
        <v>31.2316</v>
      </c>
      <c r="N982" s="184">
        <v>50.834200000000003</v>
      </c>
      <c r="O982" s="184">
        <v>21.602699999999999</v>
      </c>
      <c r="P982" s="184">
        <v>15.375</v>
      </c>
      <c r="Q982" s="184">
        <v>14.3766</v>
      </c>
      <c r="R982" s="184">
        <v>28.267199999999999</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904</v>
      </c>
      <c r="C983" s="180">
        <v>118278</v>
      </c>
      <c r="D983" s="183">
        <v>44512</v>
      </c>
      <c r="E983" s="184">
        <v>186.51</v>
      </c>
      <c r="F983" s="184">
        <v>0.91439999999999999</v>
      </c>
      <c r="G983" s="184">
        <v>0.40920000000000001</v>
      </c>
      <c r="H983" s="184">
        <v>2.4049</v>
      </c>
      <c r="I983" s="184">
        <v>3.5706000000000002</v>
      </c>
      <c r="J983" s="184">
        <v>1.0456000000000001</v>
      </c>
      <c r="K983" s="184">
        <v>11.696</v>
      </c>
      <c r="L983" s="184">
        <v>30.527000000000001</v>
      </c>
      <c r="M983" s="184">
        <v>30.3901</v>
      </c>
      <c r="N983" s="184">
        <v>57.312800000000003</v>
      </c>
      <c r="O983" s="184">
        <v>26.7882</v>
      </c>
      <c r="P983" s="184">
        <v>21.581299999999999</v>
      </c>
      <c r="Q983" s="184">
        <v>23.9756</v>
      </c>
      <c r="R983" s="184">
        <v>35.636499999999998</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1899</v>
      </c>
      <c r="C984" s="180"/>
      <c r="D984" s="183">
        <v>44512</v>
      </c>
      <c r="E984" s="184">
        <v>169.58</v>
      </c>
      <c r="F984" s="184">
        <v>0.91039999999999999</v>
      </c>
      <c r="G984" s="184">
        <v>0.3967</v>
      </c>
      <c r="H984" s="184">
        <v>2.3786999999999998</v>
      </c>
      <c r="I984" s="184">
        <v>3.5224000000000002</v>
      </c>
      <c r="J984" s="184">
        <v>0.9405</v>
      </c>
      <c r="K984" s="184">
        <v>11.3607</v>
      </c>
      <c r="L984" s="184">
        <v>29.727699999999999</v>
      </c>
      <c r="M984" s="184">
        <v>29.2333</v>
      </c>
      <c r="N984" s="184">
        <v>55.435400000000001</v>
      </c>
      <c r="O984" s="184">
        <v>25.3095</v>
      </c>
      <c r="P984" s="184">
        <v>20.113800000000001</v>
      </c>
      <c r="Q984" s="184">
        <v>18.489999999999998</v>
      </c>
      <c r="R984" s="184">
        <v>34.035899999999998</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905</v>
      </c>
      <c r="C985" s="180">
        <v>102920</v>
      </c>
      <c r="D985" s="183">
        <v>44512</v>
      </c>
      <c r="E985" s="184">
        <v>169.58</v>
      </c>
      <c r="F985" s="184">
        <v>0.91039999999999999</v>
      </c>
      <c r="G985" s="184">
        <v>0.3967</v>
      </c>
      <c r="H985" s="184">
        <v>2.3786999999999998</v>
      </c>
      <c r="I985" s="184">
        <v>3.5224000000000002</v>
      </c>
      <c r="J985" s="184">
        <v>0.9405</v>
      </c>
      <c r="K985" s="184">
        <v>11.3607</v>
      </c>
      <c r="L985" s="184">
        <v>29.727699999999999</v>
      </c>
      <c r="M985" s="184">
        <v>29.2333</v>
      </c>
      <c r="N985" s="184">
        <v>55.435400000000001</v>
      </c>
      <c r="O985" s="184">
        <v>25.3095</v>
      </c>
      <c r="P985" s="184">
        <v>20.113800000000001</v>
      </c>
      <c r="Q985" s="184">
        <v>18.489999999999998</v>
      </c>
      <c r="R985" s="184">
        <v>34.035899999999998</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906</v>
      </c>
      <c r="C986" s="180">
        <v>119218</v>
      </c>
      <c r="D986" s="183">
        <v>44512</v>
      </c>
      <c r="E986" s="184">
        <v>402.42399999999998</v>
      </c>
      <c r="F986" s="184">
        <v>0.65329999999999999</v>
      </c>
      <c r="G986" s="184">
        <v>-0.61080000000000001</v>
      </c>
      <c r="H986" s="184">
        <v>1.3371</v>
      </c>
      <c r="I986" s="184">
        <v>2.7056</v>
      </c>
      <c r="J986" s="184">
        <v>0.47360000000000002</v>
      </c>
      <c r="K986" s="184">
        <v>7.2409999999999997</v>
      </c>
      <c r="L986" s="184">
        <v>21.777699999999999</v>
      </c>
      <c r="M986" s="184">
        <v>26.79</v>
      </c>
      <c r="N986" s="184">
        <v>56.168999999999997</v>
      </c>
      <c r="O986" s="184">
        <v>23.7316</v>
      </c>
      <c r="P986" s="184">
        <v>17.832699999999999</v>
      </c>
      <c r="Q986" s="184">
        <v>18.305599999999998</v>
      </c>
      <c r="R986" s="184">
        <v>28.134</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907</v>
      </c>
      <c r="C987" s="180">
        <v>103819</v>
      </c>
      <c r="D987" s="183">
        <v>44512</v>
      </c>
      <c r="E987" s="184">
        <v>373.48399999999998</v>
      </c>
      <c r="F987" s="184">
        <v>0.65080000000000005</v>
      </c>
      <c r="G987" s="184">
        <v>-0.61809999999999998</v>
      </c>
      <c r="H987" s="184">
        <v>1.3137000000000001</v>
      </c>
      <c r="I987" s="184">
        <v>2.6684000000000001</v>
      </c>
      <c r="J987" s="184">
        <v>0.39329999999999998</v>
      </c>
      <c r="K987" s="184">
        <v>6.9916</v>
      </c>
      <c r="L987" s="184">
        <v>21.209900000000001</v>
      </c>
      <c r="M987" s="184">
        <v>25.904399999999999</v>
      </c>
      <c r="N987" s="184">
        <v>54.706200000000003</v>
      </c>
      <c r="O987" s="184">
        <v>22.559100000000001</v>
      </c>
      <c r="P987" s="184">
        <v>16.648199999999999</v>
      </c>
      <c r="Q987" s="184">
        <v>18.332899999999999</v>
      </c>
      <c r="R987" s="184">
        <v>26.938600000000001</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908</v>
      </c>
      <c r="C988" s="180">
        <v>140175</v>
      </c>
      <c r="D988" s="183">
        <v>44512</v>
      </c>
      <c r="E988" s="184">
        <v>60.704000000000001</v>
      </c>
      <c r="F988" s="184">
        <v>0.80869999999999997</v>
      </c>
      <c r="G988" s="184">
        <v>-6.4199999999999993E-2</v>
      </c>
      <c r="H988" s="184">
        <v>1.5592999999999999</v>
      </c>
      <c r="I988" s="184">
        <v>3.8243</v>
      </c>
      <c r="J988" s="184">
        <v>1.6851</v>
      </c>
      <c r="K988" s="184">
        <v>10.666700000000001</v>
      </c>
      <c r="L988" s="184">
        <v>27.147400000000001</v>
      </c>
      <c r="M988" s="184">
        <v>28.384399999999999</v>
      </c>
      <c r="N988" s="184">
        <v>57.570399999999999</v>
      </c>
      <c r="O988" s="184">
        <v>25.889600000000002</v>
      </c>
      <c r="P988" s="184">
        <v>20.176100000000002</v>
      </c>
      <c r="Q988" s="184">
        <v>17.715399999999999</v>
      </c>
      <c r="R988" s="184">
        <v>31.851400000000002</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909</v>
      </c>
      <c r="C989" s="180">
        <v>140172</v>
      </c>
      <c r="D989" s="183">
        <v>44512</v>
      </c>
      <c r="E989" s="184">
        <v>54.606999999999999</v>
      </c>
      <c r="F989" s="184">
        <v>0.80300000000000005</v>
      </c>
      <c r="G989" s="184">
        <v>-7.8700000000000006E-2</v>
      </c>
      <c r="H989" s="184">
        <v>1.5188999999999999</v>
      </c>
      <c r="I989" s="184">
        <v>3.7623000000000002</v>
      </c>
      <c r="J989" s="184">
        <v>1.5509999999999999</v>
      </c>
      <c r="K989" s="184">
        <v>10.2325</v>
      </c>
      <c r="L989" s="184">
        <v>26.142299999999999</v>
      </c>
      <c r="M989" s="184">
        <v>26.895600000000002</v>
      </c>
      <c r="N989" s="184">
        <v>55.146700000000003</v>
      </c>
      <c r="O989" s="184">
        <v>23.956499999999998</v>
      </c>
      <c r="P989" s="184">
        <v>18.6692</v>
      </c>
      <c r="Q989" s="184">
        <v>12.489100000000001</v>
      </c>
      <c r="R989" s="184">
        <v>29.8184</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910</v>
      </c>
      <c r="C990" s="180">
        <v>102883</v>
      </c>
      <c r="D990" s="183">
        <v>44512</v>
      </c>
      <c r="E990" s="184">
        <v>131.38319999999999</v>
      </c>
      <c r="F990" s="184">
        <v>0.87590000000000001</v>
      </c>
      <c r="G990" s="184">
        <v>5.4199999999999998E-2</v>
      </c>
      <c r="H990" s="184">
        <v>2.4624999999999999</v>
      </c>
      <c r="I990" s="184">
        <v>4.3129</v>
      </c>
      <c r="J990" s="184">
        <v>3.3300999999999998</v>
      </c>
      <c r="K990" s="184">
        <v>13.3956</v>
      </c>
      <c r="L990" s="184">
        <v>29.703499999999998</v>
      </c>
      <c r="M990" s="184">
        <v>31.988399999999999</v>
      </c>
      <c r="N990" s="184">
        <v>65.170100000000005</v>
      </c>
      <c r="O990" s="184">
        <v>20.687799999999999</v>
      </c>
      <c r="P990" s="184">
        <v>15.1858</v>
      </c>
      <c r="Q990" s="184">
        <v>16.6648</v>
      </c>
      <c r="R990" s="184">
        <v>29.257999999999999</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911</v>
      </c>
      <c r="C991" s="180">
        <v>118510</v>
      </c>
      <c r="D991" s="183">
        <v>44512</v>
      </c>
      <c r="E991" s="184">
        <v>140.4666</v>
      </c>
      <c r="F991" s="184">
        <v>0.87780000000000002</v>
      </c>
      <c r="G991" s="184">
        <v>0.06</v>
      </c>
      <c r="H991" s="184">
        <v>2.4803999999999999</v>
      </c>
      <c r="I991" s="184">
        <v>4.3413000000000004</v>
      </c>
      <c r="J991" s="184">
        <v>3.3925999999999998</v>
      </c>
      <c r="K991" s="184">
        <v>13.5989</v>
      </c>
      <c r="L991" s="184">
        <v>30.168900000000001</v>
      </c>
      <c r="M991" s="184">
        <v>32.700200000000002</v>
      </c>
      <c r="N991" s="184">
        <v>66.399100000000004</v>
      </c>
      <c r="O991" s="184">
        <v>21.665299999999998</v>
      </c>
      <c r="P991" s="184">
        <v>16.110700000000001</v>
      </c>
      <c r="Q991" s="184">
        <v>16.707699999999999</v>
      </c>
      <c r="R991" s="184">
        <v>30.3673</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2025</v>
      </c>
      <c r="C992" s="180">
        <v>130498</v>
      </c>
      <c r="D992" s="183">
        <v>44512</v>
      </c>
      <c r="E992" s="184">
        <v>201.24600000000001</v>
      </c>
      <c r="F992" s="184">
        <v>0.74539999999999995</v>
      </c>
      <c r="G992" s="184">
        <v>0.2321</v>
      </c>
      <c r="H992" s="184">
        <v>2.6419999999999999</v>
      </c>
      <c r="I992" s="184">
        <v>4.2390999999999996</v>
      </c>
      <c r="J992" s="184">
        <v>2.9449000000000001</v>
      </c>
      <c r="K992" s="184">
        <v>15.6088</v>
      </c>
      <c r="L992" s="184">
        <v>30.471699999999998</v>
      </c>
      <c r="M992" s="184">
        <v>35.868699999999997</v>
      </c>
      <c r="N992" s="184">
        <v>72.138999999999996</v>
      </c>
      <c r="O992" s="184">
        <v>23.580400000000001</v>
      </c>
      <c r="P992" s="184">
        <v>17.2789</v>
      </c>
      <c r="Q992" s="184">
        <v>13.2173</v>
      </c>
      <c r="R992" s="184">
        <v>31.746600000000001</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2026</v>
      </c>
      <c r="C993" s="180">
        <v>130496</v>
      </c>
      <c r="D993" s="183">
        <v>44512</v>
      </c>
      <c r="E993" s="184">
        <v>265.84967908009799</v>
      </c>
      <c r="F993" s="184">
        <v>0.74309999999999998</v>
      </c>
      <c r="G993" s="184">
        <v>0.22509999999999999</v>
      </c>
      <c r="H993" s="184">
        <v>2.6225999999999998</v>
      </c>
      <c r="I993" s="184">
        <v>4.2089999999999996</v>
      </c>
      <c r="J993" s="184">
        <v>2.9262999999999999</v>
      </c>
      <c r="K993" s="184">
        <v>15.4682</v>
      </c>
      <c r="L993" s="184">
        <v>30.128</v>
      </c>
      <c r="M993" s="184">
        <v>35.2607</v>
      </c>
      <c r="N993" s="184">
        <v>71.181100000000001</v>
      </c>
      <c r="O993" s="184">
        <v>23.1632</v>
      </c>
      <c r="P993" s="184">
        <v>16.9908</v>
      </c>
      <c r="Q993" s="184">
        <v>12.547800000000001</v>
      </c>
      <c r="R993" s="184">
        <v>31.181999999999999</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912</v>
      </c>
      <c r="C994" s="180">
        <v>146772</v>
      </c>
      <c r="D994" s="183">
        <v>44512</v>
      </c>
      <c r="E994" s="184">
        <v>17.279900000000001</v>
      </c>
      <c r="F994" s="184">
        <v>0.81269999999999998</v>
      </c>
      <c r="G994" s="184">
        <v>-0.57769999999999999</v>
      </c>
      <c r="H994" s="184">
        <v>1.3246</v>
      </c>
      <c r="I994" s="184">
        <v>2.9140999999999999</v>
      </c>
      <c r="J994" s="184">
        <v>0.13969999999999999</v>
      </c>
      <c r="K994" s="184">
        <v>10.6898</v>
      </c>
      <c r="L994" s="184">
        <v>27.697500000000002</v>
      </c>
      <c r="M994" s="184">
        <v>26.9666</v>
      </c>
      <c r="N994" s="184">
        <v>54.682600000000001</v>
      </c>
      <c r="O994" s="184"/>
      <c r="P994" s="184"/>
      <c r="Q994" s="184">
        <v>23.116199999999999</v>
      </c>
      <c r="R994" s="184">
        <v>29.381699999999999</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913</v>
      </c>
      <c r="C995" s="180">
        <v>146771</v>
      </c>
      <c r="D995" s="183">
        <v>44512</v>
      </c>
      <c r="E995" s="184">
        <v>16.5456</v>
      </c>
      <c r="F995" s="184">
        <v>0.80789999999999995</v>
      </c>
      <c r="G995" s="184">
        <v>-0.59119999999999995</v>
      </c>
      <c r="H995" s="184">
        <v>1.2830999999999999</v>
      </c>
      <c r="I995" s="184">
        <v>2.8488000000000002</v>
      </c>
      <c r="J995" s="184">
        <v>-4.1999999999999997E-3</v>
      </c>
      <c r="K995" s="184">
        <v>10.2202</v>
      </c>
      <c r="L995" s="184">
        <v>26.6145</v>
      </c>
      <c r="M995" s="184">
        <v>25.366299999999999</v>
      </c>
      <c r="N995" s="184">
        <v>52.086100000000002</v>
      </c>
      <c r="O995" s="184"/>
      <c r="P995" s="184"/>
      <c r="Q995" s="184">
        <v>21.100200000000001</v>
      </c>
      <c r="R995" s="184">
        <v>27.240300000000001</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914</v>
      </c>
      <c r="C996" s="180">
        <v>100349</v>
      </c>
      <c r="D996" s="183">
        <v>44512</v>
      </c>
      <c r="E996" s="184">
        <v>558.66</v>
      </c>
      <c r="F996" s="184">
        <v>0.82479999999999998</v>
      </c>
      <c r="G996" s="184">
        <v>-0.27850000000000003</v>
      </c>
      <c r="H996" s="184">
        <v>1.7614000000000001</v>
      </c>
      <c r="I996" s="184">
        <v>3.5687000000000002</v>
      </c>
      <c r="J996" s="184">
        <v>1.7928999999999999</v>
      </c>
      <c r="K996" s="184">
        <v>16.1938</v>
      </c>
      <c r="L996" s="184">
        <v>30.479299999999999</v>
      </c>
      <c r="M996" s="184">
        <v>36.698599999999999</v>
      </c>
      <c r="N996" s="184">
        <v>69.183199999999999</v>
      </c>
      <c r="O996" s="184">
        <v>21.8445</v>
      </c>
      <c r="P996" s="184">
        <v>16.382999999999999</v>
      </c>
      <c r="Q996" s="184">
        <v>18.792000000000002</v>
      </c>
      <c r="R996" s="184">
        <v>30.514199999999999</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915</v>
      </c>
      <c r="C997" s="180">
        <v>120596</v>
      </c>
      <c r="D997" s="183">
        <v>44512</v>
      </c>
      <c r="E997" s="184">
        <v>604.61</v>
      </c>
      <c r="F997" s="184">
        <v>0.82709999999999995</v>
      </c>
      <c r="G997" s="184">
        <v>-0.2722</v>
      </c>
      <c r="H997" s="184">
        <v>1.7810999999999999</v>
      </c>
      <c r="I997" s="184">
        <v>3.6000999999999999</v>
      </c>
      <c r="J997" s="184">
        <v>1.8615999999999999</v>
      </c>
      <c r="K997" s="184">
        <v>16.425599999999999</v>
      </c>
      <c r="L997" s="184">
        <v>30.989899999999999</v>
      </c>
      <c r="M997" s="184">
        <v>37.448799999999999</v>
      </c>
      <c r="N997" s="184">
        <v>70.471100000000007</v>
      </c>
      <c r="O997" s="184">
        <v>22.819299999999998</v>
      </c>
      <c r="P997" s="184">
        <v>17.517700000000001</v>
      </c>
      <c r="Q997" s="184">
        <v>16.648299999999999</v>
      </c>
      <c r="R997" s="184">
        <v>31.507100000000001</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916</v>
      </c>
      <c r="C998" s="180">
        <v>118419</v>
      </c>
      <c r="D998" s="183">
        <v>44512</v>
      </c>
      <c r="E998" s="184">
        <v>80.44</v>
      </c>
      <c r="F998" s="184">
        <v>0.80200000000000005</v>
      </c>
      <c r="G998" s="184">
        <v>-0.51939999999999997</v>
      </c>
      <c r="H998" s="184">
        <v>1.5528</v>
      </c>
      <c r="I998" s="184">
        <v>2.9830000000000001</v>
      </c>
      <c r="J998" s="184">
        <v>1.54</v>
      </c>
      <c r="K998" s="184">
        <v>9.9657999999999998</v>
      </c>
      <c r="L998" s="184">
        <v>24.558700000000002</v>
      </c>
      <c r="M998" s="184">
        <v>27.6218</v>
      </c>
      <c r="N998" s="184">
        <v>55.349600000000002</v>
      </c>
      <c r="O998" s="184">
        <v>20.579000000000001</v>
      </c>
      <c r="P998" s="184">
        <v>17.074999999999999</v>
      </c>
      <c r="Q998" s="184">
        <v>15.273999999999999</v>
      </c>
      <c r="R998" s="184">
        <v>28.196100000000001</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917</v>
      </c>
      <c r="C999" s="180">
        <v>108596</v>
      </c>
      <c r="D999" s="183">
        <v>44512</v>
      </c>
      <c r="E999" s="184">
        <v>72.069999999999993</v>
      </c>
      <c r="F999" s="184">
        <v>0.81130000000000002</v>
      </c>
      <c r="G999" s="184">
        <v>-0.52449999999999997</v>
      </c>
      <c r="H999" s="184">
        <v>1.5356000000000001</v>
      </c>
      <c r="I999" s="184">
        <v>2.9424000000000001</v>
      </c>
      <c r="J999" s="184">
        <v>1.4499</v>
      </c>
      <c r="K999" s="184">
        <v>9.6288</v>
      </c>
      <c r="L999" s="184">
        <v>23.810300000000002</v>
      </c>
      <c r="M999" s="184">
        <v>26.505199999999999</v>
      </c>
      <c r="N999" s="184">
        <v>53.503700000000002</v>
      </c>
      <c r="O999" s="184">
        <v>19.127400000000002</v>
      </c>
      <c r="P999" s="184">
        <v>15.5182</v>
      </c>
      <c r="Q999" s="184">
        <v>12.9057</v>
      </c>
      <c r="R999" s="184">
        <v>26.6678</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918</v>
      </c>
      <c r="C1000" s="180">
        <v>106144</v>
      </c>
      <c r="D1000" s="183">
        <v>44512</v>
      </c>
      <c r="E1000" s="184">
        <v>54.39</v>
      </c>
      <c r="F1000" s="184">
        <v>0.75949999999999995</v>
      </c>
      <c r="G1000" s="184">
        <v>-3.6799999999999999E-2</v>
      </c>
      <c r="H1000" s="184">
        <v>1.4550000000000001</v>
      </c>
      <c r="I1000" s="184">
        <v>2.5259</v>
      </c>
      <c r="J1000" s="184">
        <v>1.0590999999999999</v>
      </c>
      <c r="K1000" s="184">
        <v>8.7799999999999994</v>
      </c>
      <c r="L1000" s="184">
        <v>25.236000000000001</v>
      </c>
      <c r="M1000" s="184">
        <v>21.324999999999999</v>
      </c>
      <c r="N1000" s="184">
        <v>46.564300000000003</v>
      </c>
      <c r="O1000" s="184">
        <v>19.911200000000001</v>
      </c>
      <c r="P1000" s="184">
        <v>17.765999999999998</v>
      </c>
      <c r="Q1000" s="184">
        <v>12.6</v>
      </c>
      <c r="R1000" s="184">
        <v>23.188400000000001</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919</v>
      </c>
      <c r="C1001" s="180">
        <v>120357</v>
      </c>
      <c r="D1001" s="183">
        <v>44512</v>
      </c>
      <c r="E1001" s="184">
        <v>61.58</v>
      </c>
      <c r="F1001" s="184">
        <v>0.76910000000000001</v>
      </c>
      <c r="G1001" s="184">
        <v>-3.2500000000000001E-2</v>
      </c>
      <c r="H1001" s="184">
        <v>1.4999</v>
      </c>
      <c r="I1001" s="184">
        <v>2.5819999999999999</v>
      </c>
      <c r="J1001" s="184">
        <v>1.1664000000000001</v>
      </c>
      <c r="K1001" s="184">
        <v>9.1456999999999997</v>
      </c>
      <c r="L1001" s="184">
        <v>26.0852</v>
      </c>
      <c r="M1001" s="184">
        <v>22.5473</v>
      </c>
      <c r="N1001" s="184">
        <v>48.6004</v>
      </c>
      <c r="O1001" s="184">
        <v>21.387699999999999</v>
      </c>
      <c r="P1001" s="184">
        <v>19.401</v>
      </c>
      <c r="Q1001" s="184">
        <v>18.409300000000002</v>
      </c>
      <c r="R1001" s="184">
        <v>24.752199999999998</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920</v>
      </c>
      <c r="C1002" s="180">
        <v>103234</v>
      </c>
      <c r="D1002" s="183">
        <v>44512</v>
      </c>
      <c r="E1002" s="184">
        <v>200.62899999999999</v>
      </c>
      <c r="F1002" s="184">
        <v>0.76190000000000002</v>
      </c>
      <c r="G1002" s="184">
        <v>-0.25109999999999999</v>
      </c>
      <c r="H1002" s="184">
        <v>1.6327</v>
      </c>
      <c r="I1002" s="184">
        <v>2.9954999999999998</v>
      </c>
      <c r="J1002" s="184">
        <v>0.83840000000000003</v>
      </c>
      <c r="K1002" s="184">
        <v>8.1902000000000008</v>
      </c>
      <c r="L1002" s="184">
        <v>21.502800000000001</v>
      </c>
      <c r="M1002" s="184">
        <v>24.177700000000002</v>
      </c>
      <c r="N1002" s="184">
        <v>49.073399999999999</v>
      </c>
      <c r="O1002" s="184">
        <v>22.782399999999999</v>
      </c>
      <c r="P1002" s="184">
        <v>17.076699999999999</v>
      </c>
      <c r="Q1002" s="184">
        <v>19.0641</v>
      </c>
      <c r="R1002" s="184">
        <v>26.764299999999999</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921</v>
      </c>
      <c r="C1003" s="180">
        <v>120158</v>
      </c>
      <c r="D1003" s="183">
        <v>44512</v>
      </c>
      <c r="E1003" s="184">
        <v>220.786</v>
      </c>
      <c r="F1003" s="184">
        <v>0.76490000000000002</v>
      </c>
      <c r="G1003" s="184">
        <v>-0.24129999999999999</v>
      </c>
      <c r="H1003" s="184">
        <v>1.6632</v>
      </c>
      <c r="I1003" s="184">
        <v>3.0438999999999998</v>
      </c>
      <c r="J1003" s="184">
        <v>0.94499999999999995</v>
      </c>
      <c r="K1003" s="184">
        <v>8.5268999999999995</v>
      </c>
      <c r="L1003" s="184">
        <v>22.252700000000001</v>
      </c>
      <c r="M1003" s="184">
        <v>25.319099999999999</v>
      </c>
      <c r="N1003" s="184">
        <v>50.892600000000002</v>
      </c>
      <c r="O1003" s="184">
        <v>24.174700000000001</v>
      </c>
      <c r="P1003" s="184">
        <v>18.484200000000001</v>
      </c>
      <c r="Q1003" s="184">
        <v>18.0303</v>
      </c>
      <c r="R1003" s="184">
        <v>28.261099999999999</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922</v>
      </c>
      <c r="C1004" s="180">
        <v>119397</v>
      </c>
      <c r="D1004" s="183">
        <v>44512</v>
      </c>
      <c r="E1004" s="184">
        <v>78.600999999999999</v>
      </c>
      <c r="F1004" s="184">
        <v>1.0892999999999999</v>
      </c>
      <c r="G1004" s="184">
        <v>1.2299</v>
      </c>
      <c r="H1004" s="184">
        <v>3.7212000000000001</v>
      </c>
      <c r="I1004" s="184">
        <v>5.8956</v>
      </c>
      <c r="J1004" s="184">
        <v>1.9984</v>
      </c>
      <c r="K1004" s="184">
        <v>11.162800000000001</v>
      </c>
      <c r="L1004" s="184">
        <v>25.685199999999998</v>
      </c>
      <c r="M1004" s="184">
        <v>27.655000000000001</v>
      </c>
      <c r="N1004" s="184">
        <v>46.258899999999997</v>
      </c>
      <c r="O1004" s="184">
        <v>18.582899999999999</v>
      </c>
      <c r="P1004" s="184">
        <v>15.5204</v>
      </c>
      <c r="Q1004" s="184">
        <v>15.718400000000001</v>
      </c>
      <c r="R1004" s="184">
        <v>25.3628</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923</v>
      </c>
      <c r="C1005" s="180">
        <v>118049</v>
      </c>
      <c r="D1005" s="183">
        <v>44512</v>
      </c>
      <c r="E1005" s="184">
        <v>73.403999999999996</v>
      </c>
      <c r="F1005" s="184">
        <v>1.0879000000000001</v>
      </c>
      <c r="G1005" s="184">
        <v>1.2232000000000001</v>
      </c>
      <c r="H1005" s="184">
        <v>3.6985000000000001</v>
      </c>
      <c r="I1005" s="184">
        <v>5.8593999999999999</v>
      </c>
      <c r="J1005" s="184">
        <v>1.9202999999999999</v>
      </c>
      <c r="K1005" s="184">
        <v>10.9056</v>
      </c>
      <c r="L1005" s="184">
        <v>25.102699999999999</v>
      </c>
      <c r="M1005" s="184">
        <v>26.7925</v>
      </c>
      <c r="N1005" s="184">
        <v>44.964100000000002</v>
      </c>
      <c r="O1005" s="184">
        <v>17.558599999999998</v>
      </c>
      <c r="P1005" s="184">
        <v>14.5571</v>
      </c>
      <c r="Q1005" s="184">
        <v>13.735799999999999</v>
      </c>
      <c r="R1005" s="184">
        <v>24.2851</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924</v>
      </c>
      <c r="C1006" s="180">
        <v>133710</v>
      </c>
      <c r="D1006" s="183">
        <v>44512</v>
      </c>
      <c r="E1006" s="184">
        <v>27.670999999999999</v>
      </c>
      <c r="F1006" s="184">
        <v>0.92049999999999998</v>
      </c>
      <c r="G1006" s="184">
        <v>0.36420000000000002</v>
      </c>
      <c r="H1006" s="184">
        <v>2.2454999999999998</v>
      </c>
      <c r="I1006" s="184">
        <v>4.1045999999999996</v>
      </c>
      <c r="J1006" s="184">
        <v>0.90510000000000002</v>
      </c>
      <c r="K1006" s="184">
        <v>12.7349</v>
      </c>
      <c r="L1006" s="184">
        <v>30.4559</v>
      </c>
      <c r="M1006" s="184">
        <v>32.132899999999999</v>
      </c>
      <c r="N1006" s="184">
        <v>54.614199999999997</v>
      </c>
      <c r="O1006" s="184">
        <v>24.1935</v>
      </c>
      <c r="P1006" s="184">
        <v>19.243200000000002</v>
      </c>
      <c r="Q1006" s="184">
        <v>16.358699999999999</v>
      </c>
      <c r="R1006" s="184">
        <v>28.432099999999998</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925</v>
      </c>
      <c r="C1007" s="180">
        <v>133711</v>
      </c>
      <c r="D1007" s="183">
        <v>44512</v>
      </c>
      <c r="E1007" s="184">
        <v>25.2804</v>
      </c>
      <c r="F1007" s="184">
        <v>0.91610000000000003</v>
      </c>
      <c r="G1007" s="184">
        <v>0.3513</v>
      </c>
      <c r="H1007" s="184">
        <v>2.2061999999999999</v>
      </c>
      <c r="I1007" s="184">
        <v>4.0427</v>
      </c>
      <c r="J1007" s="184">
        <v>0.77210000000000001</v>
      </c>
      <c r="K1007" s="184">
        <v>12.292</v>
      </c>
      <c r="L1007" s="184">
        <v>29.401499999999999</v>
      </c>
      <c r="M1007" s="184">
        <v>30.540099999999999</v>
      </c>
      <c r="N1007" s="184">
        <v>52.1614</v>
      </c>
      <c r="O1007" s="184">
        <v>22.387899999999998</v>
      </c>
      <c r="P1007" s="184">
        <v>17.415199999999999</v>
      </c>
      <c r="Q1007" s="184">
        <v>14.8042</v>
      </c>
      <c r="R1007" s="184">
        <v>26.354700000000001</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926</v>
      </c>
      <c r="C1008" s="180">
        <v>147840</v>
      </c>
      <c r="D1008" s="183">
        <v>44512</v>
      </c>
      <c r="E1008" s="184">
        <v>18.4099</v>
      </c>
      <c r="F1008" s="184">
        <v>0.747</v>
      </c>
      <c r="G1008" s="184">
        <v>-0.67279999999999995</v>
      </c>
      <c r="H1008" s="184">
        <v>1.7003999999999999</v>
      </c>
      <c r="I1008" s="184">
        <v>3.5777000000000001</v>
      </c>
      <c r="J1008" s="184">
        <v>2.4872999999999998</v>
      </c>
      <c r="K1008" s="184">
        <v>15.916</v>
      </c>
      <c r="L1008" s="184">
        <v>32.451999999999998</v>
      </c>
      <c r="M1008" s="184">
        <v>38.945799999999998</v>
      </c>
      <c r="N1008" s="184">
        <v>72.372500000000002</v>
      </c>
      <c r="O1008" s="184"/>
      <c r="P1008" s="184"/>
      <c r="Q1008" s="184">
        <v>38.562399999999997</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927</v>
      </c>
      <c r="C1009" s="180">
        <v>147843</v>
      </c>
      <c r="D1009" s="183">
        <v>44512</v>
      </c>
      <c r="E1009" s="184">
        <v>17.783999999999999</v>
      </c>
      <c r="F1009" s="184">
        <v>0.74150000000000005</v>
      </c>
      <c r="G1009" s="184">
        <v>-0.68910000000000005</v>
      </c>
      <c r="H1009" s="184">
        <v>1.6496</v>
      </c>
      <c r="I1009" s="184">
        <v>3.4940000000000002</v>
      </c>
      <c r="J1009" s="184">
        <v>2.3073999999999999</v>
      </c>
      <c r="K1009" s="184">
        <v>15.3367</v>
      </c>
      <c r="L1009" s="184">
        <v>31.151399999999999</v>
      </c>
      <c r="M1009" s="184">
        <v>36.953800000000001</v>
      </c>
      <c r="N1009" s="184">
        <v>69.129800000000003</v>
      </c>
      <c r="O1009" s="184"/>
      <c r="P1009" s="184"/>
      <c r="Q1009" s="184">
        <v>36.0246</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928</v>
      </c>
      <c r="C1010" s="180">
        <v>118834</v>
      </c>
      <c r="D1010" s="183">
        <v>44512</v>
      </c>
      <c r="E1010" s="184">
        <v>110.785</v>
      </c>
      <c r="F1010" s="184">
        <v>0.73740000000000006</v>
      </c>
      <c r="G1010" s="184">
        <v>-0.3463</v>
      </c>
      <c r="H1010" s="184">
        <v>1.5165</v>
      </c>
      <c r="I1010" s="184">
        <v>3.4958</v>
      </c>
      <c r="J1010" s="184">
        <v>0.98350000000000004</v>
      </c>
      <c r="K1010" s="184">
        <v>10.745100000000001</v>
      </c>
      <c r="L1010" s="184">
        <v>26.714200000000002</v>
      </c>
      <c r="M1010" s="184">
        <v>29.645900000000001</v>
      </c>
      <c r="N1010" s="184">
        <v>60.316299999999998</v>
      </c>
      <c r="O1010" s="184">
        <v>29.688199999999998</v>
      </c>
      <c r="P1010" s="184">
        <v>23.463699999999999</v>
      </c>
      <c r="Q1010" s="184">
        <v>26.248799999999999</v>
      </c>
      <c r="R1010" s="184">
        <v>36.064599999999999</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929</v>
      </c>
      <c r="C1011" s="180">
        <v>112932</v>
      </c>
      <c r="D1011" s="183">
        <v>44512</v>
      </c>
      <c r="E1011" s="184">
        <v>101.97199999999999</v>
      </c>
      <c r="F1011" s="184">
        <v>0.73399999999999999</v>
      </c>
      <c r="G1011" s="184">
        <v>-0.35470000000000002</v>
      </c>
      <c r="H1011" s="184">
        <v>1.4908999999999999</v>
      </c>
      <c r="I1011" s="184">
        <v>3.4565999999999999</v>
      </c>
      <c r="J1011" s="184">
        <v>0.89639999999999997</v>
      </c>
      <c r="K1011" s="184">
        <v>10.4633</v>
      </c>
      <c r="L1011" s="184">
        <v>26.0688</v>
      </c>
      <c r="M1011" s="184">
        <v>28.656700000000001</v>
      </c>
      <c r="N1011" s="184">
        <v>58.659399999999998</v>
      </c>
      <c r="O1011" s="184">
        <v>28.344100000000001</v>
      </c>
      <c r="P1011" s="184">
        <v>22.351900000000001</v>
      </c>
      <c r="Q1011" s="184">
        <v>22.694800000000001</v>
      </c>
      <c r="R1011" s="184">
        <v>34.691099999999999</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930</v>
      </c>
      <c r="C1012" s="180">
        <v>147704</v>
      </c>
      <c r="D1012" s="183">
        <v>44512</v>
      </c>
      <c r="E1012" s="184">
        <v>18.066700000000001</v>
      </c>
      <c r="F1012" s="184">
        <v>0.91549999999999998</v>
      </c>
      <c r="G1012" s="184">
        <v>0.51910000000000001</v>
      </c>
      <c r="H1012" s="184">
        <v>3.2789999999999999</v>
      </c>
      <c r="I1012" s="184">
        <v>4.6555999999999997</v>
      </c>
      <c r="J1012" s="184">
        <v>3.8340000000000001</v>
      </c>
      <c r="K1012" s="184">
        <v>9.9863999999999997</v>
      </c>
      <c r="L1012" s="184">
        <v>33.1999</v>
      </c>
      <c r="M1012" s="184">
        <v>33.205800000000004</v>
      </c>
      <c r="N1012" s="184">
        <v>64.957999999999998</v>
      </c>
      <c r="O1012" s="184"/>
      <c r="P1012" s="184"/>
      <c r="Q1012" s="184">
        <v>33.002099999999999</v>
      </c>
      <c r="R1012" s="184">
        <v>31.2974</v>
      </c>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931</v>
      </c>
      <c r="C1013" s="180">
        <v>147701</v>
      </c>
      <c r="D1013" s="183">
        <v>44512</v>
      </c>
      <c r="E1013" s="184">
        <v>17.422799999999999</v>
      </c>
      <c r="F1013" s="184">
        <v>0.91049999999999998</v>
      </c>
      <c r="G1013" s="184">
        <v>0.50480000000000003</v>
      </c>
      <c r="H1013" s="184">
        <v>3.2351999999999999</v>
      </c>
      <c r="I1013" s="184">
        <v>4.5868000000000002</v>
      </c>
      <c r="J1013" s="184">
        <v>3.6837</v>
      </c>
      <c r="K1013" s="184">
        <v>9.5119000000000007</v>
      </c>
      <c r="L1013" s="184">
        <v>32.044899999999998</v>
      </c>
      <c r="M1013" s="184">
        <v>31.479900000000001</v>
      </c>
      <c r="N1013" s="184">
        <v>62.125300000000003</v>
      </c>
      <c r="O1013" s="184"/>
      <c r="P1013" s="184"/>
      <c r="Q1013" s="184">
        <v>30.695</v>
      </c>
      <c r="R1013" s="184">
        <v>29.020299999999999</v>
      </c>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2013</v>
      </c>
      <c r="C1014" s="180">
        <v>135677</v>
      </c>
      <c r="D1014" s="183">
        <v>44512</v>
      </c>
      <c r="E1014" s="184">
        <v>28.154399999999999</v>
      </c>
      <c r="F1014" s="184">
        <v>1.0868</v>
      </c>
      <c r="G1014" s="184">
        <v>6.4000000000000001E-2</v>
      </c>
      <c r="H1014" s="184">
        <v>2.0156999999999998</v>
      </c>
      <c r="I1014" s="184">
        <v>3.298</v>
      </c>
      <c r="J1014" s="184">
        <v>2.8054000000000001</v>
      </c>
      <c r="K1014" s="184">
        <v>14.548</v>
      </c>
      <c r="L1014" s="184">
        <v>30.064399999999999</v>
      </c>
      <c r="M1014" s="184">
        <v>34.8371</v>
      </c>
      <c r="N1014" s="184">
        <v>65.947000000000003</v>
      </c>
      <c r="O1014" s="184">
        <v>24.891100000000002</v>
      </c>
      <c r="P1014" s="184">
        <v>18.5703</v>
      </c>
      <c r="Q1014" s="184">
        <v>19.0473</v>
      </c>
      <c r="R1014" s="184">
        <v>29.658000000000001</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2014</v>
      </c>
      <c r="C1015" s="180">
        <v>135678</v>
      </c>
      <c r="D1015" s="183">
        <v>44512</v>
      </c>
      <c r="E1015" s="184">
        <v>25.266500000000001</v>
      </c>
      <c r="F1015" s="184">
        <v>1.0806</v>
      </c>
      <c r="G1015" s="184">
        <v>4.5900000000000003E-2</v>
      </c>
      <c r="H1015" s="184">
        <v>1.9603999999999999</v>
      </c>
      <c r="I1015" s="184">
        <v>3.2107000000000001</v>
      </c>
      <c r="J1015" s="184">
        <v>2.6088</v>
      </c>
      <c r="K1015" s="184">
        <v>13.9717</v>
      </c>
      <c r="L1015" s="184">
        <v>28.7636</v>
      </c>
      <c r="M1015" s="184">
        <v>32.765700000000002</v>
      </c>
      <c r="N1015" s="184">
        <v>62.564999999999998</v>
      </c>
      <c r="O1015" s="184">
        <v>22.452500000000001</v>
      </c>
      <c r="P1015" s="184">
        <v>16.439800000000002</v>
      </c>
      <c r="Q1015" s="184">
        <v>16.896899999999999</v>
      </c>
      <c r="R1015" s="184">
        <v>27.1235</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932</v>
      </c>
      <c r="C1016" s="180">
        <v>100380</v>
      </c>
      <c r="D1016" s="183">
        <v>44512</v>
      </c>
      <c r="E1016" s="184">
        <v>862.41210000000001</v>
      </c>
      <c r="F1016" s="184">
        <v>0.9607</v>
      </c>
      <c r="G1016" s="184">
        <v>-5.4399999999999997E-2</v>
      </c>
      <c r="H1016" s="184">
        <v>2.0798000000000001</v>
      </c>
      <c r="I1016" s="184">
        <v>3.9041000000000001</v>
      </c>
      <c r="J1016" s="184">
        <v>0.42309999999999998</v>
      </c>
      <c r="K1016" s="184">
        <v>11.269</v>
      </c>
      <c r="L1016" s="184">
        <v>27.674199999999999</v>
      </c>
      <c r="M1016" s="184">
        <v>28.162700000000001</v>
      </c>
      <c r="N1016" s="184">
        <v>56.241199999999999</v>
      </c>
      <c r="O1016" s="184">
        <v>19.768000000000001</v>
      </c>
      <c r="P1016" s="184">
        <v>13.866400000000001</v>
      </c>
      <c r="Q1016" s="184">
        <v>18.610299999999999</v>
      </c>
      <c r="R1016" s="184">
        <v>27.305299999999999</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933</v>
      </c>
      <c r="C1017" s="180">
        <v>118678</v>
      </c>
      <c r="D1017" s="183">
        <v>44512</v>
      </c>
      <c r="E1017" s="184">
        <v>909.80859999999996</v>
      </c>
      <c r="F1017" s="184">
        <v>0.96199999999999997</v>
      </c>
      <c r="G1017" s="184">
        <v>-5.0700000000000002E-2</v>
      </c>
      <c r="H1017" s="184">
        <v>2.0914000000000001</v>
      </c>
      <c r="I1017" s="184">
        <v>3.9226000000000001</v>
      </c>
      <c r="J1017" s="184">
        <v>0.46360000000000001</v>
      </c>
      <c r="K1017" s="184">
        <v>11.402100000000001</v>
      </c>
      <c r="L1017" s="184">
        <v>27.979900000000001</v>
      </c>
      <c r="M1017" s="184">
        <v>28.632300000000001</v>
      </c>
      <c r="N1017" s="184">
        <v>57.024799999999999</v>
      </c>
      <c r="O1017" s="184">
        <v>20.398199999999999</v>
      </c>
      <c r="P1017" s="184">
        <v>14.533799999999999</v>
      </c>
      <c r="Q1017" s="184">
        <v>14.5847</v>
      </c>
      <c r="R1017" s="184">
        <v>27.956299999999999</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934</v>
      </c>
      <c r="C1018" s="180">
        <v>111381</v>
      </c>
      <c r="D1018" s="183">
        <v>44512</v>
      </c>
      <c r="E1018" s="184">
        <v>188.14</v>
      </c>
      <c r="F1018" s="184">
        <v>0.83609999999999995</v>
      </c>
      <c r="G1018" s="184">
        <v>-0.62329999999999997</v>
      </c>
      <c r="H1018" s="184">
        <v>1.2484999999999999</v>
      </c>
      <c r="I1018" s="184">
        <v>3.113</v>
      </c>
      <c r="J1018" s="184">
        <v>0.58809999999999996</v>
      </c>
      <c r="K1018" s="184">
        <v>11.8749</v>
      </c>
      <c r="L1018" s="184">
        <v>28.4407</v>
      </c>
      <c r="M1018" s="184">
        <v>30.002800000000001</v>
      </c>
      <c r="N1018" s="184">
        <v>59.562399999999997</v>
      </c>
      <c r="O1018" s="184">
        <v>23.886700000000001</v>
      </c>
      <c r="P1018" s="184">
        <v>18.920100000000001</v>
      </c>
      <c r="Q1018" s="184">
        <v>25.306899999999999</v>
      </c>
      <c r="R1018" s="184">
        <v>33.2592</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935</v>
      </c>
      <c r="C1019" s="180">
        <v>119441</v>
      </c>
      <c r="D1019" s="183">
        <v>44512</v>
      </c>
      <c r="E1019" s="184">
        <v>205.14</v>
      </c>
      <c r="F1019" s="184">
        <v>0.83560000000000001</v>
      </c>
      <c r="G1019" s="184">
        <v>-0.62009999999999998</v>
      </c>
      <c r="H1019" s="184">
        <v>1.2737000000000001</v>
      </c>
      <c r="I1019" s="184">
        <v>3.1528</v>
      </c>
      <c r="J1019" s="184">
        <v>0.67730000000000001</v>
      </c>
      <c r="K1019" s="184">
        <v>12.184200000000001</v>
      </c>
      <c r="L1019" s="184">
        <v>29.157</v>
      </c>
      <c r="M1019" s="184">
        <v>31.079899999999999</v>
      </c>
      <c r="N1019" s="184">
        <v>61.337000000000003</v>
      </c>
      <c r="O1019" s="184">
        <v>25.3019</v>
      </c>
      <c r="P1019" s="184">
        <v>20.2516</v>
      </c>
      <c r="Q1019" s="184">
        <v>22.377199999999998</v>
      </c>
      <c r="R1019" s="184">
        <v>34.74</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936</v>
      </c>
      <c r="C1020" s="180">
        <v>104513</v>
      </c>
      <c r="D1020" s="183">
        <v>44512</v>
      </c>
      <c r="E1020" s="184">
        <v>68.329700000000003</v>
      </c>
      <c r="F1020" s="184">
        <v>1.0521</v>
      </c>
      <c r="G1020" s="184">
        <v>-7.3000000000000001E-3</v>
      </c>
      <c r="H1020" s="184">
        <v>3.5030000000000001</v>
      </c>
      <c r="I1020" s="184">
        <v>6.3127000000000004</v>
      </c>
      <c r="J1020" s="184">
        <v>2.3601999999999999</v>
      </c>
      <c r="K1020" s="184">
        <v>12.9291</v>
      </c>
      <c r="L1020" s="184">
        <v>20.275300000000001</v>
      </c>
      <c r="M1020" s="184">
        <v>36.341500000000003</v>
      </c>
      <c r="N1020" s="184">
        <v>64.294799999999995</v>
      </c>
      <c r="O1020" s="184">
        <v>24.577400000000001</v>
      </c>
      <c r="P1020" s="184">
        <v>17.2698</v>
      </c>
      <c r="Q1020" s="184">
        <v>13.7355</v>
      </c>
      <c r="R1020" s="184">
        <v>34.185200000000002</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937</v>
      </c>
      <c r="C1021" s="180">
        <v>120826</v>
      </c>
      <c r="D1021" s="183">
        <v>44512</v>
      </c>
      <c r="E1021" s="184">
        <v>70.796999999999997</v>
      </c>
      <c r="F1021" s="184">
        <v>1.0569999999999999</v>
      </c>
      <c r="G1021" s="184">
        <v>2.4899999999999999E-2</v>
      </c>
      <c r="H1021" s="184">
        <v>3.5661999999999998</v>
      </c>
      <c r="I1021" s="184">
        <v>6.4031000000000002</v>
      </c>
      <c r="J1021" s="184">
        <v>2.5508000000000002</v>
      </c>
      <c r="K1021" s="184">
        <v>13.536799999999999</v>
      </c>
      <c r="L1021" s="184">
        <v>21.463200000000001</v>
      </c>
      <c r="M1021" s="184">
        <v>38.313499999999998</v>
      </c>
      <c r="N1021" s="184">
        <v>66.955500000000001</v>
      </c>
      <c r="O1021" s="184">
        <v>25.461400000000001</v>
      </c>
      <c r="P1021" s="184">
        <v>17.847200000000001</v>
      </c>
      <c r="Q1021" s="184">
        <v>19.588000000000001</v>
      </c>
      <c r="R1021" s="184">
        <v>35.341299999999997</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1900</v>
      </c>
      <c r="C1022" s="180">
        <v>119721</v>
      </c>
      <c r="D1022" s="183">
        <v>44512</v>
      </c>
      <c r="E1022" s="184">
        <v>398.03989999999999</v>
      </c>
      <c r="F1022" s="184">
        <v>1.0739000000000001</v>
      </c>
      <c r="G1022" s="184">
        <v>0.2228</v>
      </c>
      <c r="H1022" s="184">
        <v>2.3523000000000001</v>
      </c>
      <c r="I1022" s="184">
        <v>4.2487000000000004</v>
      </c>
      <c r="J1022" s="184">
        <v>2.9563999999999999</v>
      </c>
      <c r="K1022" s="184">
        <v>10.651999999999999</v>
      </c>
      <c r="L1022" s="184">
        <v>27.3005</v>
      </c>
      <c r="M1022" s="184">
        <v>30.138400000000001</v>
      </c>
      <c r="N1022" s="184">
        <v>63.362000000000002</v>
      </c>
      <c r="O1022" s="184">
        <v>23.564399999999999</v>
      </c>
      <c r="P1022" s="184">
        <v>18.511900000000001</v>
      </c>
      <c r="Q1022" s="184">
        <v>18.457699999999999</v>
      </c>
      <c r="R1022" s="184">
        <v>30.780100000000001</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1982</v>
      </c>
      <c r="C1023" s="180">
        <v>119720</v>
      </c>
      <c r="D1023" s="183">
        <v>44512</v>
      </c>
      <c r="E1023" s="184">
        <v>252.00200579993199</v>
      </c>
      <c r="F1023" s="184">
        <v>1.0739000000000001</v>
      </c>
      <c r="G1023" s="184">
        <v>0.2228</v>
      </c>
      <c r="H1023" s="184">
        <v>2.3523000000000001</v>
      </c>
      <c r="I1023" s="184">
        <v>4.2487000000000004</v>
      </c>
      <c r="J1023" s="184">
        <v>2.9563000000000001</v>
      </c>
      <c r="K1023" s="184">
        <v>10.6518</v>
      </c>
      <c r="L1023" s="184">
        <v>27.300599999999999</v>
      </c>
      <c r="M1023" s="184">
        <v>30.139199999999999</v>
      </c>
      <c r="N1023" s="184">
        <v>63.350999999999999</v>
      </c>
      <c r="O1023" s="184">
        <v>23.565300000000001</v>
      </c>
      <c r="P1023" s="184">
        <v>18.508800000000001</v>
      </c>
      <c r="Q1023" s="184">
        <v>18.468599999999999</v>
      </c>
      <c r="R1023" s="184">
        <v>30.782800000000002</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1901</v>
      </c>
      <c r="C1024" s="180">
        <v>103024</v>
      </c>
      <c r="D1024" s="183">
        <v>44512</v>
      </c>
      <c r="E1024" s="184">
        <v>557.80923858250799</v>
      </c>
      <c r="F1024" s="184">
        <v>1.0718000000000001</v>
      </c>
      <c r="G1024" s="184">
        <v>0.21640000000000001</v>
      </c>
      <c r="H1024" s="184">
        <v>2.3328000000000002</v>
      </c>
      <c r="I1024" s="184">
        <v>4.218</v>
      </c>
      <c r="J1024" s="184">
        <v>2.8935</v>
      </c>
      <c r="K1024" s="184">
        <v>10.4384</v>
      </c>
      <c r="L1024" s="184">
        <v>26.8156</v>
      </c>
      <c r="M1024" s="184">
        <v>29.417899999999999</v>
      </c>
      <c r="N1024" s="184">
        <v>62.153100000000002</v>
      </c>
      <c r="O1024" s="184">
        <v>22.741199999999999</v>
      </c>
      <c r="P1024" s="184">
        <v>17.694600000000001</v>
      </c>
      <c r="Q1024" s="184">
        <v>15.0281</v>
      </c>
      <c r="R1024" s="184">
        <v>29.841100000000001</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1983</v>
      </c>
      <c r="C1025" s="180">
        <v>101530</v>
      </c>
      <c r="D1025" s="183">
        <v>44512</v>
      </c>
      <c r="E1025" s="184">
        <v>568.63424190390299</v>
      </c>
      <c r="F1025" s="184">
        <v>1.0718000000000001</v>
      </c>
      <c r="G1025" s="184">
        <v>0.2165</v>
      </c>
      <c r="H1025" s="184">
        <v>2.3329</v>
      </c>
      <c r="I1025" s="184">
        <v>4.2182000000000004</v>
      </c>
      <c r="J1025" s="184">
        <v>2.8936999999999999</v>
      </c>
      <c r="K1025" s="184">
        <v>10.438800000000001</v>
      </c>
      <c r="L1025" s="184">
        <v>26.817299999999999</v>
      </c>
      <c r="M1025" s="184">
        <v>29.418500000000002</v>
      </c>
      <c r="N1025" s="184">
        <v>62.153799999999997</v>
      </c>
      <c r="O1025" s="184">
        <v>22.745000000000001</v>
      </c>
      <c r="P1025" s="184">
        <v>17.696999999999999</v>
      </c>
      <c r="Q1025" s="184">
        <v>15.1051</v>
      </c>
      <c r="R1025" s="184">
        <v>29.848199999999999</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938</v>
      </c>
      <c r="C1026" s="180">
        <v>105001</v>
      </c>
      <c r="D1026" s="183">
        <v>44512</v>
      </c>
      <c r="E1026" s="184">
        <v>57.493299999999998</v>
      </c>
      <c r="F1026" s="184">
        <v>1.0903</v>
      </c>
      <c r="G1026" s="184">
        <v>0.50190000000000001</v>
      </c>
      <c r="H1026" s="184">
        <v>2.3163999999999998</v>
      </c>
      <c r="I1026" s="184">
        <v>3.9836999999999998</v>
      </c>
      <c r="J1026" s="184">
        <v>2.7521</v>
      </c>
      <c r="K1026" s="184">
        <v>12.317299999999999</v>
      </c>
      <c r="L1026" s="184">
        <v>32.938600000000001</v>
      </c>
      <c r="M1026" s="184">
        <v>30.683199999999999</v>
      </c>
      <c r="N1026" s="184">
        <v>60.7166</v>
      </c>
      <c r="O1026" s="184">
        <v>21.451699999999999</v>
      </c>
      <c r="P1026" s="184">
        <v>18.414400000000001</v>
      </c>
      <c r="Q1026" s="184">
        <v>12.6191</v>
      </c>
      <c r="R1026" s="184">
        <v>25.2089</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939</v>
      </c>
      <c r="C1027" s="180">
        <v>119566</v>
      </c>
      <c r="D1027" s="183">
        <v>44512</v>
      </c>
      <c r="E1027" s="184">
        <v>62.069600000000001</v>
      </c>
      <c r="F1027" s="184">
        <v>1.0936999999999999</v>
      </c>
      <c r="G1027" s="184">
        <v>0.51190000000000002</v>
      </c>
      <c r="H1027" s="184">
        <v>2.3475999999999999</v>
      </c>
      <c r="I1027" s="184">
        <v>4.0335000000000001</v>
      </c>
      <c r="J1027" s="184">
        <v>2.8622000000000001</v>
      </c>
      <c r="K1027" s="184">
        <v>12.676600000000001</v>
      </c>
      <c r="L1027" s="184">
        <v>33.791200000000003</v>
      </c>
      <c r="M1027" s="184">
        <v>31.907499999999999</v>
      </c>
      <c r="N1027" s="184">
        <v>62.740200000000002</v>
      </c>
      <c r="O1027" s="184">
        <v>22.875399999999999</v>
      </c>
      <c r="P1027" s="184">
        <v>19.731200000000001</v>
      </c>
      <c r="Q1027" s="184">
        <v>17.087199999999999</v>
      </c>
      <c r="R1027" s="184">
        <v>26.8322</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940</v>
      </c>
      <c r="C1028" s="180">
        <v>101824</v>
      </c>
      <c r="D1028" s="183">
        <v>44512</v>
      </c>
      <c r="E1028" s="184">
        <v>336.90170000000001</v>
      </c>
      <c r="F1028" s="184">
        <v>0.82589999999999997</v>
      </c>
      <c r="G1028" s="184">
        <v>-0.1321</v>
      </c>
      <c r="H1028" s="184">
        <v>1.2464999999999999</v>
      </c>
      <c r="I1028" s="184">
        <v>2.9611000000000001</v>
      </c>
      <c r="J1028" s="184">
        <v>0.94930000000000003</v>
      </c>
      <c r="K1028" s="184">
        <v>7.2003000000000004</v>
      </c>
      <c r="L1028" s="184">
        <v>21.490600000000001</v>
      </c>
      <c r="M1028" s="184">
        <v>21.387699999999999</v>
      </c>
      <c r="N1028" s="184">
        <v>46.219099999999997</v>
      </c>
      <c r="O1028" s="184">
        <v>21.787700000000001</v>
      </c>
      <c r="P1028" s="184">
        <v>15.9839</v>
      </c>
      <c r="Q1028" s="184">
        <v>13.022500000000001</v>
      </c>
      <c r="R1028" s="184">
        <v>24.770099999999999</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941</v>
      </c>
      <c r="C1029" s="180">
        <v>119202</v>
      </c>
      <c r="D1029" s="183">
        <v>44512</v>
      </c>
      <c r="E1029" s="184">
        <v>368.86529999999999</v>
      </c>
      <c r="F1029" s="184">
        <v>0.82889999999999997</v>
      </c>
      <c r="G1029" s="184">
        <v>-0.12330000000000001</v>
      </c>
      <c r="H1029" s="184">
        <v>1.2726</v>
      </c>
      <c r="I1029" s="184">
        <v>3.0028999999999999</v>
      </c>
      <c r="J1029" s="184">
        <v>1.0419</v>
      </c>
      <c r="K1029" s="184">
        <v>7.4962999999999997</v>
      </c>
      <c r="L1029" s="184">
        <v>22.152000000000001</v>
      </c>
      <c r="M1029" s="184">
        <v>22.364899999999999</v>
      </c>
      <c r="N1029" s="184">
        <v>47.800800000000002</v>
      </c>
      <c r="O1029" s="184">
        <v>22.6601</v>
      </c>
      <c r="P1029" s="184">
        <v>17.1648</v>
      </c>
      <c r="Q1029" s="184">
        <v>17.421900000000001</v>
      </c>
      <c r="R1029" s="184">
        <v>25.224799999999998</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942</v>
      </c>
      <c r="C1030" s="180">
        <v>147750</v>
      </c>
      <c r="D1030" s="183">
        <v>44512</v>
      </c>
      <c r="E1030" s="184">
        <v>18.03</v>
      </c>
      <c r="F1030" s="184">
        <v>1.3491</v>
      </c>
      <c r="G1030" s="184">
        <v>0.95179999999999998</v>
      </c>
      <c r="H1030" s="184">
        <v>2.5596999999999999</v>
      </c>
      <c r="I1030" s="184">
        <v>4.6430999999999996</v>
      </c>
      <c r="J1030" s="184">
        <v>2.2688999999999999</v>
      </c>
      <c r="K1030" s="184">
        <v>15.6511</v>
      </c>
      <c r="L1030" s="184">
        <v>36.694499999999998</v>
      </c>
      <c r="M1030" s="184">
        <v>35.157400000000003</v>
      </c>
      <c r="N1030" s="184">
        <v>58.435899999999997</v>
      </c>
      <c r="O1030" s="184"/>
      <c r="P1030" s="184"/>
      <c r="Q1030" s="184">
        <v>35.569499999999998</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943</v>
      </c>
      <c r="C1031" s="180">
        <v>147748</v>
      </c>
      <c r="D1031" s="183">
        <v>44512</v>
      </c>
      <c r="E1031" s="184">
        <v>17.68</v>
      </c>
      <c r="F1031" s="184">
        <v>1.3181</v>
      </c>
      <c r="G1031" s="184">
        <v>0.91320000000000001</v>
      </c>
      <c r="H1031" s="184">
        <v>2.4927999999999999</v>
      </c>
      <c r="I1031" s="184">
        <v>4.5534999999999997</v>
      </c>
      <c r="J1031" s="184">
        <v>2.1375000000000002</v>
      </c>
      <c r="K1031" s="184">
        <v>15.3294</v>
      </c>
      <c r="L1031" s="184">
        <v>36</v>
      </c>
      <c r="M1031" s="184">
        <v>34.142600000000002</v>
      </c>
      <c r="N1031" s="184">
        <v>56.8767</v>
      </c>
      <c r="O1031" s="184"/>
      <c r="P1031" s="184"/>
      <c r="Q1031" s="184">
        <v>34.2044</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944</v>
      </c>
      <c r="C1032" s="180">
        <v>120665</v>
      </c>
      <c r="D1032" s="183">
        <v>44512</v>
      </c>
      <c r="E1032" s="184">
        <v>108.6784</v>
      </c>
      <c r="F1032" s="184">
        <v>0.6421</v>
      </c>
      <c r="G1032" s="184">
        <v>-0.51470000000000005</v>
      </c>
      <c r="H1032" s="184">
        <v>1.8855</v>
      </c>
      <c r="I1032" s="184">
        <v>3.8161999999999998</v>
      </c>
      <c r="J1032" s="184">
        <v>2.2934000000000001</v>
      </c>
      <c r="K1032" s="184">
        <v>10.634600000000001</v>
      </c>
      <c r="L1032" s="184">
        <v>26.346</v>
      </c>
      <c r="M1032" s="184">
        <v>33.750999999999998</v>
      </c>
      <c r="N1032" s="184">
        <v>68.36</v>
      </c>
      <c r="O1032" s="184">
        <v>21.3734</v>
      </c>
      <c r="P1032" s="184">
        <v>16.444299999999998</v>
      </c>
      <c r="Q1032" s="184">
        <v>15.0067</v>
      </c>
      <c r="R1032" s="184">
        <v>32.137599999999999</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945</v>
      </c>
      <c r="C1033" s="180">
        <v>100664</v>
      </c>
      <c r="D1033" s="183">
        <v>44512</v>
      </c>
      <c r="E1033" s="184">
        <v>208.7002</v>
      </c>
      <c r="F1033" s="184">
        <v>0.64019999999999999</v>
      </c>
      <c r="G1033" s="184">
        <v>-0.52039999999999997</v>
      </c>
      <c r="H1033" s="184">
        <v>1.8718999999999999</v>
      </c>
      <c r="I1033" s="184">
        <v>3.7932000000000001</v>
      </c>
      <c r="J1033" s="184">
        <v>2.2439</v>
      </c>
      <c r="K1033" s="184">
        <v>10.487</v>
      </c>
      <c r="L1033" s="184">
        <v>26.0046</v>
      </c>
      <c r="M1033" s="184">
        <v>33.218699999999998</v>
      </c>
      <c r="N1033" s="184">
        <v>67.488900000000001</v>
      </c>
      <c r="O1033" s="184">
        <v>20.771100000000001</v>
      </c>
      <c r="P1033" s="184">
        <v>15.8378</v>
      </c>
      <c r="Q1033" s="184">
        <v>13.4397</v>
      </c>
      <c r="R1033" s="184">
        <v>31.494399999999999</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0.90437868852459036</v>
      </c>
      <c r="G1034" s="186">
        <v>5.2736065573770502E-2</v>
      </c>
      <c r="H1034" s="186">
        <v>2.0962360655737702</v>
      </c>
      <c r="I1034" s="186">
        <v>3.7331131147540986</v>
      </c>
      <c r="J1034" s="186">
        <v>1.6310311475409838</v>
      </c>
      <c r="K1034" s="186">
        <v>11.781952459016392</v>
      </c>
      <c r="L1034" s="186">
        <v>28.128734426229514</v>
      </c>
      <c r="M1034" s="186">
        <v>30.652891803278685</v>
      </c>
      <c r="N1034" s="186">
        <v>59.211890163934434</v>
      </c>
      <c r="O1034" s="186">
        <v>23.274452941176467</v>
      </c>
      <c r="P1034" s="186">
        <v>17.656812244897964</v>
      </c>
      <c r="Q1034" s="186">
        <v>20.791504918032786</v>
      </c>
      <c r="R1034" s="186">
        <v>29.952165454545447</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0.87780000000000002</v>
      </c>
      <c r="G1035" s="186">
        <v>4.5900000000000003E-2</v>
      </c>
      <c r="H1035" s="186">
        <v>2.0798000000000001</v>
      </c>
      <c r="I1035" s="186">
        <v>3.5706000000000002</v>
      </c>
      <c r="J1035" s="186">
        <v>1.3841000000000001</v>
      </c>
      <c r="K1035" s="186">
        <v>11.3607</v>
      </c>
      <c r="L1035" s="186">
        <v>28.4407</v>
      </c>
      <c r="M1035" s="186">
        <v>30.139199999999999</v>
      </c>
      <c r="N1035" s="186">
        <v>59.9495</v>
      </c>
      <c r="O1035" s="186">
        <v>22.9937</v>
      </c>
      <c r="P1035" s="186">
        <v>17.415199999999999</v>
      </c>
      <c r="Q1035" s="186">
        <v>18.332899999999999</v>
      </c>
      <c r="R1035" s="186">
        <v>29.841100000000001</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32"/>
      <c r="B1036" s="129"/>
      <c r="C1036" s="129"/>
      <c r="D1036" s="129"/>
      <c r="E1036" s="129"/>
      <c r="F1036" s="133"/>
      <c r="G1036" s="133"/>
      <c r="H1036" s="133"/>
      <c r="I1036" s="133"/>
      <c r="J1036" s="133"/>
      <c r="K1036" s="133"/>
      <c r="L1036" s="133"/>
      <c r="M1036" s="133"/>
      <c r="N1036" s="133"/>
      <c r="O1036" s="133"/>
      <c r="P1036" s="133"/>
      <c r="Q1036" s="133"/>
      <c r="R1036" s="133"/>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946</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947</v>
      </c>
      <c r="B1038" s="180" t="s">
        <v>1902</v>
      </c>
      <c r="C1038" s="180"/>
      <c r="D1038" s="183">
        <v>44512</v>
      </c>
      <c r="E1038" s="184">
        <v>356.11</v>
      </c>
      <c r="F1038" s="184">
        <v>1.228</v>
      </c>
      <c r="G1038" s="184">
        <v>0.22520000000000001</v>
      </c>
      <c r="H1038" s="184">
        <v>1.6122000000000001</v>
      </c>
      <c r="I1038" s="184">
        <v>2.9367999999999999</v>
      </c>
      <c r="J1038" s="184">
        <v>1.9963</v>
      </c>
      <c r="K1038" s="184">
        <v>10.5966</v>
      </c>
      <c r="L1038" s="184">
        <v>25.298200000000001</v>
      </c>
      <c r="M1038" s="184">
        <v>23.315300000000001</v>
      </c>
      <c r="N1038" s="184">
        <v>48.422499999999999</v>
      </c>
      <c r="O1038" s="184">
        <v>19.4939</v>
      </c>
      <c r="P1038" s="184">
        <v>15.2423</v>
      </c>
      <c r="Q1038" s="184">
        <v>20.5091</v>
      </c>
      <c r="R1038" s="184">
        <v>24.488900000000001</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947</v>
      </c>
      <c r="B1039" s="180" t="s">
        <v>948</v>
      </c>
      <c r="C1039" s="180">
        <v>103174</v>
      </c>
      <c r="D1039" s="183">
        <v>44512</v>
      </c>
      <c r="E1039" s="184">
        <v>356.11</v>
      </c>
      <c r="F1039" s="184">
        <v>1.228</v>
      </c>
      <c r="G1039" s="184">
        <v>0.22520000000000001</v>
      </c>
      <c r="H1039" s="184">
        <v>1.6122000000000001</v>
      </c>
      <c r="I1039" s="184">
        <v>2.9367999999999999</v>
      </c>
      <c r="J1039" s="184">
        <v>1.9963</v>
      </c>
      <c r="K1039" s="184">
        <v>10.5966</v>
      </c>
      <c r="L1039" s="184">
        <v>25.298200000000001</v>
      </c>
      <c r="M1039" s="184">
        <v>23.315300000000001</v>
      </c>
      <c r="N1039" s="184">
        <v>48.422499999999999</v>
      </c>
      <c r="O1039" s="184">
        <v>19.4939</v>
      </c>
      <c r="P1039" s="184">
        <v>15.2423</v>
      </c>
      <c r="Q1039" s="184">
        <v>20.432200000000002</v>
      </c>
      <c r="R1039" s="184">
        <v>24.488900000000001</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947</v>
      </c>
      <c r="B1040" s="180" t="s">
        <v>949</v>
      </c>
      <c r="C1040" s="180">
        <v>119528</v>
      </c>
      <c r="D1040" s="183">
        <v>44512</v>
      </c>
      <c r="E1040" s="184">
        <v>383.94</v>
      </c>
      <c r="F1040" s="184">
        <v>1.2285999999999999</v>
      </c>
      <c r="G1040" s="184">
        <v>0.22969999999999999</v>
      </c>
      <c r="H1040" s="184">
        <v>1.6278999999999999</v>
      </c>
      <c r="I1040" s="184">
        <v>2.9632999999999998</v>
      </c>
      <c r="J1040" s="184">
        <v>2.0547</v>
      </c>
      <c r="K1040" s="184">
        <v>10.789199999999999</v>
      </c>
      <c r="L1040" s="184">
        <v>25.729399999999998</v>
      </c>
      <c r="M1040" s="184">
        <v>23.927600000000002</v>
      </c>
      <c r="N1040" s="184">
        <v>49.410400000000003</v>
      </c>
      <c r="O1040" s="184">
        <v>20.319600000000001</v>
      </c>
      <c r="P1040" s="184">
        <v>16.197700000000001</v>
      </c>
      <c r="Q1040" s="184">
        <v>16.3492</v>
      </c>
      <c r="R1040" s="184">
        <v>25.3293</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947</v>
      </c>
      <c r="B1041" s="180" t="s">
        <v>950</v>
      </c>
      <c r="C1041" s="180">
        <v>120465</v>
      </c>
      <c r="D1041" s="183">
        <v>44512</v>
      </c>
      <c r="E1041" s="184">
        <v>53.81</v>
      </c>
      <c r="F1041" s="184">
        <v>1.3753</v>
      </c>
      <c r="G1041" s="184">
        <v>0.80549999999999999</v>
      </c>
      <c r="H1041" s="184">
        <v>1.8165</v>
      </c>
      <c r="I1041" s="184">
        <v>2.7692999999999999</v>
      </c>
      <c r="J1041" s="184">
        <v>1.2607999999999999</v>
      </c>
      <c r="K1041" s="184">
        <v>11.6853</v>
      </c>
      <c r="L1041" s="184">
        <v>25.665600000000001</v>
      </c>
      <c r="M1041" s="184">
        <v>21.467300000000002</v>
      </c>
      <c r="N1041" s="184">
        <v>41.904000000000003</v>
      </c>
      <c r="O1041" s="184">
        <v>25.340299999999999</v>
      </c>
      <c r="P1041" s="184">
        <v>21.753900000000002</v>
      </c>
      <c r="Q1041" s="184">
        <v>18.237100000000002</v>
      </c>
      <c r="R1041" s="184">
        <v>25.375599999999999</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947</v>
      </c>
      <c r="B1042" s="180" t="s">
        <v>951</v>
      </c>
      <c r="C1042" s="180">
        <v>112277</v>
      </c>
      <c r="D1042" s="183">
        <v>44512</v>
      </c>
      <c r="E1042" s="184">
        <v>48.48</v>
      </c>
      <c r="F1042" s="184">
        <v>1.359</v>
      </c>
      <c r="G1042" s="184">
        <v>0.81100000000000005</v>
      </c>
      <c r="H1042" s="184">
        <v>1.7846</v>
      </c>
      <c r="I1042" s="184">
        <v>2.7336</v>
      </c>
      <c r="J1042" s="184">
        <v>1.1686000000000001</v>
      </c>
      <c r="K1042" s="184">
        <v>11.371499999999999</v>
      </c>
      <c r="L1042" s="184">
        <v>24.9163</v>
      </c>
      <c r="M1042" s="184">
        <v>20.417300000000001</v>
      </c>
      <c r="N1042" s="184">
        <v>40.196599999999997</v>
      </c>
      <c r="O1042" s="184">
        <v>23.8414</v>
      </c>
      <c r="P1042" s="184">
        <v>20.239899999999999</v>
      </c>
      <c r="Q1042" s="184">
        <v>14.2361</v>
      </c>
      <c r="R1042" s="184">
        <v>23.8873</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947</v>
      </c>
      <c r="B1043" s="180" t="s">
        <v>952</v>
      </c>
      <c r="C1043" s="180">
        <v>112943</v>
      </c>
      <c r="D1043" s="183">
        <v>44512</v>
      </c>
      <c r="E1043" s="184">
        <v>22.85</v>
      </c>
      <c r="F1043" s="184">
        <v>1.0615000000000001</v>
      </c>
      <c r="G1043" s="184">
        <v>0.13150000000000001</v>
      </c>
      <c r="H1043" s="184">
        <v>1.1062000000000001</v>
      </c>
      <c r="I1043" s="184">
        <v>2.2829000000000002</v>
      </c>
      <c r="J1043" s="184">
        <v>0.3513</v>
      </c>
      <c r="K1043" s="184">
        <v>8.3965999999999994</v>
      </c>
      <c r="L1043" s="184">
        <v>22.062000000000001</v>
      </c>
      <c r="M1043" s="184">
        <v>19.1967</v>
      </c>
      <c r="N1043" s="184">
        <v>41.4861</v>
      </c>
      <c r="O1043" s="184">
        <v>19.749400000000001</v>
      </c>
      <c r="P1043" s="184">
        <v>13.9215</v>
      </c>
      <c r="Q1043" s="184">
        <v>7.5179999999999998</v>
      </c>
      <c r="R1043" s="184">
        <v>22.661200000000001</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947</v>
      </c>
      <c r="B1044" s="180" t="s">
        <v>953</v>
      </c>
      <c r="C1044" s="180">
        <v>119367</v>
      </c>
      <c r="D1044" s="183">
        <v>44512</v>
      </c>
      <c r="E1044" s="184">
        <v>24.36</v>
      </c>
      <c r="F1044" s="184">
        <v>1.1208</v>
      </c>
      <c r="G1044" s="184">
        <v>0.16450000000000001</v>
      </c>
      <c r="H1044" s="184">
        <v>1.1628000000000001</v>
      </c>
      <c r="I1044" s="184">
        <v>2.3529</v>
      </c>
      <c r="J1044" s="184">
        <v>0.495</v>
      </c>
      <c r="K1044" s="184">
        <v>8.75</v>
      </c>
      <c r="L1044" s="184">
        <v>22.720400000000001</v>
      </c>
      <c r="M1044" s="184">
        <v>20.059100000000001</v>
      </c>
      <c r="N1044" s="184">
        <v>42.790199999999999</v>
      </c>
      <c r="O1044" s="184">
        <v>20.6891</v>
      </c>
      <c r="P1044" s="184">
        <v>14.8713</v>
      </c>
      <c r="Q1044" s="184">
        <v>13.394</v>
      </c>
      <c r="R1044" s="184">
        <v>23.627400000000002</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947</v>
      </c>
      <c r="B1045" s="180" t="s">
        <v>954</v>
      </c>
      <c r="C1045" s="180">
        <v>113544</v>
      </c>
      <c r="D1045" s="183">
        <v>44512</v>
      </c>
      <c r="E1045" s="184">
        <v>146.01</v>
      </c>
      <c r="F1045" s="184">
        <v>1.0589999999999999</v>
      </c>
      <c r="G1045" s="184">
        <v>0.32290000000000002</v>
      </c>
      <c r="H1045" s="184">
        <v>1.417</v>
      </c>
      <c r="I1045" s="184">
        <v>2.4918999999999998</v>
      </c>
      <c r="J1045" s="184">
        <v>1.2622</v>
      </c>
      <c r="K1045" s="184">
        <v>10.6388</v>
      </c>
      <c r="L1045" s="184">
        <v>23.6325</v>
      </c>
      <c r="M1045" s="184">
        <v>18.939399999999999</v>
      </c>
      <c r="N1045" s="184">
        <v>40.556399999999996</v>
      </c>
      <c r="O1045" s="184">
        <v>22.338000000000001</v>
      </c>
      <c r="P1045" s="184">
        <v>16.7</v>
      </c>
      <c r="Q1045" s="184">
        <v>16.9236</v>
      </c>
      <c r="R1045" s="184">
        <v>22.943200000000001</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947</v>
      </c>
      <c r="B1046" s="180" t="s">
        <v>955</v>
      </c>
      <c r="C1046" s="180">
        <v>119893</v>
      </c>
      <c r="D1046" s="183">
        <v>44512</v>
      </c>
      <c r="E1046" s="184">
        <v>161.22</v>
      </c>
      <c r="F1046" s="184">
        <v>1.0657000000000001</v>
      </c>
      <c r="G1046" s="184">
        <v>0.32979999999999998</v>
      </c>
      <c r="H1046" s="184">
        <v>1.4473</v>
      </c>
      <c r="I1046" s="184">
        <v>2.5377000000000001</v>
      </c>
      <c r="J1046" s="184">
        <v>1.3707</v>
      </c>
      <c r="K1046" s="184">
        <v>10.9872</v>
      </c>
      <c r="L1046" s="184">
        <v>24.417300000000001</v>
      </c>
      <c r="M1046" s="184">
        <v>20.0626</v>
      </c>
      <c r="N1046" s="184">
        <v>42.319899999999997</v>
      </c>
      <c r="O1046" s="184">
        <v>23.775099999999998</v>
      </c>
      <c r="P1046" s="184">
        <v>18.167100000000001</v>
      </c>
      <c r="Q1046" s="184">
        <v>17.035399999999999</v>
      </c>
      <c r="R1046" s="184">
        <v>24.378499999999999</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947</v>
      </c>
      <c r="B1047" s="180" t="s">
        <v>956</v>
      </c>
      <c r="C1047" s="180">
        <v>118269</v>
      </c>
      <c r="D1047" s="183">
        <v>44512</v>
      </c>
      <c r="E1047" s="184">
        <v>47.73</v>
      </c>
      <c r="F1047" s="184">
        <v>1.0586</v>
      </c>
      <c r="G1047" s="184">
        <v>0.3785</v>
      </c>
      <c r="H1047" s="184">
        <v>1.5316000000000001</v>
      </c>
      <c r="I1047" s="184">
        <v>2.601</v>
      </c>
      <c r="J1047" s="184">
        <v>1.4883999999999999</v>
      </c>
      <c r="K1047" s="184">
        <v>9.9770000000000003</v>
      </c>
      <c r="L1047" s="184">
        <v>23.877500000000001</v>
      </c>
      <c r="M1047" s="184">
        <v>20.8354</v>
      </c>
      <c r="N1047" s="184">
        <v>45.208399999999997</v>
      </c>
      <c r="O1047" s="184">
        <v>25.851500000000001</v>
      </c>
      <c r="P1047" s="184">
        <v>20.729299999999999</v>
      </c>
      <c r="Q1047" s="184">
        <v>16.823399999999999</v>
      </c>
      <c r="R1047" s="184">
        <v>29.411100000000001</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947</v>
      </c>
      <c r="B1048" s="180" t="s">
        <v>957</v>
      </c>
      <c r="C1048" s="180">
        <v>113221</v>
      </c>
      <c r="D1048" s="183">
        <v>44512</v>
      </c>
      <c r="E1048" s="184">
        <v>43.31</v>
      </c>
      <c r="F1048" s="184">
        <v>1.0499000000000001</v>
      </c>
      <c r="G1048" s="184">
        <v>0.37080000000000002</v>
      </c>
      <c r="H1048" s="184">
        <v>1.4999</v>
      </c>
      <c r="I1048" s="184">
        <v>2.5331000000000001</v>
      </c>
      <c r="J1048" s="184">
        <v>1.3335999999999999</v>
      </c>
      <c r="K1048" s="184">
        <v>9.5345999999999993</v>
      </c>
      <c r="L1048" s="184">
        <v>22.900099999999998</v>
      </c>
      <c r="M1048" s="184">
        <v>19.41</v>
      </c>
      <c r="N1048" s="184">
        <v>42.984499999999997</v>
      </c>
      <c r="O1048" s="184">
        <v>24.058599999999998</v>
      </c>
      <c r="P1048" s="184">
        <v>19.186699999999998</v>
      </c>
      <c r="Q1048" s="184">
        <v>13.9316</v>
      </c>
      <c r="R1048" s="184">
        <v>27.468</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947</v>
      </c>
      <c r="B1049" s="180" t="s">
        <v>958</v>
      </c>
      <c r="C1049" s="180">
        <v>119250</v>
      </c>
      <c r="D1049" s="183">
        <v>44512</v>
      </c>
      <c r="E1049" s="184">
        <v>322.93599999999998</v>
      </c>
      <c r="F1049" s="184">
        <v>0.82520000000000004</v>
      </c>
      <c r="G1049" s="184">
        <v>-0.28129999999999999</v>
      </c>
      <c r="H1049" s="184">
        <v>1.7358</v>
      </c>
      <c r="I1049" s="184">
        <v>3.0045999999999999</v>
      </c>
      <c r="J1049" s="184">
        <v>1.0233000000000001</v>
      </c>
      <c r="K1049" s="184">
        <v>6.2638999999999996</v>
      </c>
      <c r="L1049" s="184">
        <v>18.717700000000001</v>
      </c>
      <c r="M1049" s="184">
        <v>17.899000000000001</v>
      </c>
      <c r="N1049" s="184">
        <v>38.693800000000003</v>
      </c>
      <c r="O1049" s="184">
        <v>18.566199999999998</v>
      </c>
      <c r="P1049" s="184">
        <v>13.410299999999999</v>
      </c>
      <c r="Q1049" s="184">
        <v>12.7766</v>
      </c>
      <c r="R1049" s="184">
        <v>18.194800000000001</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947</v>
      </c>
      <c r="B1050" s="180" t="s">
        <v>959</v>
      </c>
      <c r="C1050" s="180">
        <v>101635</v>
      </c>
      <c r="D1050" s="183">
        <v>44512</v>
      </c>
      <c r="E1050" s="184">
        <v>304.44900000000001</v>
      </c>
      <c r="F1050" s="184">
        <v>0.82330000000000003</v>
      </c>
      <c r="G1050" s="184">
        <v>-0.28789999999999999</v>
      </c>
      <c r="H1050" s="184">
        <v>1.7159</v>
      </c>
      <c r="I1050" s="184">
        <v>2.9729999999999999</v>
      </c>
      <c r="J1050" s="184">
        <v>0.95530000000000004</v>
      </c>
      <c r="K1050" s="184">
        <v>6.0602</v>
      </c>
      <c r="L1050" s="184">
        <v>18.268000000000001</v>
      </c>
      <c r="M1050" s="184">
        <v>17.229700000000001</v>
      </c>
      <c r="N1050" s="184">
        <v>37.635199999999998</v>
      </c>
      <c r="O1050" s="184">
        <v>17.693100000000001</v>
      </c>
      <c r="P1050" s="184">
        <v>12.5928</v>
      </c>
      <c r="Q1050" s="184">
        <v>20.053000000000001</v>
      </c>
      <c r="R1050" s="184">
        <v>17.286899999999999</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947</v>
      </c>
      <c r="B1051" s="180" t="s">
        <v>960</v>
      </c>
      <c r="C1051" s="180">
        <v>111940</v>
      </c>
      <c r="D1051" s="183">
        <v>44512</v>
      </c>
      <c r="E1051" s="184">
        <v>56.63</v>
      </c>
      <c r="F1051" s="184">
        <v>1.1973</v>
      </c>
      <c r="G1051" s="184">
        <v>0.2656</v>
      </c>
      <c r="H1051" s="184">
        <v>1.7061999999999999</v>
      </c>
      <c r="I1051" s="184">
        <v>2.7021999999999999</v>
      </c>
      <c r="J1051" s="184">
        <v>0.80100000000000005</v>
      </c>
      <c r="K1051" s="184">
        <v>9.0927000000000007</v>
      </c>
      <c r="L1051" s="184">
        <v>22.575800000000001</v>
      </c>
      <c r="M1051" s="184">
        <v>19.120699999999999</v>
      </c>
      <c r="N1051" s="184">
        <v>41.575000000000003</v>
      </c>
      <c r="O1051" s="184">
        <v>20.288900000000002</v>
      </c>
      <c r="P1051" s="184">
        <v>17.015699999999999</v>
      </c>
      <c r="Q1051" s="184">
        <v>14.891999999999999</v>
      </c>
      <c r="R1051" s="184">
        <v>23.2121</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947</v>
      </c>
      <c r="B1052" s="180" t="s">
        <v>961</v>
      </c>
      <c r="C1052" s="180">
        <v>118617</v>
      </c>
      <c r="D1052" s="183">
        <v>44512</v>
      </c>
      <c r="E1052" s="184">
        <v>61.43</v>
      </c>
      <c r="F1052" s="184">
        <v>1.1859999999999999</v>
      </c>
      <c r="G1052" s="184">
        <v>0.27750000000000002</v>
      </c>
      <c r="H1052" s="184">
        <v>1.7390000000000001</v>
      </c>
      <c r="I1052" s="184">
        <v>2.7601</v>
      </c>
      <c r="J1052" s="184">
        <v>0.92</v>
      </c>
      <c r="K1052" s="184">
        <v>9.4814000000000007</v>
      </c>
      <c r="L1052" s="184">
        <v>23.477399999999999</v>
      </c>
      <c r="M1052" s="184">
        <v>20.4038</v>
      </c>
      <c r="N1052" s="184">
        <v>43.628700000000002</v>
      </c>
      <c r="O1052" s="184">
        <v>22.0379</v>
      </c>
      <c r="P1052" s="184">
        <v>18.4239</v>
      </c>
      <c r="Q1052" s="184">
        <v>16.145199999999999</v>
      </c>
      <c r="R1052" s="184">
        <v>25.154499999999999</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947</v>
      </c>
      <c r="B1053" s="180" t="s">
        <v>962</v>
      </c>
      <c r="C1053" s="180">
        <v>100471</v>
      </c>
      <c r="D1053" s="183">
        <v>44512</v>
      </c>
      <c r="E1053" s="184">
        <v>1787.9489748753699</v>
      </c>
      <c r="F1053" s="184">
        <v>0.94930000000000003</v>
      </c>
      <c r="G1053" s="184">
        <v>-0.30509999999999998</v>
      </c>
      <c r="H1053" s="184">
        <v>1.0209999999999999</v>
      </c>
      <c r="I1053" s="184">
        <v>2.9089999999999998</v>
      </c>
      <c r="J1053" s="184">
        <v>3.0430000000000001</v>
      </c>
      <c r="K1053" s="184">
        <v>10.5694</v>
      </c>
      <c r="L1053" s="184">
        <v>20.738600000000002</v>
      </c>
      <c r="M1053" s="184">
        <v>21.733499999999999</v>
      </c>
      <c r="N1053" s="184">
        <v>51.982999999999997</v>
      </c>
      <c r="O1053" s="184">
        <v>19.502700000000001</v>
      </c>
      <c r="P1053" s="184">
        <v>14.626300000000001</v>
      </c>
      <c r="Q1053" s="184">
        <v>20.3749</v>
      </c>
      <c r="R1053" s="184">
        <v>27.192900000000002</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947</v>
      </c>
      <c r="B1054" s="180" t="s">
        <v>963</v>
      </c>
      <c r="C1054" s="180">
        <v>118531</v>
      </c>
      <c r="D1054" s="183">
        <v>44512</v>
      </c>
      <c r="E1054" s="184">
        <v>800.95759999999996</v>
      </c>
      <c r="F1054" s="184">
        <v>0.95120000000000005</v>
      </c>
      <c r="G1054" s="184">
        <v>-0.29920000000000002</v>
      </c>
      <c r="H1054" s="184">
        <v>1.0387999999999999</v>
      </c>
      <c r="I1054" s="184">
        <v>2.9371999999999998</v>
      </c>
      <c r="J1054" s="184">
        <v>3.1057999999999999</v>
      </c>
      <c r="K1054" s="184">
        <v>10.7705</v>
      </c>
      <c r="L1054" s="184">
        <v>21.1785</v>
      </c>
      <c r="M1054" s="184">
        <v>22.393599999999999</v>
      </c>
      <c r="N1054" s="184">
        <v>53.085500000000003</v>
      </c>
      <c r="O1054" s="184">
        <v>20.410299999999999</v>
      </c>
      <c r="P1054" s="184">
        <v>15.5524</v>
      </c>
      <c r="Q1054" s="184">
        <v>14.6454</v>
      </c>
      <c r="R1054" s="184">
        <v>28.1297</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947</v>
      </c>
      <c r="B1055" s="180" t="s">
        <v>964</v>
      </c>
      <c r="C1055" s="180">
        <v>102000</v>
      </c>
      <c r="D1055" s="183">
        <v>44512</v>
      </c>
      <c r="E1055" s="184">
        <v>877.52938193853197</v>
      </c>
      <c r="F1055" s="184">
        <v>0.88619999999999999</v>
      </c>
      <c r="G1055" s="184">
        <v>-3.3399999999999999E-2</v>
      </c>
      <c r="H1055" s="184">
        <v>1.4081999999999999</v>
      </c>
      <c r="I1055" s="184">
        <v>2.6758000000000002</v>
      </c>
      <c r="J1055" s="184">
        <v>0.74619999999999997</v>
      </c>
      <c r="K1055" s="184">
        <v>11.3598</v>
      </c>
      <c r="L1055" s="184">
        <v>21.513999999999999</v>
      </c>
      <c r="M1055" s="184">
        <v>20.3264</v>
      </c>
      <c r="N1055" s="184">
        <v>49.663499999999999</v>
      </c>
      <c r="O1055" s="184">
        <v>16.571999999999999</v>
      </c>
      <c r="P1055" s="184">
        <v>14.5822</v>
      </c>
      <c r="Q1055" s="184">
        <v>19.423100000000002</v>
      </c>
      <c r="R1055" s="184">
        <v>20.010000000000002</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947</v>
      </c>
      <c r="B1056" s="180" t="s">
        <v>965</v>
      </c>
      <c r="C1056" s="180">
        <v>119018</v>
      </c>
      <c r="D1056" s="183">
        <v>44512</v>
      </c>
      <c r="E1056" s="184">
        <v>757.18899999999996</v>
      </c>
      <c r="F1056" s="184">
        <v>0.88780000000000003</v>
      </c>
      <c r="G1056" s="184">
        <v>-2.8400000000000002E-2</v>
      </c>
      <c r="H1056" s="184">
        <v>1.4232</v>
      </c>
      <c r="I1056" s="184">
        <v>2.6993999999999998</v>
      </c>
      <c r="J1056" s="184">
        <v>0.79669999999999996</v>
      </c>
      <c r="K1056" s="184">
        <v>11.5253</v>
      </c>
      <c r="L1056" s="184">
        <v>21.877400000000002</v>
      </c>
      <c r="M1056" s="184">
        <v>20.842600000000001</v>
      </c>
      <c r="N1056" s="184">
        <v>50.5259</v>
      </c>
      <c r="O1056" s="184">
        <v>17.246500000000001</v>
      </c>
      <c r="P1056" s="184">
        <v>15.3261</v>
      </c>
      <c r="Q1056" s="184">
        <v>14.587899999999999</v>
      </c>
      <c r="R1056" s="184">
        <v>20.7088</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947</v>
      </c>
      <c r="B1057" s="180" t="s">
        <v>966</v>
      </c>
      <c r="C1057" s="180">
        <v>101594</v>
      </c>
      <c r="D1057" s="183">
        <v>44512</v>
      </c>
      <c r="E1057" s="184">
        <v>330.45010000000002</v>
      </c>
      <c r="F1057" s="184">
        <v>1.1246</v>
      </c>
      <c r="G1057" s="184">
        <v>-0.19109999999999999</v>
      </c>
      <c r="H1057" s="184">
        <v>1.1127</v>
      </c>
      <c r="I1057" s="184">
        <v>2.5173999999999999</v>
      </c>
      <c r="J1057" s="184">
        <v>1.2445999999999999</v>
      </c>
      <c r="K1057" s="184">
        <v>10.102499999999999</v>
      </c>
      <c r="L1057" s="184">
        <v>23.211200000000002</v>
      </c>
      <c r="M1057" s="184">
        <v>16.1158</v>
      </c>
      <c r="N1057" s="184">
        <v>38.676200000000001</v>
      </c>
      <c r="O1057" s="184">
        <v>19.652000000000001</v>
      </c>
      <c r="P1057" s="184">
        <v>15.669600000000001</v>
      </c>
      <c r="Q1057" s="184">
        <v>20.287099999999999</v>
      </c>
      <c r="R1057" s="184">
        <v>21.962299999999999</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947</v>
      </c>
      <c r="B1058" s="180" t="s">
        <v>967</v>
      </c>
      <c r="C1058" s="180">
        <v>120030</v>
      </c>
      <c r="D1058" s="183">
        <v>44512</v>
      </c>
      <c r="E1058" s="184">
        <v>354.58</v>
      </c>
      <c r="F1058" s="184">
        <v>1.1271</v>
      </c>
      <c r="G1058" s="184">
        <v>-0.1835</v>
      </c>
      <c r="H1058" s="184">
        <v>1.1358999999999999</v>
      </c>
      <c r="I1058" s="184">
        <v>2.5539999999999998</v>
      </c>
      <c r="J1058" s="184">
        <v>1.3251999999999999</v>
      </c>
      <c r="K1058" s="184">
        <v>10.3627</v>
      </c>
      <c r="L1058" s="184">
        <v>23.7958</v>
      </c>
      <c r="M1058" s="184">
        <v>16.935500000000001</v>
      </c>
      <c r="N1058" s="184">
        <v>39.985900000000001</v>
      </c>
      <c r="O1058" s="184">
        <v>20.746200000000002</v>
      </c>
      <c r="P1058" s="184">
        <v>16.6388</v>
      </c>
      <c r="Q1058" s="184">
        <v>14.440899999999999</v>
      </c>
      <c r="R1058" s="184">
        <v>23.116900000000001</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947</v>
      </c>
      <c r="B1059" s="180" t="s">
        <v>968</v>
      </c>
      <c r="C1059" s="180">
        <v>108466</v>
      </c>
      <c r="D1059" s="183">
        <v>44512</v>
      </c>
      <c r="E1059" s="184">
        <v>67.89</v>
      </c>
      <c r="F1059" s="184">
        <v>1.0418000000000001</v>
      </c>
      <c r="G1059" s="184">
        <v>0.3548</v>
      </c>
      <c r="H1059" s="184">
        <v>1.6012999999999999</v>
      </c>
      <c r="I1059" s="184">
        <v>2.9416000000000002</v>
      </c>
      <c r="J1059" s="184">
        <v>2.5219</v>
      </c>
      <c r="K1059" s="184">
        <v>11.2768</v>
      </c>
      <c r="L1059" s="184">
        <v>24.5688</v>
      </c>
      <c r="M1059" s="184">
        <v>22.900099999999998</v>
      </c>
      <c r="N1059" s="184">
        <v>47.619</v>
      </c>
      <c r="O1059" s="184">
        <v>19.8767</v>
      </c>
      <c r="P1059" s="184">
        <v>16.721499999999999</v>
      </c>
      <c r="Q1059" s="184">
        <v>15.264799999999999</v>
      </c>
      <c r="R1059" s="184">
        <v>24.7516</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947</v>
      </c>
      <c r="B1060" s="180" t="s">
        <v>969</v>
      </c>
      <c r="C1060" s="180">
        <v>120586</v>
      </c>
      <c r="D1060" s="183">
        <v>44512</v>
      </c>
      <c r="E1060" s="184">
        <v>72.95</v>
      </c>
      <c r="F1060" s="184">
        <v>1.0387999999999999</v>
      </c>
      <c r="G1060" s="184">
        <v>0.35770000000000002</v>
      </c>
      <c r="H1060" s="184">
        <v>1.6157999999999999</v>
      </c>
      <c r="I1060" s="184">
        <v>2.964</v>
      </c>
      <c r="J1060" s="184">
        <v>2.5731000000000002</v>
      </c>
      <c r="K1060" s="184">
        <v>11.4421</v>
      </c>
      <c r="L1060" s="184">
        <v>24.9358</v>
      </c>
      <c r="M1060" s="184">
        <v>23.4557</v>
      </c>
      <c r="N1060" s="184">
        <v>48.483600000000003</v>
      </c>
      <c r="O1060" s="184">
        <v>20.6465</v>
      </c>
      <c r="P1060" s="184">
        <v>17.6249</v>
      </c>
      <c r="Q1060" s="184">
        <v>16.695900000000002</v>
      </c>
      <c r="R1060" s="184">
        <v>25.5123</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947</v>
      </c>
      <c r="B1061" s="180" t="s">
        <v>970</v>
      </c>
      <c r="C1061" s="180">
        <v>117311</v>
      </c>
      <c r="D1061" s="183">
        <v>44512</v>
      </c>
      <c r="E1061" s="184">
        <v>41.09</v>
      </c>
      <c r="F1061" s="184">
        <v>1.0079</v>
      </c>
      <c r="G1061" s="184">
        <v>7.3099999999999998E-2</v>
      </c>
      <c r="H1061" s="184">
        <v>1.7079</v>
      </c>
      <c r="I1061" s="184">
        <v>2.7507000000000001</v>
      </c>
      <c r="J1061" s="184">
        <v>0.46450000000000002</v>
      </c>
      <c r="K1061" s="184">
        <v>11.385199999999999</v>
      </c>
      <c r="L1061" s="184">
        <v>27.9664</v>
      </c>
      <c r="M1061" s="184">
        <v>26.275400000000001</v>
      </c>
      <c r="N1061" s="184">
        <v>50.182699999999997</v>
      </c>
      <c r="O1061" s="184">
        <v>23.427199999999999</v>
      </c>
      <c r="P1061" s="184">
        <v>15.961600000000001</v>
      </c>
      <c r="Q1061" s="184">
        <v>16.0365</v>
      </c>
      <c r="R1061" s="184">
        <v>27.081</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947</v>
      </c>
      <c r="B1062" s="180" t="s">
        <v>971</v>
      </c>
      <c r="C1062" s="180">
        <v>118344</v>
      </c>
      <c r="D1062" s="183">
        <v>44512</v>
      </c>
      <c r="E1062" s="184">
        <v>45.29</v>
      </c>
      <c r="F1062" s="184">
        <v>1.0261</v>
      </c>
      <c r="G1062" s="184">
        <v>8.8400000000000006E-2</v>
      </c>
      <c r="H1062" s="184">
        <v>1.7296</v>
      </c>
      <c r="I1062" s="184">
        <v>2.7915999999999999</v>
      </c>
      <c r="J1062" s="184">
        <v>0.59970000000000001</v>
      </c>
      <c r="K1062" s="184">
        <v>11.744400000000001</v>
      </c>
      <c r="L1062" s="184">
        <v>28.8111</v>
      </c>
      <c r="M1062" s="184">
        <v>27.398</v>
      </c>
      <c r="N1062" s="184">
        <v>52.030900000000003</v>
      </c>
      <c r="O1062" s="184">
        <v>24.989799999999999</v>
      </c>
      <c r="P1062" s="184">
        <v>17.679300000000001</v>
      </c>
      <c r="Q1062" s="184">
        <v>16.004200000000001</v>
      </c>
      <c r="R1062" s="184">
        <v>28.5245</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947</v>
      </c>
      <c r="B1063" s="180" t="s">
        <v>972</v>
      </c>
      <c r="C1063" s="180">
        <v>118479</v>
      </c>
      <c r="D1063" s="183">
        <v>44512</v>
      </c>
      <c r="E1063" s="184">
        <v>57.54</v>
      </c>
      <c r="F1063" s="184">
        <v>1.2137</v>
      </c>
      <c r="G1063" s="184">
        <v>1.0537000000000001</v>
      </c>
      <c r="H1063" s="184">
        <v>2.1299000000000001</v>
      </c>
      <c r="I1063" s="184">
        <v>3.3776999999999999</v>
      </c>
      <c r="J1063" s="184">
        <v>2.8601999999999999</v>
      </c>
      <c r="K1063" s="184">
        <v>12.12</v>
      </c>
      <c r="L1063" s="184">
        <v>27.639800000000001</v>
      </c>
      <c r="M1063" s="184">
        <v>21.8551</v>
      </c>
      <c r="N1063" s="184">
        <v>45.302999999999997</v>
      </c>
      <c r="O1063" s="184">
        <v>21.7578</v>
      </c>
      <c r="P1063" s="184">
        <v>17.605599999999999</v>
      </c>
      <c r="Q1063" s="184">
        <v>14.5831</v>
      </c>
      <c r="R1063" s="184">
        <v>26.449400000000001</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947</v>
      </c>
      <c r="B1064" s="180" t="s">
        <v>973</v>
      </c>
      <c r="C1064" s="180">
        <v>108799</v>
      </c>
      <c r="D1064" s="183">
        <v>44512</v>
      </c>
      <c r="E1064" s="184">
        <v>52.38</v>
      </c>
      <c r="F1064" s="184">
        <v>1.2174</v>
      </c>
      <c r="G1064" s="184">
        <v>1.0417000000000001</v>
      </c>
      <c r="H1064" s="184">
        <v>2.1053000000000002</v>
      </c>
      <c r="I1064" s="184">
        <v>3.3340000000000001</v>
      </c>
      <c r="J1064" s="184">
        <v>2.7462</v>
      </c>
      <c r="K1064" s="184">
        <v>11.7559</v>
      </c>
      <c r="L1064" s="184">
        <v>26.858799999999999</v>
      </c>
      <c r="M1064" s="184">
        <v>20.7469</v>
      </c>
      <c r="N1064" s="184">
        <v>43.546199999999999</v>
      </c>
      <c r="O1064" s="184">
        <v>20.488499999999998</v>
      </c>
      <c r="P1064" s="184">
        <v>16.392399999999999</v>
      </c>
      <c r="Q1064" s="184">
        <v>11.3225</v>
      </c>
      <c r="R1064" s="184">
        <v>25.041399999999999</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947</v>
      </c>
      <c r="B1065" s="180" t="s">
        <v>974</v>
      </c>
      <c r="C1065" s="180">
        <v>116547</v>
      </c>
      <c r="D1065" s="183">
        <v>44512</v>
      </c>
      <c r="E1065" s="184">
        <v>30.4</v>
      </c>
      <c r="F1065" s="184">
        <v>0.96309999999999996</v>
      </c>
      <c r="G1065" s="184">
        <v>-0.13139999999999999</v>
      </c>
      <c r="H1065" s="184">
        <v>1.1647000000000001</v>
      </c>
      <c r="I1065" s="184">
        <v>2.3914</v>
      </c>
      <c r="J1065" s="184">
        <v>1.4685999999999999</v>
      </c>
      <c r="K1065" s="184">
        <v>10.7468</v>
      </c>
      <c r="L1065" s="184">
        <v>23.126799999999999</v>
      </c>
      <c r="M1065" s="184">
        <v>18.0124</v>
      </c>
      <c r="N1065" s="184">
        <v>34.335000000000001</v>
      </c>
      <c r="O1065" s="184">
        <v>16.3154</v>
      </c>
      <c r="P1065" s="184">
        <v>14.0542</v>
      </c>
      <c r="Q1065" s="184">
        <v>12.0641</v>
      </c>
      <c r="R1065" s="184">
        <v>17.2334</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947</v>
      </c>
      <c r="B1066" s="180" t="s">
        <v>975</v>
      </c>
      <c r="C1066" s="180">
        <v>119133</v>
      </c>
      <c r="D1066" s="183">
        <v>44512</v>
      </c>
      <c r="E1066" s="184">
        <v>34.700000000000003</v>
      </c>
      <c r="F1066" s="184">
        <v>0.96009999999999995</v>
      </c>
      <c r="G1066" s="184">
        <v>-0.11509999999999999</v>
      </c>
      <c r="H1066" s="184">
        <v>1.1957</v>
      </c>
      <c r="I1066" s="184">
        <v>2.4504999999999999</v>
      </c>
      <c r="J1066" s="184">
        <v>1.5808</v>
      </c>
      <c r="K1066" s="184">
        <v>11.146699999999999</v>
      </c>
      <c r="L1066" s="184">
        <v>24.017199999999999</v>
      </c>
      <c r="M1066" s="184">
        <v>19.244</v>
      </c>
      <c r="N1066" s="184">
        <v>36.238700000000001</v>
      </c>
      <c r="O1066" s="184">
        <v>17.9998</v>
      </c>
      <c r="P1066" s="184">
        <v>15.8012</v>
      </c>
      <c r="Q1066" s="184">
        <v>14.174200000000001</v>
      </c>
      <c r="R1066" s="184">
        <v>18.9529</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947</v>
      </c>
      <c r="B1067" s="180" t="s">
        <v>976</v>
      </c>
      <c r="C1067" s="180">
        <v>112098</v>
      </c>
      <c r="D1067" s="183">
        <v>44512</v>
      </c>
      <c r="E1067" s="184">
        <v>46.94</v>
      </c>
      <c r="F1067" s="184">
        <v>0.94620000000000004</v>
      </c>
      <c r="G1067" s="184">
        <v>-8.5099999999999995E-2</v>
      </c>
      <c r="H1067" s="184">
        <v>1.8221000000000001</v>
      </c>
      <c r="I1067" s="184">
        <v>3.0516000000000001</v>
      </c>
      <c r="J1067" s="184">
        <v>3.1648000000000001</v>
      </c>
      <c r="K1067" s="184">
        <v>11.179500000000001</v>
      </c>
      <c r="L1067" s="184">
        <v>31.0807</v>
      </c>
      <c r="M1067" s="184">
        <v>28.602699999999999</v>
      </c>
      <c r="N1067" s="184">
        <v>49.872300000000003</v>
      </c>
      <c r="O1067" s="184">
        <v>21.931000000000001</v>
      </c>
      <c r="P1067" s="184">
        <v>16.773399999999999</v>
      </c>
      <c r="Q1067" s="184">
        <v>13.470800000000001</v>
      </c>
      <c r="R1067" s="184">
        <v>26.469000000000001</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947</v>
      </c>
      <c r="B1068" s="180" t="s">
        <v>977</v>
      </c>
      <c r="C1068" s="180">
        <v>120392</v>
      </c>
      <c r="D1068" s="183">
        <v>44512</v>
      </c>
      <c r="E1068" s="184">
        <v>53.45</v>
      </c>
      <c r="F1068" s="184">
        <v>0.96340000000000003</v>
      </c>
      <c r="G1068" s="184">
        <v>-5.6099999999999997E-2</v>
      </c>
      <c r="H1068" s="184">
        <v>1.8483000000000001</v>
      </c>
      <c r="I1068" s="184">
        <v>3.1057000000000001</v>
      </c>
      <c r="J1068" s="184">
        <v>3.3050000000000002</v>
      </c>
      <c r="K1068" s="184">
        <v>11.5633</v>
      </c>
      <c r="L1068" s="184">
        <v>31.975300000000001</v>
      </c>
      <c r="M1068" s="184">
        <v>29.9222</v>
      </c>
      <c r="N1068" s="184">
        <v>51.976100000000002</v>
      </c>
      <c r="O1068" s="184">
        <v>23.615200000000002</v>
      </c>
      <c r="P1068" s="184">
        <v>18.586600000000001</v>
      </c>
      <c r="Q1068" s="184">
        <v>17.262499999999999</v>
      </c>
      <c r="R1068" s="184">
        <v>28.116099999999999</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947</v>
      </c>
      <c r="B1069" s="180" t="s">
        <v>1903</v>
      </c>
      <c r="C1069" s="180">
        <v>148353</v>
      </c>
      <c r="D1069" s="183">
        <v>44512</v>
      </c>
      <c r="E1069" s="184">
        <v>13.2415</v>
      </c>
      <c r="F1069" s="184">
        <v>0.94530000000000003</v>
      </c>
      <c r="G1069" s="184">
        <v>3.8E-3</v>
      </c>
      <c r="H1069" s="184">
        <v>1.5616000000000001</v>
      </c>
      <c r="I1069" s="184">
        <v>2.9689999999999999</v>
      </c>
      <c r="J1069" s="184">
        <v>0.52529999999999999</v>
      </c>
      <c r="K1069" s="184">
        <v>12.4305</v>
      </c>
      <c r="L1069" s="184">
        <v>22.392299999999999</v>
      </c>
      <c r="M1069" s="184">
        <v>18.5749</v>
      </c>
      <c r="N1069" s="184"/>
      <c r="O1069" s="184"/>
      <c r="P1069" s="184"/>
      <c r="Q1069" s="184">
        <v>32.414999999999999</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947</v>
      </c>
      <c r="B1070" s="180" t="s">
        <v>1904</v>
      </c>
      <c r="C1070" s="180">
        <v>148351</v>
      </c>
      <c r="D1070" s="183">
        <v>44512</v>
      </c>
      <c r="E1070" s="184">
        <v>12.972799999999999</v>
      </c>
      <c r="F1070" s="184">
        <v>0.93910000000000005</v>
      </c>
      <c r="G1070" s="184">
        <v>-1.3899999999999999E-2</v>
      </c>
      <c r="H1070" s="184">
        <v>1.5078</v>
      </c>
      <c r="I1070" s="184">
        <v>2.8843999999999999</v>
      </c>
      <c r="J1070" s="184">
        <v>0.34189999999999998</v>
      </c>
      <c r="K1070" s="184">
        <v>11.821</v>
      </c>
      <c r="L1070" s="184">
        <v>21.043199999999999</v>
      </c>
      <c r="M1070" s="184">
        <v>16.527699999999999</v>
      </c>
      <c r="N1070" s="184"/>
      <c r="O1070" s="184"/>
      <c r="P1070" s="184"/>
      <c r="Q1070" s="184">
        <v>29.728000000000002</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947</v>
      </c>
      <c r="B1071" s="180" t="s">
        <v>978</v>
      </c>
      <c r="C1071" s="180">
        <v>100219</v>
      </c>
      <c r="D1071" s="183">
        <v>44512</v>
      </c>
      <c r="E1071" s="184">
        <v>102.84520000000001</v>
      </c>
      <c r="F1071" s="184">
        <v>1.0872999999999999</v>
      </c>
      <c r="G1071" s="184">
        <v>-0.1588</v>
      </c>
      <c r="H1071" s="184">
        <v>1.4806999999999999</v>
      </c>
      <c r="I1071" s="184">
        <v>3.4855</v>
      </c>
      <c r="J1071" s="184">
        <v>2.6648000000000001</v>
      </c>
      <c r="K1071" s="184">
        <v>12.039099999999999</v>
      </c>
      <c r="L1071" s="184">
        <v>23.686499999999999</v>
      </c>
      <c r="M1071" s="184">
        <v>21.082799999999999</v>
      </c>
      <c r="N1071" s="184">
        <v>36.257199999999997</v>
      </c>
      <c r="O1071" s="184">
        <v>17.044699999999999</v>
      </c>
      <c r="P1071" s="184">
        <v>13.767200000000001</v>
      </c>
      <c r="Q1071" s="184">
        <v>9.1442999999999994</v>
      </c>
      <c r="R1071" s="184">
        <v>23.2759</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947</v>
      </c>
      <c r="B1072" s="180" t="s">
        <v>979</v>
      </c>
      <c r="C1072" s="180">
        <v>120490</v>
      </c>
      <c r="D1072" s="183">
        <v>44512</v>
      </c>
      <c r="E1072" s="184">
        <v>113.10420000000001</v>
      </c>
      <c r="F1072" s="184">
        <v>1.0902000000000001</v>
      </c>
      <c r="G1072" s="184">
        <v>-0.14979999999999999</v>
      </c>
      <c r="H1072" s="184">
        <v>1.5081</v>
      </c>
      <c r="I1072" s="184">
        <v>3.5289999999999999</v>
      </c>
      <c r="J1072" s="184">
        <v>2.7606999999999999</v>
      </c>
      <c r="K1072" s="184">
        <v>12.350199999999999</v>
      </c>
      <c r="L1072" s="184">
        <v>24.374199999999998</v>
      </c>
      <c r="M1072" s="184">
        <v>22.082999999999998</v>
      </c>
      <c r="N1072" s="184">
        <v>37.763800000000003</v>
      </c>
      <c r="O1072" s="184">
        <v>18.264099999999999</v>
      </c>
      <c r="P1072" s="184">
        <v>14.974399999999999</v>
      </c>
      <c r="Q1072" s="184">
        <v>13.7102</v>
      </c>
      <c r="R1072" s="184">
        <v>24.587900000000001</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947</v>
      </c>
      <c r="B1073" s="180" t="s">
        <v>1905</v>
      </c>
      <c r="C1073" s="180">
        <v>114458</v>
      </c>
      <c r="D1073" s="183">
        <v>44512</v>
      </c>
      <c r="E1073" s="184">
        <v>391.99400000000003</v>
      </c>
      <c r="F1073" s="184">
        <v>1.0449999999999999</v>
      </c>
      <c r="G1073" s="184">
        <v>0.47010000000000002</v>
      </c>
      <c r="H1073" s="184">
        <v>1.819</v>
      </c>
      <c r="I1073" s="184">
        <v>2.8999000000000001</v>
      </c>
      <c r="J1073" s="184">
        <v>0.86150000000000004</v>
      </c>
      <c r="K1073" s="184">
        <v>10.2826</v>
      </c>
      <c r="L1073" s="184">
        <v>25.095400000000001</v>
      </c>
      <c r="M1073" s="184">
        <v>22.3139</v>
      </c>
      <c r="N1073" s="184">
        <v>46.5837</v>
      </c>
      <c r="O1073" s="184">
        <v>22.7593</v>
      </c>
      <c r="P1073" s="184">
        <v>16.978300000000001</v>
      </c>
      <c r="Q1073" s="184">
        <v>20.377199999999998</v>
      </c>
      <c r="R1073" s="184">
        <v>26.155999999999999</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947</v>
      </c>
      <c r="B1074" s="180" t="s">
        <v>1906</v>
      </c>
      <c r="C1074" s="180">
        <v>120152</v>
      </c>
      <c r="D1074" s="183">
        <v>44512</v>
      </c>
      <c r="E1074" s="184">
        <v>431.22699999999998</v>
      </c>
      <c r="F1074" s="184">
        <v>1.0484</v>
      </c>
      <c r="G1074" s="184">
        <v>0.48</v>
      </c>
      <c r="H1074" s="184">
        <v>1.8498000000000001</v>
      </c>
      <c r="I1074" s="184">
        <v>2.9489000000000001</v>
      </c>
      <c r="J1074" s="184">
        <v>0.96750000000000003</v>
      </c>
      <c r="K1074" s="184">
        <v>10.6195</v>
      </c>
      <c r="L1074" s="184">
        <v>25.858699999999999</v>
      </c>
      <c r="M1074" s="184">
        <v>23.425999999999998</v>
      </c>
      <c r="N1074" s="184">
        <v>48.353700000000003</v>
      </c>
      <c r="O1074" s="184">
        <v>24.1602</v>
      </c>
      <c r="P1074" s="184">
        <v>18.371700000000001</v>
      </c>
      <c r="Q1074" s="184">
        <v>16.523299999999999</v>
      </c>
      <c r="R1074" s="184">
        <v>27.631399999999999</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947</v>
      </c>
      <c r="B1075" s="180" t="s">
        <v>1984</v>
      </c>
      <c r="C1075" s="180">
        <v>114457</v>
      </c>
      <c r="D1075" s="183">
        <v>44512</v>
      </c>
      <c r="E1075" s="184">
        <v>523.01214200013601</v>
      </c>
      <c r="F1075" s="184">
        <v>1.0444</v>
      </c>
      <c r="G1075" s="184">
        <v>0.46860000000000002</v>
      </c>
      <c r="H1075" s="184">
        <v>1.8190999999999999</v>
      </c>
      <c r="I1075" s="184">
        <v>2.8999000000000001</v>
      </c>
      <c r="J1075" s="184">
        <v>0.86109999999999998</v>
      </c>
      <c r="K1075" s="184">
        <v>10.2829</v>
      </c>
      <c r="L1075" s="184">
        <v>25.095800000000001</v>
      </c>
      <c r="M1075" s="184">
        <v>22.313800000000001</v>
      </c>
      <c r="N1075" s="184">
        <v>46.582799999999999</v>
      </c>
      <c r="O1075" s="184">
        <v>22.253799999999998</v>
      </c>
      <c r="P1075" s="184">
        <v>16.6524</v>
      </c>
      <c r="Q1075" s="184">
        <v>18.8734</v>
      </c>
      <c r="R1075" s="184">
        <v>25.5913</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947</v>
      </c>
      <c r="B1076" s="180" t="s">
        <v>1985</v>
      </c>
      <c r="C1076" s="180">
        <v>120153</v>
      </c>
      <c r="D1076" s="183">
        <v>44512</v>
      </c>
      <c r="E1076" s="184">
        <v>118.586781520681</v>
      </c>
      <c r="F1076" s="184">
        <v>1.0470999999999999</v>
      </c>
      <c r="G1076" s="184">
        <v>0.47920000000000001</v>
      </c>
      <c r="H1076" s="184">
        <v>1.8483000000000001</v>
      </c>
      <c r="I1076" s="184">
        <v>2.9478</v>
      </c>
      <c r="J1076" s="184">
        <v>0.96660000000000001</v>
      </c>
      <c r="K1076" s="184">
        <v>10.6195</v>
      </c>
      <c r="L1076" s="184">
        <v>25.857399999999998</v>
      </c>
      <c r="M1076" s="184">
        <v>23.425000000000001</v>
      </c>
      <c r="N1076" s="184">
        <v>48.352800000000002</v>
      </c>
      <c r="O1076" s="184">
        <v>23.653600000000001</v>
      </c>
      <c r="P1076" s="184">
        <v>18.049900000000001</v>
      </c>
      <c r="Q1076" s="184">
        <v>16.0566</v>
      </c>
      <c r="R1076" s="184">
        <v>27.058</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947</v>
      </c>
      <c r="B1077" s="180" t="s">
        <v>980</v>
      </c>
      <c r="C1077" s="180">
        <v>119308</v>
      </c>
      <c r="D1077" s="183">
        <v>44512</v>
      </c>
      <c r="E1077" s="184">
        <v>45.47</v>
      </c>
      <c r="F1077" s="184">
        <v>1.0713999999999999</v>
      </c>
      <c r="G1077" s="184">
        <v>7.4800000000000005E-2</v>
      </c>
      <c r="H1077" s="184">
        <v>1.3620000000000001</v>
      </c>
      <c r="I1077" s="184">
        <v>2.6341000000000001</v>
      </c>
      <c r="J1077" s="184">
        <v>1.0602</v>
      </c>
      <c r="K1077" s="184">
        <v>10.4499</v>
      </c>
      <c r="L1077" s="184">
        <v>23.7178</v>
      </c>
      <c r="M1077" s="184">
        <v>20.626100000000001</v>
      </c>
      <c r="N1077" s="184">
        <v>44.583300000000001</v>
      </c>
      <c r="O1077" s="184">
        <v>20.562100000000001</v>
      </c>
      <c r="P1077" s="184">
        <v>16.18</v>
      </c>
      <c r="Q1077" s="184">
        <v>15.190799999999999</v>
      </c>
      <c r="R1077" s="184">
        <v>23.130500000000001</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947</v>
      </c>
      <c r="B1078" s="180" t="s">
        <v>981</v>
      </c>
      <c r="C1078" s="180">
        <v>118069</v>
      </c>
      <c r="D1078" s="183">
        <v>44512</v>
      </c>
      <c r="E1078" s="184">
        <v>42.484000000000002</v>
      </c>
      <c r="F1078" s="184">
        <v>1.0682</v>
      </c>
      <c r="G1078" s="184">
        <v>6.6000000000000003E-2</v>
      </c>
      <c r="H1078" s="184">
        <v>1.3382000000000001</v>
      </c>
      <c r="I1078" s="184">
        <v>2.5960999999999999</v>
      </c>
      <c r="J1078" s="184">
        <v>0.97929999999999995</v>
      </c>
      <c r="K1078" s="184">
        <v>10.184900000000001</v>
      </c>
      <c r="L1078" s="184">
        <v>23.124199999999998</v>
      </c>
      <c r="M1078" s="184">
        <v>19.781199999999998</v>
      </c>
      <c r="N1078" s="184">
        <v>43.256</v>
      </c>
      <c r="O1078" s="184">
        <v>19.502199999999998</v>
      </c>
      <c r="P1078" s="184">
        <v>15.2056</v>
      </c>
      <c r="Q1078" s="184">
        <v>10.8316</v>
      </c>
      <c r="R1078" s="184">
        <v>22.013500000000001</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947</v>
      </c>
      <c r="B1079" s="180" t="s">
        <v>982</v>
      </c>
      <c r="C1079" s="180">
        <v>120267</v>
      </c>
      <c r="D1079" s="183">
        <v>44512</v>
      </c>
      <c r="E1079" s="184">
        <v>46.760300000000001</v>
      </c>
      <c r="F1079" s="184">
        <v>1.2369000000000001</v>
      </c>
      <c r="G1079" s="184">
        <v>0.49059999999999998</v>
      </c>
      <c r="H1079" s="184">
        <v>1.6116999999999999</v>
      </c>
      <c r="I1079" s="184">
        <v>2.6646999999999998</v>
      </c>
      <c r="J1079" s="184">
        <v>1.3858999999999999</v>
      </c>
      <c r="K1079" s="184">
        <v>12.8062</v>
      </c>
      <c r="L1079" s="184">
        <v>27.7087</v>
      </c>
      <c r="M1079" s="184">
        <v>23.160699999999999</v>
      </c>
      <c r="N1079" s="184">
        <v>45.117400000000004</v>
      </c>
      <c r="O1079" s="184">
        <v>22.8704</v>
      </c>
      <c r="P1079" s="184">
        <v>17.1569</v>
      </c>
      <c r="Q1079" s="184">
        <v>15.115500000000001</v>
      </c>
      <c r="R1079" s="184">
        <v>23.935500000000001</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947</v>
      </c>
      <c r="B1080" s="180" t="s">
        <v>2029</v>
      </c>
      <c r="C1080" s="180">
        <v>106871</v>
      </c>
      <c r="D1080" s="183">
        <v>44512</v>
      </c>
      <c r="E1080" s="184">
        <v>47.7398220312147</v>
      </c>
      <c r="F1080" s="184">
        <v>1.2330000000000001</v>
      </c>
      <c r="G1080" s="184">
        <v>0.47910000000000003</v>
      </c>
      <c r="H1080" s="184">
        <v>1.5769</v>
      </c>
      <c r="I1080" s="184">
        <v>2.6097000000000001</v>
      </c>
      <c r="J1080" s="184">
        <v>1.2650999999999999</v>
      </c>
      <c r="K1080" s="184">
        <v>12.4063</v>
      </c>
      <c r="L1080" s="184">
        <v>26.7254</v>
      </c>
      <c r="M1080" s="184">
        <v>21.722300000000001</v>
      </c>
      <c r="N1080" s="184">
        <v>42.966900000000003</v>
      </c>
      <c r="O1080" s="184">
        <v>21.466999999999999</v>
      </c>
      <c r="P1080" s="184">
        <v>15.808299999999999</v>
      </c>
      <c r="Q1080" s="184">
        <v>10.8538</v>
      </c>
      <c r="R1080" s="184">
        <v>22.447900000000001</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947</v>
      </c>
      <c r="B1081" s="180" t="s">
        <v>983</v>
      </c>
      <c r="C1081" s="180">
        <v>146549</v>
      </c>
      <c r="D1081" s="183">
        <v>44512</v>
      </c>
      <c r="E1081" s="184">
        <v>17.288900000000002</v>
      </c>
      <c r="F1081" s="184">
        <v>1.1508</v>
      </c>
      <c r="G1081" s="184">
        <v>2.4299999999999999E-2</v>
      </c>
      <c r="H1081" s="184">
        <v>1.4488000000000001</v>
      </c>
      <c r="I1081" s="184">
        <v>2.8140000000000001</v>
      </c>
      <c r="J1081" s="184">
        <v>2.8898999999999999</v>
      </c>
      <c r="K1081" s="184">
        <v>11.702</v>
      </c>
      <c r="L1081" s="184">
        <v>24.052099999999999</v>
      </c>
      <c r="M1081" s="184">
        <v>24.557099999999998</v>
      </c>
      <c r="N1081" s="184">
        <v>53.119700000000002</v>
      </c>
      <c r="O1081" s="184"/>
      <c r="P1081" s="184"/>
      <c r="Q1081" s="184">
        <v>22.7986</v>
      </c>
      <c r="R1081" s="184">
        <v>25.409600000000001</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947</v>
      </c>
      <c r="B1082" s="180" t="s">
        <v>984</v>
      </c>
      <c r="C1082" s="180">
        <v>146551</v>
      </c>
      <c r="D1082" s="183">
        <v>44512</v>
      </c>
      <c r="E1082" s="184">
        <v>16.4437</v>
      </c>
      <c r="F1082" s="184">
        <v>1.1458999999999999</v>
      </c>
      <c r="G1082" s="184">
        <v>9.1000000000000004E-3</v>
      </c>
      <c r="H1082" s="184">
        <v>1.4035</v>
      </c>
      <c r="I1082" s="184">
        <v>2.7423000000000002</v>
      </c>
      <c r="J1082" s="184">
        <v>2.7301000000000002</v>
      </c>
      <c r="K1082" s="184">
        <v>11.2135</v>
      </c>
      <c r="L1082" s="184">
        <v>22.960100000000001</v>
      </c>
      <c r="M1082" s="184">
        <v>22.939900000000002</v>
      </c>
      <c r="N1082" s="184">
        <v>50.471699999999998</v>
      </c>
      <c r="O1082" s="184"/>
      <c r="P1082" s="184"/>
      <c r="Q1082" s="184">
        <v>20.511199999999999</v>
      </c>
      <c r="R1082" s="184">
        <v>23.156099999999999</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947</v>
      </c>
      <c r="B1083" s="180" t="s">
        <v>985</v>
      </c>
      <c r="C1083" s="180">
        <v>118825</v>
      </c>
      <c r="D1083" s="183">
        <v>44512</v>
      </c>
      <c r="E1083" s="184">
        <v>89.025000000000006</v>
      </c>
      <c r="F1083" s="184">
        <v>0.92969999999999997</v>
      </c>
      <c r="G1083" s="184">
        <v>0.26129999999999998</v>
      </c>
      <c r="H1083" s="184">
        <v>1.6813</v>
      </c>
      <c r="I1083" s="184">
        <v>2.786</v>
      </c>
      <c r="J1083" s="184">
        <v>0.48080000000000001</v>
      </c>
      <c r="K1083" s="184">
        <v>10.835100000000001</v>
      </c>
      <c r="L1083" s="184">
        <v>25.707799999999999</v>
      </c>
      <c r="M1083" s="184">
        <v>22.352599999999999</v>
      </c>
      <c r="N1083" s="184">
        <v>45.959400000000002</v>
      </c>
      <c r="O1083" s="184">
        <v>22.0747</v>
      </c>
      <c r="P1083" s="184">
        <v>19.017399999999999</v>
      </c>
      <c r="Q1083" s="184">
        <v>19.156600000000001</v>
      </c>
      <c r="R1083" s="184">
        <v>25.3889</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947</v>
      </c>
      <c r="B1084" s="180" t="s">
        <v>986</v>
      </c>
      <c r="C1084" s="180">
        <v>107578</v>
      </c>
      <c r="D1084" s="183">
        <v>44512</v>
      </c>
      <c r="E1084" s="184">
        <v>81.947999999999993</v>
      </c>
      <c r="F1084" s="184">
        <v>0.92620000000000002</v>
      </c>
      <c r="G1084" s="184">
        <v>0.252</v>
      </c>
      <c r="H1084" s="184">
        <v>1.6548</v>
      </c>
      <c r="I1084" s="184">
        <v>2.7444999999999999</v>
      </c>
      <c r="J1084" s="184">
        <v>0.3896</v>
      </c>
      <c r="K1084" s="184">
        <v>10.5374</v>
      </c>
      <c r="L1084" s="184">
        <v>25.029399999999999</v>
      </c>
      <c r="M1084" s="184">
        <v>21.366700000000002</v>
      </c>
      <c r="N1084" s="184">
        <v>44.381399999999999</v>
      </c>
      <c r="O1084" s="184">
        <v>20.7408</v>
      </c>
      <c r="P1084" s="184">
        <v>17.8797</v>
      </c>
      <c r="Q1084" s="184">
        <v>16.705400000000001</v>
      </c>
      <c r="R1084" s="184">
        <v>24.028199999999998</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947</v>
      </c>
      <c r="B1085" s="180" t="s">
        <v>2015</v>
      </c>
      <c r="C1085" s="180">
        <v>115790</v>
      </c>
      <c r="D1085" s="183">
        <v>44512</v>
      </c>
      <c r="E1085" s="184">
        <v>35.614400000000003</v>
      </c>
      <c r="F1085" s="184">
        <v>1.1204000000000001</v>
      </c>
      <c r="G1085" s="184">
        <v>0.27079999999999999</v>
      </c>
      <c r="H1085" s="184">
        <v>1.5407</v>
      </c>
      <c r="I1085" s="184">
        <v>2.2597</v>
      </c>
      <c r="J1085" s="184">
        <v>1.3036000000000001</v>
      </c>
      <c r="K1085" s="184">
        <v>9.3580000000000005</v>
      </c>
      <c r="L1085" s="184">
        <v>23.9922</v>
      </c>
      <c r="M1085" s="184">
        <v>20.2941</v>
      </c>
      <c r="N1085" s="184">
        <v>45.424799999999998</v>
      </c>
      <c r="O1085" s="184">
        <v>19.0077</v>
      </c>
      <c r="P1085" s="184">
        <v>14.9969</v>
      </c>
      <c r="Q1085" s="184">
        <v>13.3565</v>
      </c>
      <c r="R1085" s="184">
        <v>22.289200000000001</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947</v>
      </c>
      <c r="B1086" s="180" t="s">
        <v>2016</v>
      </c>
      <c r="C1086" s="180">
        <v>119148</v>
      </c>
      <c r="D1086" s="183">
        <v>44512</v>
      </c>
      <c r="E1086" s="184">
        <v>40.472499999999997</v>
      </c>
      <c r="F1086" s="184">
        <v>1.1264000000000001</v>
      </c>
      <c r="G1086" s="184">
        <v>0.28939999999999999</v>
      </c>
      <c r="H1086" s="184">
        <v>1.597</v>
      </c>
      <c r="I1086" s="184">
        <v>2.3477999999999999</v>
      </c>
      <c r="J1086" s="184">
        <v>1.4982</v>
      </c>
      <c r="K1086" s="184">
        <v>9.9344999999999999</v>
      </c>
      <c r="L1086" s="184">
        <v>25.316199999999998</v>
      </c>
      <c r="M1086" s="184">
        <v>22.256799999999998</v>
      </c>
      <c r="N1086" s="184">
        <v>48.5764</v>
      </c>
      <c r="O1086" s="184">
        <v>21.218499999999999</v>
      </c>
      <c r="P1086" s="184">
        <v>16.829799999999999</v>
      </c>
      <c r="Q1086" s="184">
        <v>14.8626</v>
      </c>
      <c r="R1086" s="184">
        <v>24.5945</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947</v>
      </c>
      <c r="B1087" s="180" t="s">
        <v>987</v>
      </c>
      <c r="C1087" s="180">
        <v>106235</v>
      </c>
      <c r="D1087" s="183">
        <v>44512</v>
      </c>
      <c r="E1087" s="184">
        <v>52.417099999999998</v>
      </c>
      <c r="F1087" s="184">
        <v>1.0951</v>
      </c>
      <c r="G1087" s="184">
        <v>0.1716</v>
      </c>
      <c r="H1087" s="184">
        <v>1.9278</v>
      </c>
      <c r="I1087" s="184">
        <v>3.8319999999999999</v>
      </c>
      <c r="J1087" s="184">
        <v>1.6439999999999999</v>
      </c>
      <c r="K1087" s="184">
        <v>13.1271</v>
      </c>
      <c r="L1087" s="184">
        <v>27.358899999999998</v>
      </c>
      <c r="M1087" s="184">
        <v>26.204999999999998</v>
      </c>
      <c r="N1087" s="184">
        <v>57.055500000000002</v>
      </c>
      <c r="O1087" s="184">
        <v>17.6112</v>
      </c>
      <c r="P1087" s="184">
        <v>16.0383</v>
      </c>
      <c r="Q1087" s="184">
        <v>12.3064</v>
      </c>
      <c r="R1087" s="184">
        <v>22.527799999999999</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947</v>
      </c>
      <c r="B1088" s="180" t="s">
        <v>988</v>
      </c>
      <c r="C1088" s="180">
        <v>118632</v>
      </c>
      <c r="D1088" s="183">
        <v>44512</v>
      </c>
      <c r="E1088" s="184">
        <v>56.654600000000002</v>
      </c>
      <c r="F1088" s="184">
        <v>1.0971</v>
      </c>
      <c r="G1088" s="184">
        <v>0.17749999999999999</v>
      </c>
      <c r="H1088" s="184">
        <v>1.9466000000000001</v>
      </c>
      <c r="I1088" s="184">
        <v>3.8620999999999999</v>
      </c>
      <c r="J1088" s="184">
        <v>1.7113</v>
      </c>
      <c r="K1088" s="184">
        <v>13.3498</v>
      </c>
      <c r="L1088" s="184">
        <v>27.8628</v>
      </c>
      <c r="M1088" s="184">
        <v>26.969000000000001</v>
      </c>
      <c r="N1088" s="184">
        <v>58.299500000000002</v>
      </c>
      <c r="O1088" s="184">
        <v>18.611699999999999</v>
      </c>
      <c r="P1088" s="184">
        <v>17.133700000000001</v>
      </c>
      <c r="Q1088" s="184">
        <v>16.536799999999999</v>
      </c>
      <c r="R1088" s="184">
        <v>23.563500000000001</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947</v>
      </c>
      <c r="B1089" s="180" t="s">
        <v>989</v>
      </c>
      <c r="C1089" s="180">
        <v>138308</v>
      </c>
      <c r="D1089" s="183">
        <v>44512</v>
      </c>
      <c r="E1089" s="184">
        <v>255.91</v>
      </c>
      <c r="F1089" s="184">
        <v>1.0863</v>
      </c>
      <c r="G1089" s="184">
        <v>0.4632</v>
      </c>
      <c r="H1089" s="184">
        <v>1.9845999999999999</v>
      </c>
      <c r="I1089" s="184">
        <v>2.9279999999999999</v>
      </c>
      <c r="J1089" s="184">
        <v>-0.69079999999999997</v>
      </c>
      <c r="K1089" s="184">
        <v>6.6959</v>
      </c>
      <c r="L1089" s="184">
        <v>18.088699999999999</v>
      </c>
      <c r="M1089" s="184">
        <v>17.724699999999999</v>
      </c>
      <c r="N1089" s="184">
        <v>39.4681</v>
      </c>
      <c r="O1089" s="184">
        <v>19.023199999999999</v>
      </c>
      <c r="P1089" s="184">
        <v>14.833600000000001</v>
      </c>
      <c r="Q1089" s="184">
        <v>18.825399999999998</v>
      </c>
      <c r="R1089" s="184">
        <v>20.542200000000001</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947</v>
      </c>
      <c r="B1090" s="180" t="s">
        <v>990</v>
      </c>
      <c r="C1090" s="180">
        <v>138312</v>
      </c>
      <c r="D1090" s="183">
        <v>44512</v>
      </c>
      <c r="E1090" s="184">
        <v>287.22000000000003</v>
      </c>
      <c r="F1090" s="184">
        <v>1.0911</v>
      </c>
      <c r="G1090" s="184">
        <v>0.4758</v>
      </c>
      <c r="H1090" s="184">
        <v>2.0211000000000001</v>
      </c>
      <c r="I1090" s="184">
        <v>2.9904999999999999</v>
      </c>
      <c r="J1090" s="184">
        <v>-0.56089999999999995</v>
      </c>
      <c r="K1090" s="184">
        <v>7.1077000000000004</v>
      </c>
      <c r="L1090" s="184">
        <v>18.995699999999999</v>
      </c>
      <c r="M1090" s="184">
        <v>19.064800000000002</v>
      </c>
      <c r="N1090" s="184">
        <v>41.606299999999997</v>
      </c>
      <c r="O1090" s="184">
        <v>20.694099999999999</v>
      </c>
      <c r="P1090" s="184">
        <v>16.5519</v>
      </c>
      <c r="Q1090" s="184">
        <v>15.8538</v>
      </c>
      <c r="R1090" s="184">
        <v>22.333400000000001</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947</v>
      </c>
      <c r="B1091" s="180" t="s">
        <v>1907</v>
      </c>
      <c r="C1091" s="180">
        <v>148524</v>
      </c>
      <c r="D1091" s="183">
        <v>44512</v>
      </c>
      <c r="E1091" s="184">
        <v>15.63</v>
      </c>
      <c r="F1091" s="184">
        <v>1.165</v>
      </c>
      <c r="G1091" s="184">
        <v>0.38540000000000002</v>
      </c>
      <c r="H1091" s="184">
        <v>1.8241000000000001</v>
      </c>
      <c r="I1091" s="184">
        <v>3.2364999999999999</v>
      </c>
      <c r="J1091" s="184">
        <v>2.7612999999999999</v>
      </c>
      <c r="K1091" s="184">
        <v>11.087400000000001</v>
      </c>
      <c r="L1091" s="184">
        <v>25.441400000000002</v>
      </c>
      <c r="M1091" s="184">
        <v>23.949200000000001</v>
      </c>
      <c r="N1091" s="184">
        <v>46.622900000000001</v>
      </c>
      <c r="O1091" s="184"/>
      <c r="P1091" s="184"/>
      <c r="Q1091" s="184">
        <v>52.052100000000003</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947</v>
      </c>
      <c r="B1092" s="180" t="s">
        <v>1908</v>
      </c>
      <c r="C1092" s="180">
        <v>148491</v>
      </c>
      <c r="D1092" s="183">
        <v>44512</v>
      </c>
      <c r="E1092" s="184">
        <v>15.29</v>
      </c>
      <c r="F1092" s="184">
        <v>1.1913</v>
      </c>
      <c r="G1092" s="184">
        <v>0.39400000000000002</v>
      </c>
      <c r="H1092" s="184">
        <v>1.7976000000000001</v>
      </c>
      <c r="I1092" s="184">
        <v>3.1714000000000002</v>
      </c>
      <c r="J1092" s="184">
        <v>2.5486</v>
      </c>
      <c r="K1092" s="184">
        <v>10.476900000000001</v>
      </c>
      <c r="L1092" s="184">
        <v>24.207999999999998</v>
      </c>
      <c r="M1092" s="184">
        <v>22.124600000000001</v>
      </c>
      <c r="N1092" s="184">
        <v>43.568100000000001</v>
      </c>
      <c r="O1092" s="184"/>
      <c r="P1092" s="184"/>
      <c r="Q1092" s="184">
        <v>48.9465</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947</v>
      </c>
      <c r="B1093" s="180" t="s">
        <v>991</v>
      </c>
      <c r="C1093" s="180">
        <v>119598</v>
      </c>
      <c r="D1093" s="183">
        <v>44512</v>
      </c>
      <c r="E1093" s="184">
        <v>68.994399999999999</v>
      </c>
      <c r="F1093" s="184">
        <v>1.2341</v>
      </c>
      <c r="G1093" s="184">
        <v>0.46510000000000001</v>
      </c>
      <c r="H1093" s="184">
        <v>2.0331000000000001</v>
      </c>
      <c r="I1093" s="184">
        <v>3.2951999999999999</v>
      </c>
      <c r="J1093" s="184">
        <v>1.5768</v>
      </c>
      <c r="K1093" s="184">
        <v>11.0449</v>
      </c>
      <c r="L1093" s="184">
        <v>24.413499999999999</v>
      </c>
      <c r="M1093" s="184">
        <v>20.360800000000001</v>
      </c>
      <c r="N1093" s="184">
        <v>48.547199999999997</v>
      </c>
      <c r="O1093" s="184">
        <v>21.834399999999999</v>
      </c>
      <c r="P1093" s="184">
        <v>16.831399999999999</v>
      </c>
      <c r="Q1093" s="184">
        <v>17.3307</v>
      </c>
      <c r="R1093" s="184">
        <v>25.4297</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947</v>
      </c>
      <c r="B1094" s="180" t="s">
        <v>992</v>
      </c>
      <c r="C1094" s="180">
        <v>103504</v>
      </c>
      <c r="D1094" s="183">
        <v>44512</v>
      </c>
      <c r="E1094" s="184">
        <v>63.926000000000002</v>
      </c>
      <c r="F1094" s="184">
        <v>1.232</v>
      </c>
      <c r="G1094" s="184">
        <v>0.45860000000000001</v>
      </c>
      <c r="H1094" s="184">
        <v>2.0127999999999999</v>
      </c>
      <c r="I1094" s="184">
        <v>3.2627999999999999</v>
      </c>
      <c r="J1094" s="184">
        <v>1.5095000000000001</v>
      </c>
      <c r="K1094" s="184">
        <v>10.834899999999999</v>
      </c>
      <c r="L1094" s="184">
        <v>23.949300000000001</v>
      </c>
      <c r="M1094" s="184">
        <v>19.682300000000001</v>
      </c>
      <c r="N1094" s="184">
        <v>47.428400000000003</v>
      </c>
      <c r="O1094" s="184">
        <v>20.9162</v>
      </c>
      <c r="P1094" s="184">
        <v>15.787800000000001</v>
      </c>
      <c r="Q1094" s="184">
        <v>12.440200000000001</v>
      </c>
      <c r="R1094" s="184">
        <v>24.470800000000001</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947</v>
      </c>
      <c r="B1095" s="180" t="s">
        <v>1909</v>
      </c>
      <c r="C1095" s="180">
        <v>148507</v>
      </c>
      <c r="D1095" s="183">
        <v>44512</v>
      </c>
      <c r="E1095" s="184">
        <v>15.7936</v>
      </c>
      <c r="F1095" s="184">
        <v>1.1127</v>
      </c>
      <c r="G1095" s="184">
        <v>0.3705</v>
      </c>
      <c r="H1095" s="184">
        <v>1.7326999999999999</v>
      </c>
      <c r="I1095" s="184">
        <v>3.2599</v>
      </c>
      <c r="J1095" s="184">
        <v>1.9389000000000001</v>
      </c>
      <c r="K1095" s="184">
        <v>10.697100000000001</v>
      </c>
      <c r="L1095" s="184">
        <v>26.349799999999998</v>
      </c>
      <c r="M1095" s="184">
        <v>24.27</v>
      </c>
      <c r="N1095" s="184">
        <v>48.651200000000003</v>
      </c>
      <c r="O1095" s="184"/>
      <c r="P1095" s="184"/>
      <c r="Q1095" s="184">
        <v>51.744900000000001</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947</v>
      </c>
      <c r="B1096" s="180" t="s">
        <v>1910</v>
      </c>
      <c r="C1096" s="180">
        <v>148504</v>
      </c>
      <c r="D1096" s="183">
        <v>44512</v>
      </c>
      <c r="E1096" s="184">
        <v>15.456200000000001</v>
      </c>
      <c r="F1096" s="184">
        <v>1.1074999999999999</v>
      </c>
      <c r="G1096" s="184">
        <v>0.35520000000000002</v>
      </c>
      <c r="H1096" s="184">
        <v>1.6835</v>
      </c>
      <c r="I1096" s="184">
        <v>3.1823000000000001</v>
      </c>
      <c r="J1096" s="184">
        <v>1.7699</v>
      </c>
      <c r="K1096" s="184">
        <v>10.150399999999999</v>
      </c>
      <c r="L1096" s="184">
        <v>25.101800000000001</v>
      </c>
      <c r="M1096" s="184">
        <v>22.4438</v>
      </c>
      <c r="N1096" s="184">
        <v>45.752699999999997</v>
      </c>
      <c r="O1096" s="184"/>
      <c r="P1096" s="184"/>
      <c r="Q1096" s="184">
        <v>48.783999999999999</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947</v>
      </c>
      <c r="B1097" s="180" t="s">
        <v>993</v>
      </c>
      <c r="C1097" s="180">
        <v>100475</v>
      </c>
      <c r="D1097" s="183">
        <v>44512</v>
      </c>
      <c r="E1097" s="184">
        <v>760.29894591367201</v>
      </c>
      <c r="F1097" s="184">
        <v>0.77569999999999995</v>
      </c>
      <c r="G1097" s="184">
        <v>-7.8100000000000003E-2</v>
      </c>
      <c r="H1097" s="184">
        <v>1.2242</v>
      </c>
      <c r="I1097" s="184">
        <v>2.8083999999999998</v>
      </c>
      <c r="J1097" s="184">
        <v>2.0137</v>
      </c>
      <c r="K1097" s="184">
        <v>10.424899999999999</v>
      </c>
      <c r="L1097" s="184">
        <v>24.8538</v>
      </c>
      <c r="M1097" s="184">
        <v>23.180099999999999</v>
      </c>
      <c r="N1097" s="184">
        <v>51.743699999999997</v>
      </c>
      <c r="O1097" s="184">
        <v>20.403600000000001</v>
      </c>
      <c r="P1097" s="184">
        <v>15.2767</v>
      </c>
      <c r="Q1097" s="184">
        <v>20.2058</v>
      </c>
      <c r="R1097" s="184">
        <v>22.997800000000002</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947</v>
      </c>
      <c r="B1098" s="180" t="s">
        <v>994</v>
      </c>
      <c r="C1098" s="180">
        <v>119160</v>
      </c>
      <c r="D1098" s="183">
        <v>44512</v>
      </c>
      <c r="E1098" s="184">
        <v>383.15890000000002</v>
      </c>
      <c r="F1098" s="184">
        <v>0.77769999999999995</v>
      </c>
      <c r="G1098" s="184">
        <v>-7.22E-2</v>
      </c>
      <c r="H1098" s="184">
        <v>1.2423</v>
      </c>
      <c r="I1098" s="184">
        <v>2.8386999999999998</v>
      </c>
      <c r="J1098" s="184">
        <v>2.0895000000000001</v>
      </c>
      <c r="K1098" s="184">
        <v>10.6488</v>
      </c>
      <c r="L1098" s="184">
        <v>25.322299999999998</v>
      </c>
      <c r="M1098" s="184">
        <v>23.864000000000001</v>
      </c>
      <c r="N1098" s="184">
        <v>52.898699999999998</v>
      </c>
      <c r="O1098" s="184">
        <v>21.408000000000001</v>
      </c>
      <c r="P1098" s="184">
        <v>16.598099999999999</v>
      </c>
      <c r="Q1098" s="184">
        <v>15.2775</v>
      </c>
      <c r="R1098" s="184">
        <v>23.959</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947</v>
      </c>
      <c r="B1099" s="180" t="s">
        <v>995</v>
      </c>
      <c r="C1099" s="180">
        <v>118870</v>
      </c>
      <c r="D1099" s="183">
        <v>44512</v>
      </c>
      <c r="E1099" s="184">
        <v>112.42</v>
      </c>
      <c r="F1099" s="184">
        <v>1.0244</v>
      </c>
      <c r="G1099" s="184">
        <v>0.1158</v>
      </c>
      <c r="H1099" s="184">
        <v>1.7007000000000001</v>
      </c>
      <c r="I1099" s="184">
        <v>2.8357000000000001</v>
      </c>
      <c r="J1099" s="184">
        <v>1.1335</v>
      </c>
      <c r="K1099" s="184">
        <v>7.9923000000000002</v>
      </c>
      <c r="L1099" s="184">
        <v>19.405200000000001</v>
      </c>
      <c r="M1099" s="184">
        <v>17.459</v>
      </c>
      <c r="N1099" s="184">
        <v>36.664200000000001</v>
      </c>
      <c r="O1099" s="184">
        <v>15.5916</v>
      </c>
      <c r="P1099" s="184">
        <v>11.783799999999999</v>
      </c>
      <c r="Q1099" s="184">
        <v>11.088900000000001</v>
      </c>
      <c r="R1099" s="184">
        <v>18.2746</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947</v>
      </c>
      <c r="B1100" s="180" t="s">
        <v>996</v>
      </c>
      <c r="C1100" s="180">
        <v>101209</v>
      </c>
      <c r="D1100" s="183">
        <v>44512</v>
      </c>
      <c r="E1100" s="184">
        <v>142.24</v>
      </c>
      <c r="F1100" s="184">
        <v>1.0132000000000001</v>
      </c>
      <c r="G1100" s="184">
        <v>0.11260000000000001</v>
      </c>
      <c r="H1100" s="184">
        <v>1.6872</v>
      </c>
      <c r="I1100" s="184">
        <v>2.8340000000000001</v>
      </c>
      <c r="J1100" s="184">
        <v>1.1185</v>
      </c>
      <c r="K1100" s="184">
        <v>7.9648000000000003</v>
      </c>
      <c r="L1100" s="184">
        <v>19.355599999999999</v>
      </c>
      <c r="M1100" s="184">
        <v>17.3856</v>
      </c>
      <c r="N1100" s="184">
        <v>36.541699999999999</v>
      </c>
      <c r="O1100" s="184">
        <v>15.377700000000001</v>
      </c>
      <c r="P1100" s="184">
        <v>11.358599999999999</v>
      </c>
      <c r="Q1100" s="184">
        <v>10.4452</v>
      </c>
      <c r="R1100" s="184">
        <v>18.1127</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947</v>
      </c>
      <c r="B1101" s="180" t="s">
        <v>997</v>
      </c>
      <c r="C1101" s="180">
        <v>141248</v>
      </c>
      <c r="D1101" s="183">
        <v>44512</v>
      </c>
      <c r="E1101" s="184">
        <v>18.16</v>
      </c>
      <c r="F1101" s="184">
        <v>1.2262999999999999</v>
      </c>
      <c r="G1101" s="184">
        <v>0.55369999999999997</v>
      </c>
      <c r="H1101" s="184">
        <v>1.5660000000000001</v>
      </c>
      <c r="I1101" s="184">
        <v>2.9478</v>
      </c>
      <c r="J1101" s="184">
        <v>2.1947000000000001</v>
      </c>
      <c r="K1101" s="184">
        <v>13.642099999999999</v>
      </c>
      <c r="L1101" s="184">
        <v>28.9773</v>
      </c>
      <c r="M1101" s="184">
        <v>25.155100000000001</v>
      </c>
      <c r="N1101" s="184">
        <v>48.852499999999999</v>
      </c>
      <c r="O1101" s="184">
        <v>22.225999999999999</v>
      </c>
      <c r="P1101" s="184"/>
      <c r="Q1101" s="184">
        <v>14.1455</v>
      </c>
      <c r="R1101" s="184">
        <v>26.298999999999999</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947</v>
      </c>
      <c r="B1102" s="180" t="s">
        <v>998</v>
      </c>
      <c r="C1102" s="180">
        <v>141247</v>
      </c>
      <c r="D1102" s="183">
        <v>44512</v>
      </c>
      <c r="E1102" s="184">
        <v>17.61</v>
      </c>
      <c r="F1102" s="184">
        <v>1.2069000000000001</v>
      </c>
      <c r="G1102" s="184">
        <v>0.57110000000000005</v>
      </c>
      <c r="H1102" s="184">
        <v>1.5570999999999999</v>
      </c>
      <c r="I1102" s="184">
        <v>2.9824999999999999</v>
      </c>
      <c r="J1102" s="184">
        <v>2.2054999999999998</v>
      </c>
      <c r="K1102" s="184">
        <v>13.5397</v>
      </c>
      <c r="L1102" s="184">
        <v>28.634</v>
      </c>
      <c r="M1102" s="184">
        <v>24.628499999999999</v>
      </c>
      <c r="N1102" s="184">
        <v>47.983199999999997</v>
      </c>
      <c r="O1102" s="184">
        <v>21.5121</v>
      </c>
      <c r="P1102" s="184"/>
      <c r="Q1102" s="184">
        <v>13.3697</v>
      </c>
      <c r="R1102" s="184">
        <v>25.538499999999999</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947</v>
      </c>
      <c r="B1103" s="180" t="s">
        <v>1911</v>
      </c>
      <c r="C1103" s="180">
        <v>120656</v>
      </c>
      <c r="D1103" s="183">
        <v>44512</v>
      </c>
      <c r="E1103" s="184">
        <v>218.6893</v>
      </c>
      <c r="F1103" s="184">
        <v>1.2603</v>
      </c>
      <c r="G1103" s="184">
        <v>0.53920000000000001</v>
      </c>
      <c r="H1103" s="184">
        <v>2.3858000000000001</v>
      </c>
      <c r="I1103" s="184">
        <v>3.7370000000000001</v>
      </c>
      <c r="J1103" s="184">
        <v>2.65</v>
      </c>
      <c r="K1103" s="184">
        <v>12.950900000000001</v>
      </c>
      <c r="L1103" s="184">
        <v>27.170999999999999</v>
      </c>
      <c r="M1103" s="184">
        <v>25.631399999999999</v>
      </c>
      <c r="N1103" s="184">
        <v>50.190600000000003</v>
      </c>
      <c r="O1103" s="184">
        <v>23.174099999999999</v>
      </c>
      <c r="P1103" s="184">
        <v>18.465499999999999</v>
      </c>
      <c r="Q1103" s="184">
        <v>16.150099999999998</v>
      </c>
      <c r="R1103" s="184">
        <v>29.153500000000001</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947</v>
      </c>
      <c r="B1104" s="180" t="s">
        <v>1986</v>
      </c>
      <c r="C1104" s="180">
        <v>120657</v>
      </c>
      <c r="D1104" s="183">
        <v>44512</v>
      </c>
      <c r="E1104" s="184">
        <v>98.158609806373605</v>
      </c>
      <c r="F1104" s="184">
        <v>1.2603</v>
      </c>
      <c r="G1104" s="184">
        <v>0.53920000000000001</v>
      </c>
      <c r="H1104" s="184">
        <v>2.3856999999999999</v>
      </c>
      <c r="I1104" s="184">
        <v>3.7372000000000001</v>
      </c>
      <c r="J1104" s="184">
        <v>2.6501000000000001</v>
      </c>
      <c r="K1104" s="184">
        <v>12.951000000000001</v>
      </c>
      <c r="L1104" s="184">
        <v>27.174399999999999</v>
      </c>
      <c r="M1104" s="184">
        <v>25.634599999999999</v>
      </c>
      <c r="N1104" s="184">
        <v>50.194600000000001</v>
      </c>
      <c r="O1104" s="184">
        <v>22.610099999999999</v>
      </c>
      <c r="P1104" s="184">
        <v>18.14</v>
      </c>
      <c r="Q1104" s="184">
        <v>15.9701</v>
      </c>
      <c r="R1104" s="184">
        <v>29.167999999999999</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947</v>
      </c>
      <c r="B1105" s="180" t="s">
        <v>1912</v>
      </c>
      <c r="C1105" s="180">
        <v>100651</v>
      </c>
      <c r="D1105" s="183">
        <v>44512</v>
      </c>
      <c r="E1105" s="184">
        <v>206.01929999999999</v>
      </c>
      <c r="F1105" s="184">
        <v>1.2574000000000001</v>
      </c>
      <c r="G1105" s="184">
        <v>0.53069999999999995</v>
      </c>
      <c r="H1105" s="184">
        <v>2.363</v>
      </c>
      <c r="I1105" s="184">
        <v>3.7008000000000001</v>
      </c>
      <c r="J1105" s="184">
        <v>2.5708000000000002</v>
      </c>
      <c r="K1105" s="184">
        <v>12.6899</v>
      </c>
      <c r="L1105" s="184">
        <v>26.578099999999999</v>
      </c>
      <c r="M1105" s="184">
        <v>24.7636</v>
      </c>
      <c r="N1105" s="184">
        <v>48.825099999999999</v>
      </c>
      <c r="O1105" s="184">
        <v>22.093800000000002</v>
      </c>
      <c r="P1105" s="184">
        <v>17.464300000000001</v>
      </c>
      <c r="Q1105" s="184">
        <v>14.390700000000001</v>
      </c>
      <c r="R1105" s="184">
        <v>27.9678</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947</v>
      </c>
      <c r="B1106" s="180" t="s">
        <v>1987</v>
      </c>
      <c r="C1106" s="180">
        <v>100650</v>
      </c>
      <c r="D1106" s="183">
        <v>44512</v>
      </c>
      <c r="E1106" s="184">
        <v>1013.8086047074</v>
      </c>
      <c r="F1106" s="184">
        <v>1.2574000000000001</v>
      </c>
      <c r="G1106" s="184">
        <v>0.53069999999999995</v>
      </c>
      <c r="H1106" s="184">
        <v>2.3628999999999998</v>
      </c>
      <c r="I1106" s="184">
        <v>3.7010999999999998</v>
      </c>
      <c r="J1106" s="184">
        <v>2.5710999999999999</v>
      </c>
      <c r="K1106" s="184">
        <v>12.690200000000001</v>
      </c>
      <c r="L1106" s="184">
        <v>26.578499999999998</v>
      </c>
      <c r="M1106" s="184">
        <v>24.7637</v>
      </c>
      <c r="N1106" s="184">
        <v>48.825099999999999</v>
      </c>
      <c r="O1106" s="184">
        <v>21.342700000000001</v>
      </c>
      <c r="P1106" s="184">
        <v>17.030100000000001</v>
      </c>
      <c r="Q1106" s="184">
        <v>14.063700000000001</v>
      </c>
      <c r="R1106" s="184">
        <v>27.9681</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1.0854840579710143</v>
      </c>
      <c r="G1107" s="186">
        <v>0.23718405797101449</v>
      </c>
      <c r="H1107" s="186">
        <v>1.6467188405797102</v>
      </c>
      <c r="I1107" s="186">
        <v>2.9266376811594199</v>
      </c>
      <c r="J1107" s="186">
        <v>1.5849550724637682</v>
      </c>
      <c r="K1107" s="186">
        <v>10.77119275362319</v>
      </c>
      <c r="L1107" s="186">
        <v>24.498697101449277</v>
      </c>
      <c r="M1107" s="186">
        <v>21.832224637681165</v>
      </c>
      <c r="N1107" s="186">
        <v>45.764358208955215</v>
      </c>
      <c r="O1107" s="186">
        <v>20.798755737704919</v>
      </c>
      <c r="P1107" s="186">
        <v>16.414459322033895</v>
      </c>
      <c r="Q1107" s="186">
        <v>18.058449275362314</v>
      </c>
      <c r="R1107" s="186">
        <v>24.224773015873005</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1.0872999999999999</v>
      </c>
      <c r="G1108" s="186">
        <v>0.26129999999999998</v>
      </c>
      <c r="H1108" s="186">
        <v>1.6278999999999999</v>
      </c>
      <c r="I1108" s="186">
        <v>2.8999000000000001</v>
      </c>
      <c r="J1108" s="186">
        <v>1.4685999999999999</v>
      </c>
      <c r="K1108" s="186">
        <v>10.789199999999999</v>
      </c>
      <c r="L1108" s="186">
        <v>24.5688</v>
      </c>
      <c r="M1108" s="186">
        <v>21.8551</v>
      </c>
      <c r="N1108" s="186">
        <v>46.582799999999999</v>
      </c>
      <c r="O1108" s="186">
        <v>20.7408</v>
      </c>
      <c r="P1108" s="186">
        <v>16.598099999999999</v>
      </c>
      <c r="Q1108" s="186">
        <v>16.004200000000001</v>
      </c>
      <c r="R1108" s="186">
        <v>24.488900000000001</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32"/>
      <c r="B1109" s="129"/>
      <c r="C1109" s="129"/>
      <c r="D1109" s="129"/>
      <c r="E1109" s="129"/>
      <c r="F1109" s="133"/>
      <c r="G1109" s="133"/>
      <c r="H1109" s="133"/>
      <c r="I1109" s="133"/>
      <c r="J1109" s="133"/>
      <c r="K1109" s="133"/>
      <c r="L1109" s="133"/>
      <c r="M1109" s="133"/>
      <c r="N1109" s="133"/>
      <c r="O1109" s="133"/>
      <c r="P1109" s="133"/>
      <c r="Q1109" s="133"/>
      <c r="R1109" s="133"/>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44514</v>
      </c>
      <c r="E1111" s="184">
        <v>226.01070563305501</v>
      </c>
      <c r="F1111" s="184">
        <v>3.6671999999999998</v>
      </c>
      <c r="G1111" s="184">
        <v>3.9211</v>
      </c>
      <c r="H1111" s="184">
        <v>4.4158999999999997</v>
      </c>
      <c r="I1111" s="184">
        <v>3.5249999999999999</v>
      </c>
      <c r="J1111" s="184">
        <v>2.9016999999999999</v>
      </c>
      <c r="K1111" s="184">
        <v>2.7290999999999999</v>
      </c>
      <c r="L1111" s="184">
        <v>3.0194999999999999</v>
      </c>
      <c r="M1111" s="184">
        <v>3.1861999999999999</v>
      </c>
      <c r="N1111" s="184">
        <v>3.1815000000000002</v>
      </c>
      <c r="O1111" s="184">
        <v>4.8532999999999999</v>
      </c>
      <c r="P1111" s="184">
        <v>5.7591999999999999</v>
      </c>
      <c r="Q1111" s="184">
        <v>6.7944000000000004</v>
      </c>
      <c r="R1111" s="184">
        <v>3.8344999999999998</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44514</v>
      </c>
      <c r="E1112" s="184">
        <v>335.9708</v>
      </c>
      <c r="F1112" s="184">
        <v>3.3138000000000001</v>
      </c>
      <c r="G1112" s="184">
        <v>3.5065</v>
      </c>
      <c r="H1112" s="184">
        <v>4.2450999999999999</v>
      </c>
      <c r="I1112" s="184">
        <v>4.0407000000000002</v>
      </c>
      <c r="J1112" s="184">
        <v>3.1920999999999999</v>
      </c>
      <c r="K1112" s="184">
        <v>3.1911</v>
      </c>
      <c r="L1112" s="184">
        <v>3.2669000000000001</v>
      </c>
      <c r="M1112" s="184">
        <v>3.2566999999999999</v>
      </c>
      <c r="N1112" s="184">
        <v>3.1856</v>
      </c>
      <c r="O1112" s="184">
        <v>4.9149000000000003</v>
      </c>
      <c r="P1112" s="184">
        <v>5.7306999999999997</v>
      </c>
      <c r="Q1112" s="184">
        <v>7.1113999999999997</v>
      </c>
      <c r="R1112" s="184">
        <v>3.8856000000000002</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44514</v>
      </c>
      <c r="E1113" s="184">
        <v>338.47710000000001</v>
      </c>
      <c r="F1113" s="184">
        <v>3.4186999999999999</v>
      </c>
      <c r="G1113" s="184">
        <v>3.61</v>
      </c>
      <c r="H1113" s="184">
        <v>4.351</v>
      </c>
      <c r="I1113" s="184">
        <v>4.1459000000000001</v>
      </c>
      <c r="J1113" s="184">
        <v>3.2974999999999999</v>
      </c>
      <c r="K1113" s="184">
        <v>3.2970999999999999</v>
      </c>
      <c r="L1113" s="184">
        <v>3.3805000000000001</v>
      </c>
      <c r="M1113" s="184">
        <v>3.3723999999999998</v>
      </c>
      <c r="N1113" s="184">
        <v>3.2997000000000001</v>
      </c>
      <c r="O1113" s="184">
        <v>5.0194999999999999</v>
      </c>
      <c r="P1113" s="184">
        <v>5.8296999999999999</v>
      </c>
      <c r="Q1113" s="184">
        <v>7.1097000000000001</v>
      </c>
      <c r="R1113" s="184">
        <v>3.9944000000000002</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44514</v>
      </c>
      <c r="E1114" s="184">
        <v>559.49699999999996</v>
      </c>
      <c r="F1114" s="184">
        <v>3.3209</v>
      </c>
      <c r="G1114" s="184">
        <v>3.5085999999999999</v>
      </c>
      <c r="H1114" s="184">
        <v>4.2466999999999997</v>
      </c>
      <c r="I1114" s="184">
        <v>4.0411999999999999</v>
      </c>
      <c r="J1114" s="184">
        <v>3.1924000000000001</v>
      </c>
      <c r="K1114" s="184">
        <v>3.1913</v>
      </c>
      <c r="L1114" s="184">
        <v>3.2669999999999999</v>
      </c>
      <c r="M1114" s="184">
        <v>3.2568999999999999</v>
      </c>
      <c r="N1114" s="184">
        <v>3.1856</v>
      </c>
      <c r="O1114" s="184">
        <v>4.9150999999999998</v>
      </c>
      <c r="P1114" s="184">
        <v>5.7309999999999999</v>
      </c>
      <c r="Q1114" s="184">
        <v>6.8479000000000001</v>
      </c>
      <c r="R1114" s="184">
        <v>3.8856999999999999</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44514</v>
      </c>
      <c r="E1115" s="184">
        <v>545.20870000000002</v>
      </c>
      <c r="F1115" s="184">
        <v>3.3142</v>
      </c>
      <c r="G1115" s="184">
        <v>3.5068000000000001</v>
      </c>
      <c r="H1115" s="184">
        <v>4.2460000000000004</v>
      </c>
      <c r="I1115" s="184">
        <v>4.0407999999999999</v>
      </c>
      <c r="J1115" s="184">
        <v>3.1922999999999999</v>
      </c>
      <c r="K1115" s="184">
        <v>3.1911999999999998</v>
      </c>
      <c r="L1115" s="184">
        <v>3.2669999999999999</v>
      </c>
      <c r="M1115" s="184">
        <v>3.2568000000000001</v>
      </c>
      <c r="N1115" s="184">
        <v>3.1856</v>
      </c>
      <c r="O1115" s="184">
        <v>4.915</v>
      </c>
      <c r="P1115" s="184">
        <v>5.7309000000000001</v>
      </c>
      <c r="Q1115" s="184">
        <v>7.1889000000000003</v>
      </c>
      <c r="R1115" s="184">
        <v>3.8856999999999999</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44514</v>
      </c>
      <c r="E1116" s="184">
        <v>2332.3829999999998</v>
      </c>
      <c r="F1116" s="184">
        <v>3.3241999999999998</v>
      </c>
      <c r="G1116" s="184">
        <v>3.7423999999999999</v>
      </c>
      <c r="H1116" s="184">
        <v>4.3449</v>
      </c>
      <c r="I1116" s="184">
        <v>4.1083999999999996</v>
      </c>
      <c r="J1116" s="184">
        <v>3.3816000000000002</v>
      </c>
      <c r="K1116" s="184">
        <v>3.2862</v>
      </c>
      <c r="L1116" s="184">
        <v>3.3632</v>
      </c>
      <c r="M1116" s="184">
        <v>3.3511000000000002</v>
      </c>
      <c r="N1116" s="184">
        <v>3.2844000000000002</v>
      </c>
      <c r="O1116" s="184">
        <v>4.9649999999999999</v>
      </c>
      <c r="P1116" s="184">
        <v>5.8083999999999998</v>
      </c>
      <c r="Q1116" s="184">
        <v>7.0597000000000003</v>
      </c>
      <c r="R1116" s="184">
        <v>3.9588999999999999</v>
      </c>
      <c r="S1116" s="120" t="s">
        <v>1997</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44514</v>
      </c>
      <c r="E1117" s="184">
        <v>2319.0389</v>
      </c>
      <c r="F1117" s="184">
        <v>3.2425999999999999</v>
      </c>
      <c r="G1117" s="184">
        <v>3.6621000000000001</v>
      </c>
      <c r="H1117" s="184">
        <v>4.2643000000000004</v>
      </c>
      <c r="I1117" s="184">
        <v>4.0328999999999997</v>
      </c>
      <c r="J1117" s="184">
        <v>3.3087</v>
      </c>
      <c r="K1117" s="184">
        <v>3.2143999999999999</v>
      </c>
      <c r="L1117" s="184">
        <v>3.2907999999999999</v>
      </c>
      <c r="M1117" s="184">
        <v>3.2783000000000002</v>
      </c>
      <c r="N1117" s="184">
        <v>3.2111999999999998</v>
      </c>
      <c r="O1117" s="184">
        <v>4.9001000000000001</v>
      </c>
      <c r="P1117" s="184">
        <v>5.7416</v>
      </c>
      <c r="Q1117" s="184">
        <v>7.1947999999999999</v>
      </c>
      <c r="R1117" s="184">
        <v>3.8898999999999999</v>
      </c>
      <c r="S1117" s="120" t="s">
        <v>1997</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44514</v>
      </c>
      <c r="E1118" s="184">
        <v>2162.3452000000002</v>
      </c>
      <c r="F1118" s="184">
        <v>2.7431999999999999</v>
      </c>
      <c r="G1118" s="184">
        <v>3.1617999999999999</v>
      </c>
      <c r="H1118" s="184">
        <v>3.7643</v>
      </c>
      <c r="I1118" s="184">
        <v>3.5323000000000002</v>
      </c>
      <c r="J1118" s="184">
        <v>2.8075999999999999</v>
      </c>
      <c r="K1118" s="184">
        <v>2.7107000000000001</v>
      </c>
      <c r="L1118" s="184">
        <v>2.7831000000000001</v>
      </c>
      <c r="M1118" s="184">
        <v>2.7669999999999999</v>
      </c>
      <c r="N1118" s="184">
        <v>2.6964000000000001</v>
      </c>
      <c r="O1118" s="184">
        <v>4.3963999999999999</v>
      </c>
      <c r="P1118" s="184">
        <v>5.1981999999999999</v>
      </c>
      <c r="Q1118" s="184">
        <v>6.8044000000000002</v>
      </c>
      <c r="R1118" s="184">
        <v>3.3971</v>
      </c>
      <c r="S1118" s="120" t="s">
        <v>1997</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44514</v>
      </c>
      <c r="E1119" s="184">
        <v>2399.1433999999999</v>
      </c>
      <c r="F1119" s="184">
        <v>3.2576000000000001</v>
      </c>
      <c r="G1119" s="184">
        <v>3.2728999999999999</v>
      </c>
      <c r="H1119" s="184">
        <v>3.8462999999999998</v>
      </c>
      <c r="I1119" s="184">
        <v>3.7574000000000001</v>
      </c>
      <c r="J1119" s="184">
        <v>3.2690999999999999</v>
      </c>
      <c r="K1119" s="184">
        <v>3.2265000000000001</v>
      </c>
      <c r="L1119" s="184">
        <v>3.3132000000000001</v>
      </c>
      <c r="M1119" s="184">
        <v>3.3258000000000001</v>
      </c>
      <c r="N1119" s="184">
        <v>3.2538999999999998</v>
      </c>
      <c r="O1119" s="184">
        <v>4.8545999999999996</v>
      </c>
      <c r="P1119" s="184">
        <v>5.7111999999999998</v>
      </c>
      <c r="Q1119" s="184">
        <v>7.0869</v>
      </c>
      <c r="R1119" s="184">
        <v>3.8386</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44514</v>
      </c>
      <c r="E1120" s="184">
        <v>2419.6824000000001</v>
      </c>
      <c r="F1120" s="184">
        <v>3.3580999999999999</v>
      </c>
      <c r="G1120" s="184">
        <v>3.3734000000000002</v>
      </c>
      <c r="H1120" s="184">
        <v>3.9462999999999999</v>
      </c>
      <c r="I1120" s="184">
        <v>3.8576999999999999</v>
      </c>
      <c r="J1120" s="184">
        <v>3.3694000000000002</v>
      </c>
      <c r="K1120" s="184">
        <v>3.3273000000000001</v>
      </c>
      <c r="L1120" s="184">
        <v>3.4148999999999998</v>
      </c>
      <c r="M1120" s="184">
        <v>3.4283000000000001</v>
      </c>
      <c r="N1120" s="184">
        <v>3.3572000000000002</v>
      </c>
      <c r="O1120" s="184">
        <v>4.9581</v>
      </c>
      <c r="P1120" s="184">
        <v>5.8164999999999996</v>
      </c>
      <c r="Q1120" s="184">
        <v>7.1002999999999998</v>
      </c>
      <c r="R1120" s="184">
        <v>3.9424999999999999</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44514</v>
      </c>
      <c r="E1121" s="184">
        <v>3530.3303999999998</v>
      </c>
      <c r="F1121" s="184">
        <v>3.2591000000000001</v>
      </c>
      <c r="G1121" s="184">
        <v>3.2734999999999999</v>
      </c>
      <c r="H1121" s="184">
        <v>3.8464</v>
      </c>
      <c r="I1121" s="184">
        <v>3.7576000000000001</v>
      </c>
      <c r="J1121" s="184">
        <v>3.2692000000000001</v>
      </c>
      <c r="K1121" s="184">
        <v>3.2265000000000001</v>
      </c>
      <c r="L1121" s="184">
        <v>3.3132000000000001</v>
      </c>
      <c r="M1121" s="184">
        <v>3.3258999999999999</v>
      </c>
      <c r="N1121" s="184">
        <v>3.2538999999999998</v>
      </c>
      <c r="O1121" s="184">
        <v>4.8547000000000002</v>
      </c>
      <c r="P1121" s="184">
        <v>5.7111999999999998</v>
      </c>
      <c r="Q1121" s="184">
        <v>6.5968</v>
      </c>
      <c r="R1121" s="184">
        <v>3.8386</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44514</v>
      </c>
      <c r="E1122" s="184">
        <v>3205.3847000000001</v>
      </c>
      <c r="F1122" s="184">
        <v>3.2879999999999998</v>
      </c>
      <c r="G1122" s="184">
        <v>3.3996</v>
      </c>
      <c r="H1122" s="184">
        <v>4.1018999999999997</v>
      </c>
      <c r="I1122" s="184">
        <v>3.8542999999999998</v>
      </c>
      <c r="J1122" s="184">
        <v>3.1934999999999998</v>
      </c>
      <c r="K1122" s="184">
        <v>3.1798999999999999</v>
      </c>
      <c r="L1122" s="184">
        <v>3.2797999999999998</v>
      </c>
      <c r="M1122" s="184">
        <v>3.2869000000000002</v>
      </c>
      <c r="N1122" s="184">
        <v>3.2557</v>
      </c>
      <c r="O1122" s="184">
        <v>4.8708</v>
      </c>
      <c r="P1122" s="184">
        <v>5.6913</v>
      </c>
      <c r="Q1122" s="184">
        <v>7.0022000000000002</v>
      </c>
      <c r="R1122" s="184">
        <v>3.839</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44514</v>
      </c>
      <c r="E1123" s="184">
        <v>3233.4931000000001</v>
      </c>
      <c r="F1123" s="184">
        <v>3.3881999999999999</v>
      </c>
      <c r="G1123" s="184">
        <v>3.4998999999999998</v>
      </c>
      <c r="H1123" s="184">
        <v>4.2022000000000004</v>
      </c>
      <c r="I1123" s="184">
        <v>3.9546000000000001</v>
      </c>
      <c r="J1123" s="184">
        <v>3.294</v>
      </c>
      <c r="K1123" s="184">
        <v>3.2808000000000002</v>
      </c>
      <c r="L1123" s="184">
        <v>3.3815</v>
      </c>
      <c r="M1123" s="184">
        <v>3.3894000000000002</v>
      </c>
      <c r="N1123" s="184">
        <v>3.359</v>
      </c>
      <c r="O1123" s="184">
        <v>4.9866999999999999</v>
      </c>
      <c r="P1123" s="184">
        <v>5.8097000000000003</v>
      </c>
      <c r="Q1123" s="184">
        <v>7.0423999999999998</v>
      </c>
      <c r="R1123" s="184">
        <v>3.9456000000000002</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44514</v>
      </c>
      <c r="E1124" s="184">
        <v>3029.0736999999999</v>
      </c>
      <c r="F1124" s="184">
        <v>3.2528000000000001</v>
      </c>
      <c r="G1124" s="184">
        <v>3.3645</v>
      </c>
      <c r="H1124" s="184">
        <v>4.0666000000000002</v>
      </c>
      <c r="I1124" s="184">
        <v>3.8189000000000002</v>
      </c>
      <c r="J1124" s="184">
        <v>3.1581999999999999</v>
      </c>
      <c r="K1124" s="184">
        <v>3.1444000000000001</v>
      </c>
      <c r="L1124" s="184">
        <v>3.2439</v>
      </c>
      <c r="M1124" s="184">
        <v>3.2507000000000001</v>
      </c>
      <c r="N1124" s="184">
        <v>3.2191999999999998</v>
      </c>
      <c r="O1124" s="184">
        <v>4.8365999999999998</v>
      </c>
      <c r="P1124" s="184">
        <v>5.6448</v>
      </c>
      <c r="Q1124" s="184">
        <v>6.6510999999999996</v>
      </c>
      <c r="R1124" s="184">
        <v>3.8050000000000002</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44514</v>
      </c>
      <c r="E1125" s="184">
        <v>2415.8571000000002</v>
      </c>
      <c r="F1125" s="184">
        <v>3.4798</v>
      </c>
      <c r="G1125" s="184">
        <v>3.6804999999999999</v>
      </c>
      <c r="H1125" s="184">
        <v>4.1607000000000003</v>
      </c>
      <c r="I1125" s="184">
        <v>4.0885999999999996</v>
      </c>
      <c r="J1125" s="184">
        <v>3.4041000000000001</v>
      </c>
      <c r="K1125" s="184">
        <v>3.3153999999999999</v>
      </c>
      <c r="L1125" s="184">
        <v>3.3109999999999999</v>
      </c>
      <c r="M1125" s="184">
        <v>3.3222</v>
      </c>
      <c r="N1125" s="184">
        <v>3.2583000000000002</v>
      </c>
      <c r="O1125" s="184">
        <v>4.8419999999999996</v>
      </c>
      <c r="P1125" s="184">
        <v>5.7350000000000003</v>
      </c>
      <c r="Q1125" s="184">
        <v>7.0270999999999999</v>
      </c>
      <c r="R1125" s="184">
        <v>3.8574999999999999</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44514</v>
      </c>
      <c r="E1126" s="184">
        <v>2396.1682000000001</v>
      </c>
      <c r="F1126" s="184">
        <v>3.4047999999999998</v>
      </c>
      <c r="G1126" s="184">
        <v>3.6065999999999998</v>
      </c>
      <c r="H1126" s="184">
        <v>4.0865999999999998</v>
      </c>
      <c r="I1126" s="184">
        <v>4.0144000000000002</v>
      </c>
      <c r="J1126" s="184">
        <v>3.3298999999999999</v>
      </c>
      <c r="K1126" s="184">
        <v>3.2435999999999998</v>
      </c>
      <c r="L1126" s="184">
        <v>3.2395</v>
      </c>
      <c r="M1126" s="184">
        <v>3.2473000000000001</v>
      </c>
      <c r="N1126" s="184">
        <v>3.1804999999999999</v>
      </c>
      <c r="O1126" s="184">
        <v>4.7576999999999998</v>
      </c>
      <c r="P1126" s="184">
        <v>5.6449999999999996</v>
      </c>
      <c r="Q1126" s="184">
        <v>6.7702</v>
      </c>
      <c r="R1126" s="184">
        <v>3.7753999999999999</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44514</v>
      </c>
      <c r="E1127" s="184">
        <v>2516.9027999999998</v>
      </c>
      <c r="F1127" s="184">
        <v>3.2951000000000001</v>
      </c>
      <c r="G1127" s="184">
        <v>3.3919999999999999</v>
      </c>
      <c r="H1127" s="184">
        <v>3.7288000000000001</v>
      </c>
      <c r="I1127" s="184">
        <v>3.6558999999999999</v>
      </c>
      <c r="J1127" s="184">
        <v>3.2988</v>
      </c>
      <c r="K1127" s="184">
        <v>3.2157</v>
      </c>
      <c r="L1127" s="184">
        <v>3.2584</v>
      </c>
      <c r="M1127" s="184">
        <v>3.2498</v>
      </c>
      <c r="N1127" s="184">
        <v>3.1998000000000002</v>
      </c>
      <c r="O1127" s="184">
        <v>4.6142000000000003</v>
      </c>
      <c r="P1127" s="184">
        <v>5.5278999999999998</v>
      </c>
      <c r="Q1127" s="184">
        <v>6.8582000000000001</v>
      </c>
      <c r="R1127" s="184">
        <v>3.585</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44514</v>
      </c>
      <c r="E1128" s="184">
        <v>2508.6529999999998</v>
      </c>
      <c r="F1128" s="184">
        <v>3.2565</v>
      </c>
      <c r="G1128" s="184">
        <v>3.3532000000000002</v>
      </c>
      <c r="H1128" s="184">
        <v>3.6890999999999998</v>
      </c>
      <c r="I1128" s="184">
        <v>3.6156999999999999</v>
      </c>
      <c r="J1128" s="184">
        <v>3.2605</v>
      </c>
      <c r="K1128" s="184">
        <v>3.1871</v>
      </c>
      <c r="L1128" s="184">
        <v>3.2303999999999999</v>
      </c>
      <c r="M1128" s="184">
        <v>3.2221000000000002</v>
      </c>
      <c r="N1128" s="184">
        <v>3.1695000000000002</v>
      </c>
      <c r="O1128" s="184">
        <v>4.5881999999999996</v>
      </c>
      <c r="P1128" s="184">
        <v>5.4951999999999996</v>
      </c>
      <c r="Q1128" s="184">
        <v>7.1017000000000001</v>
      </c>
      <c r="R1128" s="184">
        <v>3.5596999999999999</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999</v>
      </c>
      <c r="C1129" s="180">
        <v>142589</v>
      </c>
      <c r="D1129" s="183">
        <v>44514</v>
      </c>
      <c r="E1129" s="184">
        <v>1129.3999556891399</v>
      </c>
      <c r="F1129" s="184">
        <v>2.6240999999999999</v>
      </c>
      <c r="G1129" s="184">
        <v>2.6198999999999999</v>
      </c>
      <c r="H1129" s="184">
        <v>2.6217999999999999</v>
      </c>
      <c r="I1129" s="184">
        <v>2.7164999999999999</v>
      </c>
      <c r="J1129" s="184">
        <v>2.6968999999999999</v>
      </c>
      <c r="K1129" s="184">
        <v>2.5916000000000001</v>
      </c>
      <c r="L1129" s="184">
        <v>2.5941999999999998</v>
      </c>
      <c r="M1129" s="184">
        <v>2.6371000000000002</v>
      </c>
      <c r="N1129" s="184">
        <v>2.6114999999999999</v>
      </c>
      <c r="O1129" s="184">
        <v>3.1276000000000002</v>
      </c>
      <c r="P1129" s="184"/>
      <c r="Q1129" s="184">
        <v>3.3675999999999999</v>
      </c>
      <c r="R1129" s="184">
        <v>2.7414000000000001</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44514</v>
      </c>
      <c r="E1130" s="184">
        <v>3002.2280000000001</v>
      </c>
      <c r="F1130" s="184">
        <v>3.3193000000000001</v>
      </c>
      <c r="G1130" s="184">
        <v>3.4382999999999999</v>
      </c>
      <c r="H1130" s="184">
        <v>4.0635000000000003</v>
      </c>
      <c r="I1130" s="184">
        <v>3.9293</v>
      </c>
      <c r="J1130" s="184">
        <v>3.2730000000000001</v>
      </c>
      <c r="K1130" s="184">
        <v>3.2709000000000001</v>
      </c>
      <c r="L1130" s="184">
        <v>3.3355000000000001</v>
      </c>
      <c r="M1130" s="184">
        <v>3.3418000000000001</v>
      </c>
      <c r="N1130" s="184">
        <v>3.2808999999999999</v>
      </c>
      <c r="O1130" s="184">
        <v>4.9008000000000003</v>
      </c>
      <c r="P1130" s="184">
        <v>5.7613000000000003</v>
      </c>
      <c r="Q1130" s="184">
        <v>7.0223000000000004</v>
      </c>
      <c r="R1130" s="184">
        <v>3.8995000000000002</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44514</v>
      </c>
      <c r="E1131" s="184">
        <v>2978.3946000000001</v>
      </c>
      <c r="F1131" s="184">
        <v>3.2197</v>
      </c>
      <c r="G1131" s="184">
        <v>3.3382999999999998</v>
      </c>
      <c r="H1131" s="184">
        <v>3.9638</v>
      </c>
      <c r="I1131" s="184">
        <v>3.8292000000000002</v>
      </c>
      <c r="J1131" s="184">
        <v>3.1726999999999999</v>
      </c>
      <c r="K1131" s="184">
        <v>3.1644000000000001</v>
      </c>
      <c r="L1131" s="184">
        <v>3.2294999999999998</v>
      </c>
      <c r="M1131" s="184">
        <v>3.238</v>
      </c>
      <c r="N1131" s="184">
        <v>3.1819000000000002</v>
      </c>
      <c r="O1131" s="184">
        <v>4.8037999999999998</v>
      </c>
      <c r="P1131" s="184">
        <v>5.6509</v>
      </c>
      <c r="Q1131" s="184">
        <v>7.0641999999999996</v>
      </c>
      <c r="R1131" s="184">
        <v>3.8066</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44514</v>
      </c>
      <c r="E1132" s="184">
        <v>2711.0940999999998</v>
      </c>
      <c r="F1132" s="184">
        <v>3.3727999999999998</v>
      </c>
      <c r="G1132" s="184">
        <v>3.7040000000000002</v>
      </c>
      <c r="H1132" s="184">
        <v>4.0151000000000003</v>
      </c>
      <c r="I1132" s="184">
        <v>4.0549999999999997</v>
      </c>
      <c r="J1132" s="184">
        <v>3.4241999999999999</v>
      </c>
      <c r="K1132" s="184">
        <v>3.3386999999999998</v>
      </c>
      <c r="L1132" s="184">
        <v>3.4710000000000001</v>
      </c>
      <c r="M1132" s="184">
        <v>3.4765999999999999</v>
      </c>
      <c r="N1132" s="184">
        <v>3.4416000000000002</v>
      </c>
      <c r="O1132" s="184">
        <v>5.0568999999999997</v>
      </c>
      <c r="P1132" s="184">
        <v>5.8338999999999999</v>
      </c>
      <c r="Q1132" s="184">
        <v>6.9836</v>
      </c>
      <c r="R1132" s="184">
        <v>4.0553999999999997</v>
      </c>
      <c r="S1132" s="120" t="s">
        <v>1998</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44514</v>
      </c>
      <c r="E1133" s="184">
        <v>2676.1154000000001</v>
      </c>
      <c r="F1133" s="184">
        <v>3.1318000000000001</v>
      </c>
      <c r="G1133" s="184">
        <v>3.4634999999999998</v>
      </c>
      <c r="H1133" s="184">
        <v>3.7747000000000002</v>
      </c>
      <c r="I1133" s="184">
        <v>3.8144999999999998</v>
      </c>
      <c r="J1133" s="184">
        <v>3.1835</v>
      </c>
      <c r="K1133" s="184">
        <v>3.0958000000000001</v>
      </c>
      <c r="L1133" s="184">
        <v>3.2214</v>
      </c>
      <c r="M1133" s="184">
        <v>3.2235</v>
      </c>
      <c r="N1133" s="184">
        <v>3.1856</v>
      </c>
      <c r="O1133" s="184">
        <v>4.8230000000000004</v>
      </c>
      <c r="P1133" s="184">
        <v>5.6471999999999998</v>
      </c>
      <c r="Q1133" s="184">
        <v>7.1062000000000003</v>
      </c>
      <c r="R1133" s="184">
        <v>3.7934000000000001</v>
      </c>
      <c r="S1133" s="120" t="s">
        <v>1998</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44514</v>
      </c>
      <c r="E1134" s="184">
        <v>2433.7402999999999</v>
      </c>
      <c r="F1134" s="184">
        <v>3.1301999999999999</v>
      </c>
      <c r="G1134" s="184">
        <v>3.4634</v>
      </c>
      <c r="H1134" s="184">
        <v>3.7749999999999999</v>
      </c>
      <c r="I1134" s="184">
        <v>3.8147000000000002</v>
      </c>
      <c r="J1134" s="184">
        <v>3.1838000000000002</v>
      </c>
      <c r="K1134" s="184">
        <v>3.0960999999999999</v>
      </c>
      <c r="L1134" s="184">
        <v>3.2218</v>
      </c>
      <c r="M1134" s="184">
        <v>3.2239</v>
      </c>
      <c r="N1134" s="184">
        <v>3.1859999999999999</v>
      </c>
      <c r="O1134" s="184">
        <v>4.8228999999999997</v>
      </c>
      <c r="P1134" s="184">
        <v>5.6357999999999997</v>
      </c>
      <c r="Q1134" s="184">
        <v>6.4832999999999998</v>
      </c>
      <c r="R1134" s="184">
        <v>3.7932000000000001</v>
      </c>
      <c r="S1134" s="120" t="s">
        <v>1998</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44514</v>
      </c>
      <c r="E1136" s="184">
        <v>4835.0600999999997</v>
      </c>
      <c r="F1136" s="184">
        <v>2.5933000000000002</v>
      </c>
      <c r="G1136" s="184">
        <v>2.7587999999999999</v>
      </c>
      <c r="H1136" s="184">
        <v>3.5379999999999998</v>
      </c>
      <c r="I1136" s="184">
        <v>3.2545999999999999</v>
      </c>
      <c r="J1136" s="184">
        <v>2.5853000000000002</v>
      </c>
      <c r="K1136" s="184">
        <v>2.5488</v>
      </c>
      <c r="L1136" s="184">
        <v>2.6067999999999998</v>
      </c>
      <c r="M1136" s="184">
        <v>2.5767000000000002</v>
      </c>
      <c r="N1136" s="184">
        <v>2.5145</v>
      </c>
      <c r="O1136" s="184">
        <v>4.3014999999999999</v>
      </c>
      <c r="P1136" s="184">
        <v>5.0899000000000001</v>
      </c>
      <c r="Q1136" s="184">
        <v>6.9170999999999996</v>
      </c>
      <c r="R1136" s="184">
        <v>3.2389000000000001</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44514</v>
      </c>
      <c r="E1137" s="184">
        <v>3138.3323</v>
      </c>
      <c r="F1137" s="184">
        <v>3.2498</v>
      </c>
      <c r="G1137" s="184">
        <v>3.4159999999999999</v>
      </c>
      <c r="H1137" s="184">
        <v>4.1959999999999997</v>
      </c>
      <c r="I1137" s="184">
        <v>3.9127999999999998</v>
      </c>
      <c r="J1137" s="184">
        <v>3.2440000000000002</v>
      </c>
      <c r="K1137" s="184">
        <v>3.2109000000000001</v>
      </c>
      <c r="L1137" s="184">
        <v>3.2753000000000001</v>
      </c>
      <c r="M1137" s="184">
        <v>3.2542</v>
      </c>
      <c r="N1137" s="184">
        <v>3.1987000000000001</v>
      </c>
      <c r="O1137" s="184">
        <v>5.0068999999999999</v>
      </c>
      <c r="P1137" s="184">
        <v>5.7990000000000004</v>
      </c>
      <c r="Q1137" s="184">
        <v>7.3098999999999998</v>
      </c>
      <c r="R1137" s="184">
        <v>3.9325000000000001</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44514</v>
      </c>
      <c r="E1138" s="184">
        <v>3156.0590999999999</v>
      </c>
      <c r="F1138" s="184">
        <v>3.3287</v>
      </c>
      <c r="G1138" s="184">
        <v>3.4940000000000002</v>
      </c>
      <c r="H1138" s="184">
        <v>4.2737999999999996</v>
      </c>
      <c r="I1138" s="184">
        <v>3.9908000000000001</v>
      </c>
      <c r="J1138" s="184">
        <v>3.3220999999999998</v>
      </c>
      <c r="K1138" s="184">
        <v>3.2885</v>
      </c>
      <c r="L1138" s="184">
        <v>3.3532000000000002</v>
      </c>
      <c r="M1138" s="184">
        <v>3.3327</v>
      </c>
      <c r="N1138" s="184">
        <v>3.2782</v>
      </c>
      <c r="O1138" s="184">
        <v>5.0814000000000004</v>
      </c>
      <c r="P1138" s="184">
        <v>5.8695000000000004</v>
      </c>
      <c r="Q1138" s="184">
        <v>7.1510999999999996</v>
      </c>
      <c r="R1138" s="184">
        <v>4.0122999999999998</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44514</v>
      </c>
      <c r="E1139" s="184">
        <v>4098.1171999999997</v>
      </c>
      <c r="F1139" s="184">
        <v>3.2235999999999998</v>
      </c>
      <c r="G1139" s="184">
        <v>3.5143</v>
      </c>
      <c r="H1139" s="184">
        <v>4.1898999999999997</v>
      </c>
      <c r="I1139" s="184">
        <v>4.0092999999999996</v>
      </c>
      <c r="J1139" s="184">
        <v>3.2593000000000001</v>
      </c>
      <c r="K1139" s="184">
        <v>3.1768000000000001</v>
      </c>
      <c r="L1139" s="184">
        <v>3.2462</v>
      </c>
      <c r="M1139" s="184">
        <v>3.2113999999999998</v>
      </c>
      <c r="N1139" s="184">
        <v>3.1328</v>
      </c>
      <c r="O1139" s="184">
        <v>4.7770999999999999</v>
      </c>
      <c r="P1139" s="184">
        <v>5.5824999999999996</v>
      </c>
      <c r="Q1139" s="184">
        <v>6.9166999999999996</v>
      </c>
      <c r="R1139" s="184">
        <v>3.7595999999999998</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44514</v>
      </c>
      <c r="E1140" s="184">
        <v>4129.0853999999999</v>
      </c>
      <c r="F1140" s="184">
        <v>3.3231999999999999</v>
      </c>
      <c r="G1140" s="184">
        <v>3.6147999999999998</v>
      </c>
      <c r="H1140" s="184">
        <v>4.2903000000000002</v>
      </c>
      <c r="I1140" s="184">
        <v>4.1096000000000004</v>
      </c>
      <c r="J1140" s="184">
        <v>3.3597000000000001</v>
      </c>
      <c r="K1140" s="184">
        <v>3.2776000000000001</v>
      </c>
      <c r="L1140" s="184">
        <v>3.3479999999999999</v>
      </c>
      <c r="M1140" s="184">
        <v>3.3134000000000001</v>
      </c>
      <c r="N1140" s="184">
        <v>3.2357</v>
      </c>
      <c r="O1140" s="184">
        <v>4.8819999999999997</v>
      </c>
      <c r="P1140" s="184">
        <v>5.6882999999999999</v>
      </c>
      <c r="Q1140" s="184">
        <v>6.9976000000000003</v>
      </c>
      <c r="R1140" s="184">
        <v>3.8633999999999999</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44514</v>
      </c>
      <c r="E1141" s="184">
        <v>2079.5944</v>
      </c>
      <c r="F1141" s="184">
        <v>3.23</v>
      </c>
      <c r="G1141" s="184">
        <v>3.5270999999999999</v>
      </c>
      <c r="H1141" s="184">
        <v>4.3125</v>
      </c>
      <c r="I1141" s="184">
        <v>3.9045000000000001</v>
      </c>
      <c r="J1141" s="184">
        <v>3.1945999999999999</v>
      </c>
      <c r="K1141" s="184">
        <v>3.2031999999999998</v>
      </c>
      <c r="L1141" s="184">
        <v>3.2614999999999998</v>
      </c>
      <c r="M1141" s="184">
        <v>3.2422</v>
      </c>
      <c r="N1141" s="184">
        <v>3.1768999999999998</v>
      </c>
      <c r="O1141" s="184">
        <v>4.8056999999999999</v>
      </c>
      <c r="P1141" s="184">
        <v>5.6718000000000002</v>
      </c>
      <c r="Q1141" s="184">
        <v>4.2812000000000001</v>
      </c>
      <c r="R1141" s="184">
        <v>3.7469000000000001</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44514</v>
      </c>
      <c r="E1142" s="184">
        <v>2091.4488000000001</v>
      </c>
      <c r="F1142" s="184">
        <v>3.327</v>
      </c>
      <c r="G1142" s="184">
        <v>3.6240999999999999</v>
      </c>
      <c r="H1142" s="184">
        <v>4.4093999999999998</v>
      </c>
      <c r="I1142" s="184">
        <v>4.0015000000000001</v>
      </c>
      <c r="J1142" s="184">
        <v>3.2913000000000001</v>
      </c>
      <c r="K1142" s="184">
        <v>3.3</v>
      </c>
      <c r="L1142" s="184">
        <v>3.3588</v>
      </c>
      <c r="M1142" s="184">
        <v>3.3408000000000002</v>
      </c>
      <c r="N1142" s="184">
        <v>3.2772999999999999</v>
      </c>
      <c r="O1142" s="184">
        <v>4.9009999999999998</v>
      </c>
      <c r="P1142" s="184">
        <v>5.7548000000000004</v>
      </c>
      <c r="Q1142" s="184">
        <v>7.0174000000000003</v>
      </c>
      <c r="R1142" s="184">
        <v>3.8496000000000001</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44514</v>
      </c>
      <c r="E1143" s="184">
        <v>3024.3496</v>
      </c>
      <c r="F1143" s="184">
        <v>2.4333999999999998</v>
      </c>
      <c r="G1143" s="184">
        <v>2.7305999999999999</v>
      </c>
      <c r="H1143" s="184">
        <v>3.5156000000000001</v>
      </c>
      <c r="I1143" s="184">
        <v>3.1072000000000002</v>
      </c>
      <c r="J1143" s="184">
        <v>2.3963000000000001</v>
      </c>
      <c r="K1143" s="184">
        <v>2.4011999999999998</v>
      </c>
      <c r="L1143" s="184">
        <v>2.4537</v>
      </c>
      <c r="M1143" s="184">
        <v>2.4295</v>
      </c>
      <c r="N1143" s="184">
        <v>2.3597999999999999</v>
      </c>
      <c r="O1143" s="184">
        <v>3.9651999999999998</v>
      </c>
      <c r="P1143" s="184">
        <v>4.7995000000000001</v>
      </c>
      <c r="Q1143" s="184">
        <v>6.0110999999999999</v>
      </c>
      <c r="R1143" s="184">
        <v>2.9277000000000002</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1000</v>
      </c>
      <c r="C1144" s="180">
        <v>144947</v>
      </c>
      <c r="D1144" s="183">
        <v>44514</v>
      </c>
      <c r="E1144" s="184">
        <v>1101.46774366517</v>
      </c>
      <c r="F1144" s="184">
        <v>2.9817</v>
      </c>
      <c r="G1144" s="184">
        <v>2.9820000000000002</v>
      </c>
      <c r="H1144" s="184">
        <v>2.9948000000000001</v>
      </c>
      <c r="I1144" s="184">
        <v>3.0985999999999998</v>
      </c>
      <c r="J1144" s="184">
        <v>3.0766</v>
      </c>
      <c r="K1144" s="184">
        <v>2.8953000000000002</v>
      </c>
      <c r="L1144" s="184">
        <v>2.7761999999999998</v>
      </c>
      <c r="M1144" s="184">
        <v>2.6970000000000001</v>
      </c>
      <c r="N1144" s="184">
        <v>2.6339000000000001</v>
      </c>
      <c r="O1144" s="184">
        <v>3.0470999999999999</v>
      </c>
      <c r="P1144" s="184"/>
      <c r="Q1144" s="184">
        <v>3.1187</v>
      </c>
      <c r="R1144" s="184">
        <v>2.6496</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44514</v>
      </c>
      <c r="E1145" s="184">
        <v>309.1003</v>
      </c>
      <c r="F1145" s="184">
        <v>3.1059000000000001</v>
      </c>
      <c r="G1145" s="184">
        <v>3.2324000000000002</v>
      </c>
      <c r="H1145" s="184">
        <v>3.8134999999999999</v>
      </c>
      <c r="I1145" s="184">
        <v>3.7884000000000002</v>
      </c>
      <c r="J1145" s="184">
        <v>3.1989000000000001</v>
      </c>
      <c r="K1145" s="184">
        <v>3.1497000000000002</v>
      </c>
      <c r="L1145" s="184">
        <v>3.2299000000000002</v>
      </c>
      <c r="M1145" s="184">
        <v>3.2168000000000001</v>
      </c>
      <c r="N1145" s="184">
        <v>3.1638000000000002</v>
      </c>
      <c r="O1145" s="184">
        <v>4.8701999999999996</v>
      </c>
      <c r="P1145" s="184">
        <v>5.6929999999999996</v>
      </c>
      <c r="Q1145" s="184">
        <v>7.3064999999999998</v>
      </c>
      <c r="R1145" s="184">
        <v>3.8622999999999998</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44514</v>
      </c>
      <c r="E1146" s="184">
        <v>311.06049999999999</v>
      </c>
      <c r="F1146" s="184">
        <v>3.2271000000000001</v>
      </c>
      <c r="G1146" s="184">
        <v>3.3530000000000002</v>
      </c>
      <c r="H1146" s="184">
        <v>3.9339</v>
      </c>
      <c r="I1146" s="184">
        <v>3.9091</v>
      </c>
      <c r="J1146" s="184">
        <v>3.3191000000000002</v>
      </c>
      <c r="K1146" s="184">
        <v>3.2706</v>
      </c>
      <c r="L1146" s="184">
        <v>3.3519000000000001</v>
      </c>
      <c r="M1146" s="184">
        <v>3.3397999999999999</v>
      </c>
      <c r="N1146" s="184">
        <v>3.2877000000000001</v>
      </c>
      <c r="O1146" s="184">
        <v>4.9739000000000004</v>
      </c>
      <c r="P1146" s="184">
        <v>5.7805</v>
      </c>
      <c r="Q1146" s="184">
        <v>7.0529999999999999</v>
      </c>
      <c r="R1146" s="184">
        <v>3.9801000000000002</v>
      </c>
      <c r="S1146" s="120" t="s">
        <v>1997</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44514</v>
      </c>
      <c r="E1147" s="184">
        <v>2242.5311000000002</v>
      </c>
      <c r="F1147" s="184">
        <v>3.3532000000000002</v>
      </c>
      <c r="G1147" s="184">
        <v>3.7534000000000001</v>
      </c>
      <c r="H1147" s="184">
        <v>4.7138999999999998</v>
      </c>
      <c r="I1147" s="184">
        <v>4.1677</v>
      </c>
      <c r="J1147" s="184">
        <v>3.3041999999999998</v>
      </c>
      <c r="K1147" s="184">
        <v>3.2864</v>
      </c>
      <c r="L1147" s="184">
        <v>3.3908999999999998</v>
      </c>
      <c r="M1147" s="184">
        <v>3.3874</v>
      </c>
      <c r="N1147" s="184">
        <v>3.3433000000000002</v>
      </c>
      <c r="O1147" s="184">
        <v>5.0227000000000004</v>
      </c>
      <c r="P1147" s="184">
        <v>5.7858000000000001</v>
      </c>
      <c r="Q1147" s="184">
        <v>7.3686999999999996</v>
      </c>
      <c r="R1147" s="184">
        <v>4.0709999999999997</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44514</v>
      </c>
      <c r="E1148" s="184">
        <v>2260.4679999999998</v>
      </c>
      <c r="F1148" s="184">
        <v>3.3912</v>
      </c>
      <c r="G1148" s="184">
        <v>3.7930999999999999</v>
      </c>
      <c r="H1148" s="184">
        <v>4.7537000000000003</v>
      </c>
      <c r="I1148" s="184">
        <v>4.2077</v>
      </c>
      <c r="J1148" s="184">
        <v>3.3443000000000001</v>
      </c>
      <c r="K1148" s="184">
        <v>3.3267000000000002</v>
      </c>
      <c r="L1148" s="184">
        <v>3.4317000000000002</v>
      </c>
      <c r="M1148" s="184">
        <v>3.4285000000000001</v>
      </c>
      <c r="N1148" s="184">
        <v>3.3847</v>
      </c>
      <c r="O1148" s="184">
        <v>5.0880000000000001</v>
      </c>
      <c r="P1148" s="184">
        <v>5.8742999999999999</v>
      </c>
      <c r="Q1148" s="184">
        <v>7.0697999999999999</v>
      </c>
      <c r="R1148" s="184">
        <v>4.1128999999999998</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44514</v>
      </c>
      <c r="E1149" s="184">
        <v>2537.1511999999998</v>
      </c>
      <c r="F1149" s="184">
        <v>3.2587999999999999</v>
      </c>
      <c r="G1149" s="184">
        <v>3.4891999999999999</v>
      </c>
      <c r="H1149" s="184">
        <v>4.0126999999999997</v>
      </c>
      <c r="I1149" s="184">
        <v>3.8169</v>
      </c>
      <c r="J1149" s="184">
        <v>3.3085</v>
      </c>
      <c r="K1149" s="184">
        <v>3.258</v>
      </c>
      <c r="L1149" s="184">
        <v>3.3199000000000001</v>
      </c>
      <c r="M1149" s="184">
        <v>3.3035000000000001</v>
      </c>
      <c r="N1149" s="184">
        <v>3.2342</v>
      </c>
      <c r="O1149" s="184">
        <v>4.7504999999999997</v>
      </c>
      <c r="P1149" s="184">
        <v>5.6452999999999998</v>
      </c>
      <c r="Q1149" s="184">
        <v>6.9576000000000002</v>
      </c>
      <c r="R1149" s="184">
        <v>3.7942</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44514</v>
      </c>
      <c r="E1150" s="184">
        <v>2523.5951</v>
      </c>
      <c r="F1150" s="184">
        <v>3.2097000000000002</v>
      </c>
      <c r="G1150" s="184">
        <v>3.4394</v>
      </c>
      <c r="H1150" s="184">
        <v>3.9626999999999999</v>
      </c>
      <c r="I1150" s="184">
        <v>3.7669000000000001</v>
      </c>
      <c r="J1150" s="184">
        <v>3.2584</v>
      </c>
      <c r="K1150" s="184">
        <v>3.2075</v>
      </c>
      <c r="L1150" s="184">
        <v>3.2690999999999999</v>
      </c>
      <c r="M1150" s="184">
        <v>3.2523</v>
      </c>
      <c r="N1150" s="184">
        <v>3.1825999999999999</v>
      </c>
      <c r="O1150" s="184">
        <v>4.6954000000000002</v>
      </c>
      <c r="P1150" s="184">
        <v>5.5770999999999997</v>
      </c>
      <c r="Q1150" s="184">
        <v>5.3901000000000003</v>
      </c>
      <c r="R1150" s="184">
        <v>3.7414999999999998</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44514</v>
      </c>
      <c r="E1151" s="184">
        <v>1620.3518999999999</v>
      </c>
      <c r="F1151" s="184">
        <v>3.0977999999999999</v>
      </c>
      <c r="G1151" s="184">
        <v>3.3693</v>
      </c>
      <c r="H1151" s="184">
        <v>3.4664999999999999</v>
      </c>
      <c r="I1151" s="184">
        <v>3.3828</v>
      </c>
      <c r="J1151" s="184">
        <v>3.0829</v>
      </c>
      <c r="K1151" s="184">
        <v>3.1307</v>
      </c>
      <c r="L1151" s="184">
        <v>3.0901000000000001</v>
      </c>
      <c r="M1151" s="184">
        <v>3.0278999999999998</v>
      </c>
      <c r="N1151" s="184">
        <v>2.9531000000000001</v>
      </c>
      <c r="O1151" s="184">
        <v>4.298</v>
      </c>
      <c r="P1151" s="184">
        <v>5.1897000000000002</v>
      </c>
      <c r="Q1151" s="184">
        <v>6.2091000000000003</v>
      </c>
      <c r="R1151" s="184">
        <v>3.3567999999999998</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44514</v>
      </c>
      <c r="E1152" s="184">
        <v>1613.8715</v>
      </c>
      <c r="F1152" s="184">
        <v>3.0480999999999998</v>
      </c>
      <c r="G1152" s="184">
        <v>3.3187000000000002</v>
      </c>
      <c r="H1152" s="184">
        <v>3.4163000000000001</v>
      </c>
      <c r="I1152" s="184">
        <v>3.3329</v>
      </c>
      <c r="J1152" s="184">
        <v>3.0327999999999999</v>
      </c>
      <c r="K1152" s="184">
        <v>3.0804</v>
      </c>
      <c r="L1152" s="184">
        <v>3.0394000000000001</v>
      </c>
      <c r="M1152" s="184">
        <v>2.9767999999999999</v>
      </c>
      <c r="N1152" s="184">
        <v>2.9016000000000002</v>
      </c>
      <c r="O1152" s="184">
        <v>4.2458999999999998</v>
      </c>
      <c r="P1152" s="184">
        <v>5.1372</v>
      </c>
      <c r="Q1152" s="184">
        <v>6.1559999999999997</v>
      </c>
      <c r="R1152" s="184">
        <v>3.3052000000000001</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44514</v>
      </c>
      <c r="E1153" s="184">
        <v>2026.4739</v>
      </c>
      <c r="F1153" s="184">
        <v>3.1972999999999998</v>
      </c>
      <c r="G1153" s="184">
        <v>3.0297000000000001</v>
      </c>
      <c r="H1153" s="184">
        <v>3.5234000000000001</v>
      </c>
      <c r="I1153" s="184">
        <v>3.2837999999999998</v>
      </c>
      <c r="J1153" s="184">
        <v>2.9331999999999998</v>
      </c>
      <c r="K1153" s="184">
        <v>2.9403000000000001</v>
      </c>
      <c r="L1153" s="184">
        <v>2.9533</v>
      </c>
      <c r="M1153" s="184">
        <v>2.9386999999999999</v>
      </c>
      <c r="N1153" s="184">
        <v>3.0884</v>
      </c>
      <c r="O1153" s="184">
        <v>4.6894</v>
      </c>
      <c r="P1153" s="184">
        <v>5.6006</v>
      </c>
      <c r="Q1153" s="184">
        <v>7.2709000000000001</v>
      </c>
      <c r="R1153" s="184">
        <v>3.6288</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44514</v>
      </c>
      <c r="E1154" s="184">
        <v>2044.18</v>
      </c>
      <c r="F1154" s="184">
        <v>3.2964000000000002</v>
      </c>
      <c r="G1154" s="184">
        <v>3.1297000000000001</v>
      </c>
      <c r="H1154" s="184">
        <v>3.6229</v>
      </c>
      <c r="I1154" s="184">
        <v>3.3834</v>
      </c>
      <c r="J1154" s="184">
        <v>3.0327999999999999</v>
      </c>
      <c r="K1154" s="184">
        <v>3.0402999999999998</v>
      </c>
      <c r="L1154" s="184">
        <v>3.0541</v>
      </c>
      <c r="M1154" s="184">
        <v>3.0400999999999998</v>
      </c>
      <c r="N1154" s="184">
        <v>3.1916000000000002</v>
      </c>
      <c r="O1154" s="184">
        <v>4.7941000000000003</v>
      </c>
      <c r="P1154" s="184">
        <v>5.7065999999999999</v>
      </c>
      <c r="Q1154" s="184">
        <v>7.0439999999999996</v>
      </c>
      <c r="R1154" s="184">
        <v>3.7324000000000002</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44514</v>
      </c>
      <c r="E1155" s="184">
        <v>2033.1578999999999</v>
      </c>
      <c r="F1155" s="184">
        <v>2.7002000000000002</v>
      </c>
      <c r="G1155" s="184">
        <v>2.7</v>
      </c>
      <c r="H1155" s="184">
        <v>3.2801999999999998</v>
      </c>
      <c r="I1155" s="184">
        <v>3.4756</v>
      </c>
      <c r="J1155" s="184">
        <v>2.9683000000000002</v>
      </c>
      <c r="K1155" s="184">
        <v>3.0754000000000001</v>
      </c>
      <c r="L1155" s="184">
        <v>2.9481999999999999</v>
      </c>
      <c r="M1155" s="184">
        <v>2.9306000000000001</v>
      </c>
      <c r="N1155" s="184">
        <v>2.8839999999999999</v>
      </c>
      <c r="O1155" s="184"/>
      <c r="P1155" s="184"/>
      <c r="Q1155" s="184">
        <v>3.2572999999999999</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44514</v>
      </c>
      <c r="E1156" s="184">
        <v>2044.5491</v>
      </c>
      <c r="F1156" s="184">
        <v>3.3637000000000001</v>
      </c>
      <c r="G1156" s="184">
        <v>3.2040999999999999</v>
      </c>
      <c r="H1156" s="184">
        <v>3.6581999999999999</v>
      </c>
      <c r="I1156" s="184">
        <v>3.3767999999999998</v>
      </c>
      <c r="J1156" s="184">
        <v>3.0579000000000001</v>
      </c>
      <c r="K1156" s="184">
        <v>3.0688</v>
      </c>
      <c r="L1156" s="184">
        <v>3.0522999999999998</v>
      </c>
      <c r="M1156" s="184">
        <v>3.0392999999999999</v>
      </c>
      <c r="N1156" s="184">
        <v>3.1896</v>
      </c>
      <c r="O1156" s="184"/>
      <c r="P1156" s="184"/>
      <c r="Q1156" s="184">
        <v>3.5655000000000001</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44514</v>
      </c>
      <c r="E1157" s="184">
        <v>2044.597</v>
      </c>
      <c r="F1157" s="184">
        <v>3.294</v>
      </c>
      <c r="G1157" s="184">
        <v>3.1267</v>
      </c>
      <c r="H1157" s="184">
        <v>3.6200999999999999</v>
      </c>
      <c r="I1157" s="184">
        <v>3.3813</v>
      </c>
      <c r="J1157" s="184">
        <v>3.0312999999999999</v>
      </c>
      <c r="K1157" s="184">
        <v>3.0392000000000001</v>
      </c>
      <c r="L1157" s="184">
        <v>3.0537999999999998</v>
      </c>
      <c r="M1157" s="184">
        <v>3.0430999999999999</v>
      </c>
      <c r="N1157" s="184">
        <v>3.1937000000000002</v>
      </c>
      <c r="O1157" s="184"/>
      <c r="P1157" s="184"/>
      <c r="Q1157" s="184">
        <v>3.5678999999999998</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44514</v>
      </c>
      <c r="E1158" s="184">
        <v>2044.8502000000001</v>
      </c>
      <c r="F1158" s="184">
        <v>3.415</v>
      </c>
      <c r="G1158" s="184">
        <v>3.218</v>
      </c>
      <c r="H1158" s="184">
        <v>3.7151000000000001</v>
      </c>
      <c r="I1158" s="184">
        <v>3.4731000000000001</v>
      </c>
      <c r="J1158" s="184">
        <v>3.1459999999999999</v>
      </c>
      <c r="K1158" s="184">
        <v>3.1497999999999999</v>
      </c>
      <c r="L1158" s="184">
        <v>3.1183000000000001</v>
      </c>
      <c r="M1158" s="184">
        <v>3.0819000000000001</v>
      </c>
      <c r="N1158" s="184">
        <v>3.218</v>
      </c>
      <c r="O1158" s="184"/>
      <c r="P1158" s="184"/>
      <c r="Q1158" s="184">
        <v>3.5731000000000002</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44514</v>
      </c>
      <c r="E1159" s="184">
        <v>2867.2375000000002</v>
      </c>
      <c r="F1159" s="184">
        <v>3.2694000000000001</v>
      </c>
      <c r="G1159" s="184">
        <v>3.4491000000000001</v>
      </c>
      <c r="H1159" s="184">
        <v>4.3605999999999998</v>
      </c>
      <c r="I1159" s="184">
        <v>4.0449999999999999</v>
      </c>
      <c r="J1159" s="184">
        <v>3.2938999999999998</v>
      </c>
      <c r="K1159" s="184">
        <v>3.2250000000000001</v>
      </c>
      <c r="L1159" s="184">
        <v>3.2848000000000002</v>
      </c>
      <c r="M1159" s="184">
        <v>3.2509000000000001</v>
      </c>
      <c r="N1159" s="184">
        <v>3.1972999999999998</v>
      </c>
      <c r="O1159" s="184">
        <v>4.7702999999999998</v>
      </c>
      <c r="P1159" s="184">
        <v>5.6506999999999996</v>
      </c>
      <c r="Q1159" s="184">
        <v>7.2733999999999996</v>
      </c>
      <c r="R1159" s="184">
        <v>3.7746</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44514</v>
      </c>
      <c r="E1160" s="184">
        <v>2884.6509000000001</v>
      </c>
      <c r="F1160" s="184">
        <v>3.3395000000000001</v>
      </c>
      <c r="G1160" s="184">
        <v>3.5198999999999998</v>
      </c>
      <c r="H1160" s="184">
        <v>4.4313000000000002</v>
      </c>
      <c r="I1160" s="184">
        <v>4.1158999999999999</v>
      </c>
      <c r="J1160" s="184">
        <v>3.3645999999999998</v>
      </c>
      <c r="K1160" s="184">
        <v>3.2961</v>
      </c>
      <c r="L1160" s="184">
        <v>3.3563000000000001</v>
      </c>
      <c r="M1160" s="184">
        <v>3.3229000000000002</v>
      </c>
      <c r="N1160" s="184">
        <v>3.2698999999999998</v>
      </c>
      <c r="O1160" s="184">
        <v>4.8437999999999999</v>
      </c>
      <c r="P1160" s="184">
        <v>5.7248000000000001</v>
      </c>
      <c r="Q1160" s="184">
        <v>7.0236000000000001</v>
      </c>
      <c r="R1160" s="184">
        <v>3.8473999999999999</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44514</v>
      </c>
      <c r="E1161" s="184">
        <v>2588.2444999999998</v>
      </c>
      <c r="F1161" s="184">
        <v>2.7389000000000001</v>
      </c>
      <c r="G1161" s="184">
        <v>2.9194</v>
      </c>
      <c r="H1161" s="184">
        <v>3.8304</v>
      </c>
      <c r="I1161" s="184">
        <v>3.5145</v>
      </c>
      <c r="J1161" s="184">
        <v>2.7627000000000002</v>
      </c>
      <c r="K1161" s="184">
        <v>2.6911999999999998</v>
      </c>
      <c r="L1161" s="184">
        <v>2.7467999999999999</v>
      </c>
      <c r="M1161" s="184">
        <v>2.7092000000000001</v>
      </c>
      <c r="N1161" s="184">
        <v>2.6518999999999999</v>
      </c>
      <c r="O1161" s="184">
        <v>4.2184999999999997</v>
      </c>
      <c r="P1161" s="184">
        <v>5.0713999999999997</v>
      </c>
      <c r="Q1161" s="184">
        <v>6.5438999999999998</v>
      </c>
      <c r="R1161" s="184">
        <v>3.2282999999999999</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44514</v>
      </c>
      <c r="E1162" s="184">
        <v>1101.1102000000001</v>
      </c>
      <c r="F1162" s="184">
        <v>3.1825000000000001</v>
      </c>
      <c r="G1162" s="184">
        <v>3.3776999999999999</v>
      </c>
      <c r="H1162" s="184">
        <v>3.5872000000000002</v>
      </c>
      <c r="I1162" s="184">
        <v>3.4807000000000001</v>
      </c>
      <c r="J1162" s="184">
        <v>3.1907000000000001</v>
      </c>
      <c r="K1162" s="184">
        <v>3.1118000000000001</v>
      </c>
      <c r="L1162" s="184">
        <v>3.1446999999999998</v>
      </c>
      <c r="M1162" s="184">
        <v>3.109</v>
      </c>
      <c r="N1162" s="184">
        <v>3.0729000000000002</v>
      </c>
      <c r="O1162" s="184"/>
      <c r="P1162" s="184"/>
      <c r="Q1162" s="184">
        <v>3.8281000000000001</v>
      </c>
      <c r="R1162" s="184">
        <v>3.3191999999999999</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44514</v>
      </c>
      <c r="E1163" s="184">
        <v>1098.01</v>
      </c>
      <c r="F1163" s="184">
        <v>3.0718000000000001</v>
      </c>
      <c r="G1163" s="184">
        <v>3.2675000000000001</v>
      </c>
      <c r="H1163" s="184">
        <v>3.4775</v>
      </c>
      <c r="I1163" s="184">
        <v>3.3708</v>
      </c>
      <c r="J1163" s="184">
        <v>3.0802999999999998</v>
      </c>
      <c r="K1163" s="184">
        <v>3.0009000000000001</v>
      </c>
      <c r="L1163" s="184">
        <v>3.0329999999999999</v>
      </c>
      <c r="M1163" s="184">
        <v>2.9962</v>
      </c>
      <c r="N1163" s="184">
        <v>2.9594</v>
      </c>
      <c r="O1163" s="184"/>
      <c r="P1163" s="184"/>
      <c r="Q1163" s="184">
        <v>3.714</v>
      </c>
      <c r="R1163" s="184">
        <v>3.2057000000000002</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44514</v>
      </c>
      <c r="E1164" s="184">
        <v>57.025500000000001</v>
      </c>
      <c r="F1164" s="184">
        <v>3.3285999999999998</v>
      </c>
      <c r="G1164" s="184">
        <v>3.5427</v>
      </c>
      <c r="H1164" s="184">
        <v>4.0263999999999998</v>
      </c>
      <c r="I1164" s="184">
        <v>3.9699</v>
      </c>
      <c r="J1164" s="184">
        <v>3.3252999999999999</v>
      </c>
      <c r="K1164" s="184">
        <v>3.2446999999999999</v>
      </c>
      <c r="L1164" s="184">
        <v>3.3028</v>
      </c>
      <c r="M1164" s="184">
        <v>3.2965</v>
      </c>
      <c r="N1164" s="184">
        <v>3.2366000000000001</v>
      </c>
      <c r="O1164" s="184">
        <v>4.7880000000000003</v>
      </c>
      <c r="P1164" s="184">
        <v>5.6740000000000004</v>
      </c>
      <c r="Q1164" s="184">
        <v>7.5601000000000003</v>
      </c>
      <c r="R1164" s="184">
        <v>3.7395</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44514</v>
      </c>
      <c r="E1165" s="184">
        <v>57.4285</v>
      </c>
      <c r="F1165" s="184">
        <v>3.4323999999999999</v>
      </c>
      <c r="G1165" s="184">
        <v>3.6238000000000001</v>
      </c>
      <c r="H1165" s="184">
        <v>4.1162999999999998</v>
      </c>
      <c r="I1165" s="184">
        <v>4.0513000000000003</v>
      </c>
      <c r="J1165" s="184">
        <v>3.4070999999999998</v>
      </c>
      <c r="K1165" s="184">
        <v>3.3250000000000002</v>
      </c>
      <c r="L1165" s="184">
        <v>3.3837999999999999</v>
      </c>
      <c r="M1165" s="184">
        <v>3.3784999999999998</v>
      </c>
      <c r="N1165" s="184">
        <v>3.3191000000000002</v>
      </c>
      <c r="O1165" s="184">
        <v>4.8719000000000001</v>
      </c>
      <c r="P1165" s="184">
        <v>5.7577999999999996</v>
      </c>
      <c r="Q1165" s="184">
        <v>7.0712999999999999</v>
      </c>
      <c r="R1165" s="184">
        <v>3.8224999999999998</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44514</v>
      </c>
      <c r="E1166" s="184">
        <v>32.79</v>
      </c>
      <c r="F1166" s="184">
        <v>3.3397000000000001</v>
      </c>
      <c r="G1166" s="184">
        <v>3.5630999999999999</v>
      </c>
      <c r="H1166" s="184">
        <v>4.0103999999999997</v>
      </c>
      <c r="I1166" s="184">
        <v>3.9497</v>
      </c>
      <c r="J1166" s="184">
        <v>3.302</v>
      </c>
      <c r="K1166" s="184">
        <v>3.2189000000000001</v>
      </c>
      <c r="L1166" s="184">
        <v>3.2959000000000001</v>
      </c>
      <c r="M1166" s="184">
        <v>3.2921</v>
      </c>
      <c r="N1166" s="184">
        <v>3.2332999999999998</v>
      </c>
      <c r="O1166" s="184">
        <v>4.7872000000000003</v>
      </c>
      <c r="P1166" s="184">
        <v>5.6734</v>
      </c>
      <c r="Q1166" s="184">
        <v>7.0209000000000001</v>
      </c>
      <c r="R1166" s="184">
        <v>3.7381000000000002</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1913</v>
      </c>
      <c r="C1167" s="180">
        <v>148414</v>
      </c>
      <c r="D1167" s="183">
        <v>44514</v>
      </c>
      <c r="E1167" s="184">
        <v>41.4437</v>
      </c>
      <c r="F1167" s="184">
        <v>0</v>
      </c>
      <c r="G1167" s="184">
        <v>0</v>
      </c>
      <c r="H1167" s="184">
        <v>0</v>
      </c>
      <c r="I1167" s="184">
        <v>0</v>
      </c>
      <c r="J1167" s="184">
        <v>0</v>
      </c>
      <c r="K1167" s="184">
        <v>0</v>
      </c>
      <c r="L1167" s="184">
        <v>0</v>
      </c>
      <c r="M1167" s="184">
        <v>0</v>
      </c>
      <c r="N1167" s="184">
        <v>0</v>
      </c>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1914</v>
      </c>
      <c r="C1168" s="180">
        <v>148413</v>
      </c>
      <c r="D1168" s="183">
        <v>44514</v>
      </c>
      <c r="E1168" s="184">
        <v>41.4437</v>
      </c>
      <c r="F1168" s="184">
        <v>0</v>
      </c>
      <c r="G1168" s="184">
        <v>0</v>
      </c>
      <c r="H1168" s="184">
        <v>0</v>
      </c>
      <c r="I1168" s="184">
        <v>0</v>
      </c>
      <c r="J1168" s="184">
        <v>0</v>
      </c>
      <c r="K1168" s="184">
        <v>0</v>
      </c>
      <c r="L1168" s="184">
        <v>0</v>
      </c>
      <c r="M1168" s="184">
        <v>0</v>
      </c>
      <c r="N1168" s="184">
        <v>0</v>
      </c>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1915</v>
      </c>
      <c r="C1169" s="180">
        <v>139260</v>
      </c>
      <c r="D1169" s="183">
        <v>44514</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1916</v>
      </c>
      <c r="C1170" s="180">
        <v>139258</v>
      </c>
      <c r="D1170" s="183">
        <v>44514</v>
      </c>
      <c r="E1170" s="184">
        <v>57.430599999999998</v>
      </c>
      <c r="F1170" s="184">
        <v>3.3687</v>
      </c>
      <c r="G1170" s="184">
        <v>3.6236999999999999</v>
      </c>
      <c r="H1170" s="184">
        <v>4.1071</v>
      </c>
      <c r="I1170" s="184">
        <v>4.0510999999999999</v>
      </c>
      <c r="J1170" s="184">
        <v>3.4049</v>
      </c>
      <c r="K1170" s="184">
        <v>3.3249</v>
      </c>
      <c r="L1170" s="184">
        <v>3.3837000000000002</v>
      </c>
      <c r="M1170" s="184">
        <v>3.3786</v>
      </c>
      <c r="N1170" s="184">
        <v>3.319</v>
      </c>
      <c r="O1170" s="184">
        <v>4.8718000000000004</v>
      </c>
      <c r="P1170" s="184">
        <v>5.7586000000000004</v>
      </c>
      <c r="Q1170" s="184">
        <v>5.9717000000000002</v>
      </c>
      <c r="R1170" s="184">
        <v>3.8224</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1917</v>
      </c>
      <c r="C1171" s="180">
        <v>139259</v>
      </c>
      <c r="D1171" s="183">
        <v>44514</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1918</v>
      </c>
      <c r="C1172" s="180">
        <v>139257</v>
      </c>
      <c r="D1172" s="183">
        <v>44514</v>
      </c>
      <c r="E1172" s="184">
        <v>57.430700000000002</v>
      </c>
      <c r="F1172" s="184">
        <v>3.4323000000000001</v>
      </c>
      <c r="G1172" s="184">
        <v>3.6236999999999999</v>
      </c>
      <c r="H1172" s="184">
        <v>4.1162000000000001</v>
      </c>
      <c r="I1172" s="184">
        <v>4.0556999999999999</v>
      </c>
      <c r="J1172" s="184">
        <v>3.4068999999999998</v>
      </c>
      <c r="K1172" s="184">
        <v>3.3256000000000001</v>
      </c>
      <c r="L1172" s="184">
        <v>3.3841000000000001</v>
      </c>
      <c r="M1172" s="184">
        <v>3.3786</v>
      </c>
      <c r="N1172" s="184">
        <v>3.3191999999999999</v>
      </c>
      <c r="O1172" s="184">
        <v>4.8718000000000004</v>
      </c>
      <c r="P1172" s="184">
        <v>5.7587000000000002</v>
      </c>
      <c r="Q1172" s="184">
        <v>5.9717000000000002</v>
      </c>
      <c r="R1172" s="184">
        <v>3.8224</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1919</v>
      </c>
      <c r="C1173" s="180">
        <v>148415</v>
      </c>
      <c r="D1173" s="183">
        <v>44514</v>
      </c>
      <c r="E1173" s="184">
        <v>41.4437</v>
      </c>
      <c r="F1173" s="184">
        <v>0</v>
      </c>
      <c r="G1173" s="184">
        <v>0</v>
      </c>
      <c r="H1173" s="184">
        <v>0</v>
      </c>
      <c r="I1173" s="184">
        <v>0</v>
      </c>
      <c r="J1173" s="184">
        <v>0</v>
      </c>
      <c r="K1173" s="184">
        <v>0</v>
      </c>
      <c r="L1173" s="184">
        <v>0</v>
      </c>
      <c r="M1173" s="184">
        <v>0</v>
      </c>
      <c r="N1173" s="184">
        <v>0</v>
      </c>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44514</v>
      </c>
      <c r="E1174" s="184">
        <v>4245.68</v>
      </c>
      <c r="F1174" s="184">
        <v>3.3711000000000002</v>
      </c>
      <c r="G1174" s="184">
        <v>3.7181999999999999</v>
      </c>
      <c r="H1174" s="184">
        <v>4.2812000000000001</v>
      </c>
      <c r="I1174" s="184">
        <v>4.1432000000000002</v>
      </c>
      <c r="J1174" s="184">
        <v>3.3515000000000001</v>
      </c>
      <c r="K1174" s="184">
        <v>3.2786</v>
      </c>
      <c r="L1174" s="184">
        <v>3.359</v>
      </c>
      <c r="M1174" s="184">
        <v>3.3519999999999999</v>
      </c>
      <c r="N1174" s="184">
        <v>3.2723</v>
      </c>
      <c r="O1174" s="184">
        <v>4.8545999999999996</v>
      </c>
      <c r="P1174" s="184">
        <v>5.7031000000000001</v>
      </c>
      <c r="Q1174" s="184">
        <v>6.9935</v>
      </c>
      <c r="R1174" s="184">
        <v>3.8725000000000001</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44514</v>
      </c>
      <c r="E1175" s="184">
        <v>4223.8375999999998</v>
      </c>
      <c r="F1175" s="184">
        <v>3.2488999999999999</v>
      </c>
      <c r="G1175" s="184">
        <v>3.5962000000000001</v>
      </c>
      <c r="H1175" s="184">
        <v>4.1590999999999996</v>
      </c>
      <c r="I1175" s="184">
        <v>4.0209000000000001</v>
      </c>
      <c r="J1175" s="184">
        <v>3.2290999999999999</v>
      </c>
      <c r="K1175" s="184">
        <v>3.1556999999999999</v>
      </c>
      <c r="L1175" s="184">
        <v>3.2351000000000001</v>
      </c>
      <c r="M1175" s="184">
        <v>3.2284000000000002</v>
      </c>
      <c r="N1175" s="184">
        <v>3.1526999999999998</v>
      </c>
      <c r="O1175" s="184">
        <v>4.7754000000000003</v>
      </c>
      <c r="P1175" s="184">
        <v>5.6340000000000003</v>
      </c>
      <c r="Q1175" s="184">
        <v>6.9922000000000004</v>
      </c>
      <c r="R1175" s="184">
        <v>3.7810999999999999</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44514</v>
      </c>
      <c r="E1176" s="184">
        <v>2862.6370000000002</v>
      </c>
      <c r="F1176" s="184">
        <v>3.4251</v>
      </c>
      <c r="G1176" s="184">
        <v>3.4474</v>
      </c>
      <c r="H1176" s="184">
        <v>4.0385</v>
      </c>
      <c r="I1176" s="184">
        <v>3.8410000000000002</v>
      </c>
      <c r="J1176" s="184">
        <v>3.2715000000000001</v>
      </c>
      <c r="K1176" s="184">
        <v>3.1899000000000002</v>
      </c>
      <c r="L1176" s="184">
        <v>3.2450000000000001</v>
      </c>
      <c r="M1176" s="184">
        <v>3.2334999999999998</v>
      </c>
      <c r="N1176" s="184">
        <v>3.1825000000000001</v>
      </c>
      <c r="O1176" s="184">
        <v>4.8308999999999997</v>
      </c>
      <c r="P1176" s="184">
        <v>5.6877000000000004</v>
      </c>
      <c r="Q1176" s="184">
        <v>7.2005999999999997</v>
      </c>
      <c r="R1176" s="184">
        <v>3.8401999999999998</v>
      </c>
      <c r="S1176" s="120" t="s">
        <v>1998</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44514</v>
      </c>
      <c r="E1177" s="184">
        <v>2876.5832999999998</v>
      </c>
      <c r="F1177" s="184">
        <v>3.4859</v>
      </c>
      <c r="G1177" s="184">
        <v>3.5072999999999999</v>
      </c>
      <c r="H1177" s="184">
        <v>4.0983999999999998</v>
      </c>
      <c r="I1177" s="184">
        <v>3.9011</v>
      </c>
      <c r="J1177" s="184">
        <v>3.3317000000000001</v>
      </c>
      <c r="K1177" s="184">
        <v>3.2503000000000002</v>
      </c>
      <c r="L1177" s="184">
        <v>3.3022</v>
      </c>
      <c r="M1177" s="184">
        <v>3.2890999999999999</v>
      </c>
      <c r="N1177" s="184">
        <v>3.2374000000000001</v>
      </c>
      <c r="O1177" s="184">
        <v>4.8844000000000003</v>
      </c>
      <c r="P1177" s="184">
        <v>5.7451999999999996</v>
      </c>
      <c r="Q1177" s="184">
        <v>7.0166000000000004</v>
      </c>
      <c r="R1177" s="184">
        <v>3.8936999999999999</v>
      </c>
      <c r="S1177" s="120" t="s">
        <v>1998</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144</v>
      </c>
      <c r="C1178" s="180">
        <v>120249</v>
      </c>
      <c r="D1178" s="183">
        <v>44514</v>
      </c>
      <c r="E1178" s="184">
        <v>3815.4587000000001</v>
      </c>
      <c r="F1178" s="184">
        <v>3.4030999999999998</v>
      </c>
      <c r="G1178" s="184">
        <v>3.7709000000000001</v>
      </c>
      <c r="H1178" s="184">
        <v>4.1989000000000001</v>
      </c>
      <c r="I1178" s="184">
        <v>4.1132</v>
      </c>
      <c r="J1178" s="184">
        <v>3.3593000000000002</v>
      </c>
      <c r="K1178" s="184">
        <v>3.3336000000000001</v>
      </c>
      <c r="L1178" s="184">
        <v>3.3858999999999999</v>
      </c>
      <c r="M1178" s="184">
        <v>3.3874</v>
      </c>
      <c r="N1178" s="184">
        <v>3.3403999999999998</v>
      </c>
      <c r="O1178" s="184">
        <v>4.9905999999999997</v>
      </c>
      <c r="P1178" s="184">
        <v>5.8106999999999998</v>
      </c>
      <c r="Q1178" s="184">
        <v>7.0454999999999997</v>
      </c>
      <c r="R1178" s="184">
        <v>4.0213999999999999</v>
      </c>
      <c r="S1178" s="120" t="s">
        <v>1998</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2030</v>
      </c>
      <c r="C1179" s="180">
        <v>101185</v>
      </c>
      <c r="D1179" s="183">
        <v>44514</v>
      </c>
      <c r="E1179" s="184">
        <v>3777.4276</v>
      </c>
      <c r="F1179" s="184">
        <v>3.2633999999999999</v>
      </c>
      <c r="G1179" s="184">
        <v>3.6307</v>
      </c>
      <c r="H1179" s="184">
        <v>4.0586000000000002</v>
      </c>
      <c r="I1179" s="184">
        <v>3.9727999999999999</v>
      </c>
      <c r="J1179" s="184">
        <v>3.2187999999999999</v>
      </c>
      <c r="K1179" s="184">
        <v>3.1922999999999999</v>
      </c>
      <c r="L1179" s="184">
        <v>3.2435</v>
      </c>
      <c r="M1179" s="184">
        <v>3.2437999999999998</v>
      </c>
      <c r="N1179" s="184">
        <v>3.1953999999999998</v>
      </c>
      <c r="O1179" s="184">
        <v>4.8460000000000001</v>
      </c>
      <c r="P1179" s="184">
        <v>5.6639999999999997</v>
      </c>
      <c r="Q1179" s="184">
        <v>6.9836999999999998</v>
      </c>
      <c r="R1179" s="184">
        <v>3.8792</v>
      </c>
      <c r="S1179" s="120" t="s">
        <v>1998</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44514</v>
      </c>
      <c r="E1180" s="184">
        <v>1365.5199</v>
      </c>
      <c r="F1180" s="184">
        <v>3.3494999999999999</v>
      </c>
      <c r="G1180" s="184">
        <v>3.4927999999999999</v>
      </c>
      <c r="H1180" s="184">
        <v>4.3319000000000001</v>
      </c>
      <c r="I1180" s="184">
        <v>4.0186999999999999</v>
      </c>
      <c r="J1180" s="184">
        <v>3.2410000000000001</v>
      </c>
      <c r="K1180" s="184">
        <v>3.2989000000000002</v>
      </c>
      <c r="L1180" s="184">
        <v>3.4041999999999999</v>
      </c>
      <c r="M1180" s="184">
        <v>3.4138000000000002</v>
      </c>
      <c r="N1180" s="184">
        <v>3.3584000000000001</v>
      </c>
      <c r="O1180" s="184">
        <v>5.0563000000000002</v>
      </c>
      <c r="P1180" s="184">
        <v>5.8752000000000004</v>
      </c>
      <c r="Q1180" s="184">
        <v>5.9730999999999996</v>
      </c>
      <c r="R1180" s="184">
        <v>4.0260999999999996</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44514</v>
      </c>
      <c r="E1181" s="184">
        <v>1356.4713999999999</v>
      </c>
      <c r="F1181" s="184">
        <v>3.24</v>
      </c>
      <c r="G1181" s="184">
        <v>3.3824000000000001</v>
      </c>
      <c r="H1181" s="184">
        <v>4.2222</v>
      </c>
      <c r="I1181" s="184">
        <v>3.9085000000000001</v>
      </c>
      <c r="J1181" s="184">
        <v>3.1307999999999998</v>
      </c>
      <c r="K1181" s="184">
        <v>3.1880000000000002</v>
      </c>
      <c r="L1181" s="184">
        <v>3.2921999999999998</v>
      </c>
      <c r="M1181" s="184">
        <v>3.3010000000000002</v>
      </c>
      <c r="N1181" s="184">
        <v>3.2446999999999999</v>
      </c>
      <c r="O1181" s="184">
        <v>4.9409000000000001</v>
      </c>
      <c r="P1181" s="184">
        <v>5.7451999999999996</v>
      </c>
      <c r="Q1181" s="184">
        <v>5.8418999999999999</v>
      </c>
      <c r="R1181" s="184">
        <v>3.9119000000000002</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44514</v>
      </c>
      <c r="E1182" s="184">
        <v>2217.1623</v>
      </c>
      <c r="F1182" s="184">
        <v>3.3359000000000001</v>
      </c>
      <c r="G1182" s="184">
        <v>3.6371000000000002</v>
      </c>
      <c r="H1182" s="184">
        <v>4.0255999999999998</v>
      </c>
      <c r="I1182" s="184">
        <v>3.8428</v>
      </c>
      <c r="J1182" s="184">
        <v>3.36</v>
      </c>
      <c r="K1182" s="184">
        <v>3.2913999999999999</v>
      </c>
      <c r="L1182" s="184">
        <v>3.3805999999999998</v>
      </c>
      <c r="M1182" s="184">
        <v>3.3881000000000001</v>
      </c>
      <c r="N1182" s="184">
        <v>3.3658999999999999</v>
      </c>
      <c r="O1182" s="184">
        <v>4.9405999999999999</v>
      </c>
      <c r="P1182" s="184">
        <v>5.7618</v>
      </c>
      <c r="Q1182" s="184">
        <v>6.8422999999999998</v>
      </c>
      <c r="R1182" s="184">
        <v>3.9596</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44514</v>
      </c>
      <c r="E1183" s="184">
        <v>2187.6532999999999</v>
      </c>
      <c r="F1183" s="184">
        <v>3.234</v>
      </c>
      <c r="G1183" s="184">
        <v>3.5348000000000002</v>
      </c>
      <c r="H1183" s="184">
        <v>3.9209999999999998</v>
      </c>
      <c r="I1183" s="184">
        <v>3.7393999999999998</v>
      </c>
      <c r="J1183" s="184">
        <v>3.2566999999999999</v>
      </c>
      <c r="K1183" s="184">
        <v>3.1886000000000001</v>
      </c>
      <c r="L1183" s="184">
        <v>3.2831000000000001</v>
      </c>
      <c r="M1183" s="184">
        <v>3.2902999999999998</v>
      </c>
      <c r="N1183" s="184">
        <v>3.2665999999999999</v>
      </c>
      <c r="O1183" s="184">
        <v>4.8506999999999998</v>
      </c>
      <c r="P1183" s="184">
        <v>5.6681999999999997</v>
      </c>
      <c r="Q1183" s="184">
        <v>6.2831999999999999</v>
      </c>
      <c r="R1183" s="184">
        <v>3.8573</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44514</v>
      </c>
      <c r="E1184" s="184">
        <v>11.249499999999999</v>
      </c>
      <c r="F1184" s="184">
        <v>3.0829</v>
      </c>
      <c r="G1184" s="184">
        <v>3.7865000000000002</v>
      </c>
      <c r="H1184" s="184">
        <v>4.5464000000000002</v>
      </c>
      <c r="I1184" s="184">
        <v>3.6901000000000002</v>
      </c>
      <c r="J1184" s="184">
        <v>3.1377999999999999</v>
      </c>
      <c r="K1184" s="184">
        <v>3.0766</v>
      </c>
      <c r="L1184" s="184">
        <v>3.1145999999999998</v>
      </c>
      <c r="M1184" s="184">
        <v>3.0910000000000002</v>
      </c>
      <c r="N1184" s="184">
        <v>3.0308000000000002</v>
      </c>
      <c r="O1184" s="184"/>
      <c r="P1184" s="184"/>
      <c r="Q1184" s="184">
        <v>4.1334999999999997</v>
      </c>
      <c r="R1184" s="184">
        <v>3.3959999999999999</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44514</v>
      </c>
      <c r="E1185" s="184">
        <v>11.2005</v>
      </c>
      <c r="F1185" s="184">
        <v>2.9333999999999998</v>
      </c>
      <c r="G1185" s="184">
        <v>3.5857000000000001</v>
      </c>
      <c r="H1185" s="184">
        <v>4.3798000000000004</v>
      </c>
      <c r="I1185" s="184">
        <v>3.5428999999999999</v>
      </c>
      <c r="J1185" s="184">
        <v>2.9931000000000001</v>
      </c>
      <c r="K1185" s="184">
        <v>2.9264999999999999</v>
      </c>
      <c r="L1185" s="184">
        <v>2.9622999999999999</v>
      </c>
      <c r="M1185" s="184">
        <v>2.9376000000000002</v>
      </c>
      <c r="N1185" s="184">
        <v>2.8755000000000002</v>
      </c>
      <c r="O1185" s="184"/>
      <c r="P1185" s="184"/>
      <c r="Q1185" s="184">
        <v>3.9773000000000001</v>
      </c>
      <c r="R1185" s="184">
        <v>3.2410000000000001</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2017</v>
      </c>
      <c r="C1186" s="180">
        <v>119164</v>
      </c>
      <c r="D1186" s="183">
        <v>44514</v>
      </c>
      <c r="E1186" s="184">
        <v>2296.6711</v>
      </c>
      <c r="F1186" s="184">
        <v>3.9740000000000002</v>
      </c>
      <c r="G1186" s="184">
        <v>3.9638</v>
      </c>
      <c r="H1186" s="184">
        <v>5.2965</v>
      </c>
      <c r="I1186" s="184">
        <v>4.6210000000000004</v>
      </c>
      <c r="J1186" s="184">
        <v>3.8397999999999999</v>
      </c>
      <c r="K1186" s="184">
        <v>3.6861000000000002</v>
      </c>
      <c r="L1186" s="184">
        <v>3.4676</v>
      </c>
      <c r="M1186" s="184">
        <v>3.4070999999999998</v>
      </c>
      <c r="N1186" s="184">
        <v>3.2942</v>
      </c>
      <c r="O1186" s="184">
        <v>4.6479999999999997</v>
      </c>
      <c r="P1186" s="184">
        <v>5.6482000000000001</v>
      </c>
      <c r="Q1186" s="184">
        <v>7.032</v>
      </c>
      <c r="R1186" s="184">
        <v>3.6263000000000001</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2018</v>
      </c>
      <c r="C1187" s="180">
        <v>112636</v>
      </c>
      <c r="D1187" s="183">
        <v>44514</v>
      </c>
      <c r="E1187" s="184">
        <v>2280.1288</v>
      </c>
      <c r="F1187" s="184">
        <v>3.9243999999999999</v>
      </c>
      <c r="G1187" s="184">
        <v>3.9146000000000001</v>
      </c>
      <c r="H1187" s="184">
        <v>5.2450999999999999</v>
      </c>
      <c r="I1187" s="184">
        <v>4.5704000000000002</v>
      </c>
      <c r="J1187" s="184">
        <v>3.7894000000000001</v>
      </c>
      <c r="K1187" s="184">
        <v>3.6354000000000002</v>
      </c>
      <c r="L1187" s="184">
        <v>3.4165999999999999</v>
      </c>
      <c r="M1187" s="184">
        <v>3.3557999999999999</v>
      </c>
      <c r="N1187" s="184">
        <v>3.2425000000000002</v>
      </c>
      <c r="O1187" s="184">
        <v>4.5758000000000001</v>
      </c>
      <c r="P1187" s="184">
        <v>5.5586000000000002</v>
      </c>
      <c r="Q1187" s="184">
        <v>7.2714999999999996</v>
      </c>
      <c r="R1187" s="184">
        <v>3.5745</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1001</v>
      </c>
      <c r="C1188" s="180">
        <v>140086</v>
      </c>
      <c r="D1188" s="183">
        <v>44514</v>
      </c>
      <c r="E1188" s="184">
        <v>2325.69634316161</v>
      </c>
      <c r="F1188" s="184">
        <v>2.6021000000000001</v>
      </c>
      <c r="G1188" s="184">
        <v>2.6025</v>
      </c>
      <c r="H1188" s="184">
        <v>2.5949</v>
      </c>
      <c r="I1188" s="184">
        <v>2.6968000000000001</v>
      </c>
      <c r="J1188" s="184">
        <v>2.6789000000000001</v>
      </c>
      <c r="K1188" s="184">
        <v>2.4287000000000001</v>
      </c>
      <c r="L1188" s="184">
        <v>2.3532000000000002</v>
      </c>
      <c r="M1188" s="184">
        <v>2.4074</v>
      </c>
      <c r="N1188" s="184">
        <v>2.3744999999999998</v>
      </c>
      <c r="O1188" s="184">
        <v>2.92</v>
      </c>
      <c r="P1188" s="184">
        <v>3.3696999999999999</v>
      </c>
      <c r="Q1188" s="184">
        <v>4.7024999999999997</v>
      </c>
      <c r="R1188" s="184">
        <v>2.4794</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44514</v>
      </c>
      <c r="E1189" s="184">
        <v>5097.0989</v>
      </c>
      <c r="F1189" s="184">
        <v>3.2212999999999998</v>
      </c>
      <c r="G1189" s="184">
        <v>3.5488</v>
      </c>
      <c r="H1189" s="184">
        <v>4.3090000000000002</v>
      </c>
      <c r="I1189" s="184">
        <v>4.0910000000000002</v>
      </c>
      <c r="J1189" s="184">
        <v>3.2372000000000001</v>
      </c>
      <c r="K1189" s="184">
        <v>3.1423999999999999</v>
      </c>
      <c r="L1189" s="184">
        <v>3.2208999999999999</v>
      </c>
      <c r="M1189" s="184">
        <v>3.2176999999999998</v>
      </c>
      <c r="N1189" s="184">
        <v>3.1501000000000001</v>
      </c>
      <c r="O1189" s="184">
        <v>4.8993000000000002</v>
      </c>
      <c r="P1189" s="184">
        <v>5.7260999999999997</v>
      </c>
      <c r="Q1189" s="184">
        <v>6.9733999999999998</v>
      </c>
      <c r="R1189" s="184">
        <v>3.8488000000000002</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44514</v>
      </c>
      <c r="E1190" s="184">
        <v>5137.4363000000003</v>
      </c>
      <c r="F1190" s="184">
        <v>3.3614999999999999</v>
      </c>
      <c r="G1190" s="184">
        <v>3.6892</v>
      </c>
      <c r="H1190" s="184">
        <v>4.4489999999999998</v>
      </c>
      <c r="I1190" s="184">
        <v>4.2314999999999996</v>
      </c>
      <c r="J1190" s="184">
        <v>3.3774000000000002</v>
      </c>
      <c r="K1190" s="184">
        <v>3.2833000000000001</v>
      </c>
      <c r="L1190" s="184">
        <v>3.363</v>
      </c>
      <c r="M1190" s="184">
        <v>3.3690000000000002</v>
      </c>
      <c r="N1190" s="184">
        <v>3.2968999999999999</v>
      </c>
      <c r="O1190" s="184">
        <v>5.0110999999999999</v>
      </c>
      <c r="P1190" s="184">
        <v>5.8277000000000001</v>
      </c>
      <c r="Q1190" s="184">
        <v>7.0869</v>
      </c>
      <c r="R1190" s="184">
        <v>3.9733999999999998</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44514</v>
      </c>
      <c r="E1191" s="184">
        <v>4611.5380999999998</v>
      </c>
      <c r="F1191" s="184">
        <v>2.6017999999999999</v>
      </c>
      <c r="G1191" s="184">
        <v>2.9289999999999998</v>
      </c>
      <c r="H1191" s="184">
        <v>3.6882999999999999</v>
      </c>
      <c r="I1191" s="184">
        <v>3.4702000000000002</v>
      </c>
      <c r="J1191" s="184">
        <v>2.6154000000000002</v>
      </c>
      <c r="K1191" s="184">
        <v>2.5179</v>
      </c>
      <c r="L1191" s="184">
        <v>2.5916999999999999</v>
      </c>
      <c r="M1191" s="184">
        <v>2.5840999999999998</v>
      </c>
      <c r="N1191" s="184">
        <v>2.5087999999999999</v>
      </c>
      <c r="O1191" s="184">
        <v>4.1825999999999999</v>
      </c>
      <c r="P1191" s="184">
        <v>4.9297000000000004</v>
      </c>
      <c r="Q1191" s="184">
        <v>6.6688999999999998</v>
      </c>
      <c r="R1191" s="184">
        <v>3.1772999999999998</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44514</v>
      </c>
      <c r="E1192" s="184">
        <v>1176.2070000000001</v>
      </c>
      <c r="F1192" s="184">
        <v>3.1953</v>
      </c>
      <c r="G1192" s="184">
        <v>3.4176000000000002</v>
      </c>
      <c r="H1192" s="184">
        <v>4.0617000000000001</v>
      </c>
      <c r="I1192" s="184">
        <v>3.6406999999999998</v>
      </c>
      <c r="J1192" s="184">
        <v>3.1901000000000002</v>
      </c>
      <c r="K1192" s="184">
        <v>3.1892</v>
      </c>
      <c r="L1192" s="184">
        <v>3.2355</v>
      </c>
      <c r="M1192" s="184">
        <v>3.2164000000000001</v>
      </c>
      <c r="N1192" s="184">
        <v>3.1467999999999998</v>
      </c>
      <c r="O1192" s="184">
        <v>4.4207000000000001</v>
      </c>
      <c r="P1192" s="184"/>
      <c r="Q1192" s="184">
        <v>4.7253999999999996</v>
      </c>
      <c r="R1192" s="184">
        <v>3.5691999999999999</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44514</v>
      </c>
      <c r="E1193" s="184">
        <v>1171.9504999999999</v>
      </c>
      <c r="F1193" s="184">
        <v>3.0947</v>
      </c>
      <c r="G1193" s="184">
        <v>3.3178000000000001</v>
      </c>
      <c r="H1193" s="184">
        <v>3.9619</v>
      </c>
      <c r="I1193" s="184">
        <v>3.5404</v>
      </c>
      <c r="J1193" s="184">
        <v>3.0899000000000001</v>
      </c>
      <c r="K1193" s="184">
        <v>3.0884</v>
      </c>
      <c r="L1193" s="184">
        <v>3.1335000000000002</v>
      </c>
      <c r="M1193" s="184">
        <v>3.1141000000000001</v>
      </c>
      <c r="N1193" s="184">
        <v>3.044</v>
      </c>
      <c r="O1193" s="184">
        <v>4.3163999999999998</v>
      </c>
      <c r="P1193" s="184"/>
      <c r="Q1193" s="184">
        <v>4.6173999999999999</v>
      </c>
      <c r="R1193" s="184">
        <v>3.4660000000000002</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44514</v>
      </c>
      <c r="E1194" s="184">
        <v>271.6841</v>
      </c>
      <c r="F1194" s="184">
        <v>3.4799000000000002</v>
      </c>
      <c r="G1194" s="184">
        <v>3.2385999999999999</v>
      </c>
      <c r="H1194" s="184">
        <v>3.8797999999999999</v>
      </c>
      <c r="I1194" s="184">
        <v>3.8721000000000001</v>
      </c>
      <c r="J1194" s="184">
        <v>3.1934999999999998</v>
      </c>
      <c r="K1194" s="184">
        <v>3.2019000000000002</v>
      </c>
      <c r="L1194" s="184">
        <v>3.2721</v>
      </c>
      <c r="M1194" s="184">
        <v>3.2749000000000001</v>
      </c>
      <c r="N1194" s="184">
        <v>3.2031999999999998</v>
      </c>
      <c r="O1194" s="184">
        <v>4.8971999999999998</v>
      </c>
      <c r="P1194" s="184">
        <v>5.7298</v>
      </c>
      <c r="Q1194" s="184">
        <v>7.2892000000000001</v>
      </c>
      <c r="R1194" s="184">
        <v>3.8407</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44514</v>
      </c>
      <c r="E1195" s="184">
        <v>273.70170000000002</v>
      </c>
      <c r="F1195" s="184">
        <v>3.5876999999999999</v>
      </c>
      <c r="G1195" s="184">
        <v>3.3437000000000001</v>
      </c>
      <c r="H1195" s="184">
        <v>3.9809000000000001</v>
      </c>
      <c r="I1195" s="184">
        <v>3.9733999999999998</v>
      </c>
      <c r="J1195" s="184">
        <v>3.2936000000000001</v>
      </c>
      <c r="K1195" s="184">
        <v>3.3016000000000001</v>
      </c>
      <c r="L1195" s="184">
        <v>3.3733</v>
      </c>
      <c r="M1195" s="184">
        <v>3.3858000000000001</v>
      </c>
      <c r="N1195" s="184">
        <v>3.3266</v>
      </c>
      <c r="O1195" s="184">
        <v>5.0212000000000003</v>
      </c>
      <c r="P1195" s="184">
        <v>5.8273000000000001</v>
      </c>
      <c r="Q1195" s="184">
        <v>7.0692000000000004</v>
      </c>
      <c r="R1195" s="184">
        <v>3.9952000000000001</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44514</v>
      </c>
      <c r="E1196" s="184">
        <v>2947.6959999999999</v>
      </c>
      <c r="F1196" s="184">
        <v>3.1583000000000001</v>
      </c>
      <c r="G1196" s="184">
        <v>3.2124000000000001</v>
      </c>
      <c r="H1196" s="184">
        <v>3.7132000000000001</v>
      </c>
      <c r="I1196" s="184">
        <v>3.5977000000000001</v>
      </c>
      <c r="J1196" s="184">
        <v>3.1934</v>
      </c>
      <c r="K1196" s="184">
        <v>3.1423000000000001</v>
      </c>
      <c r="L1196" s="184">
        <v>3.1856</v>
      </c>
      <c r="M1196" s="184">
        <v>3.1793</v>
      </c>
      <c r="N1196" s="184">
        <v>3.1233</v>
      </c>
      <c r="O1196" s="184">
        <v>4.5132000000000003</v>
      </c>
      <c r="P1196" s="184">
        <v>3.6516000000000002</v>
      </c>
      <c r="Q1196" s="184">
        <v>6.4793000000000003</v>
      </c>
      <c r="R1196" s="184">
        <v>3.5811999999999999</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44514</v>
      </c>
      <c r="E1197" s="184">
        <v>2966.9151999999999</v>
      </c>
      <c r="F1197" s="184">
        <v>3.2402000000000002</v>
      </c>
      <c r="G1197" s="184">
        <v>3.2919999999999998</v>
      </c>
      <c r="H1197" s="184">
        <v>3.7936000000000001</v>
      </c>
      <c r="I1197" s="184">
        <v>3.6776</v>
      </c>
      <c r="J1197" s="184">
        <v>3.2732999999999999</v>
      </c>
      <c r="K1197" s="184">
        <v>3.2227999999999999</v>
      </c>
      <c r="L1197" s="184">
        <v>3.2707000000000002</v>
      </c>
      <c r="M1197" s="184">
        <v>3.2667000000000002</v>
      </c>
      <c r="N1197" s="184">
        <v>3.2117</v>
      </c>
      <c r="O1197" s="184">
        <v>4.5800999999999998</v>
      </c>
      <c r="P1197" s="184">
        <v>3.7206999999999999</v>
      </c>
      <c r="Q1197" s="184">
        <v>5.8787000000000003</v>
      </c>
      <c r="R1197" s="184">
        <v>3.6636000000000002</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1920</v>
      </c>
      <c r="C1198" s="180">
        <v>148513</v>
      </c>
      <c r="D1198" s="183">
        <v>44514</v>
      </c>
      <c r="E1198" s="184">
        <v>10.525399999999999</v>
      </c>
      <c r="F1198" s="184">
        <v>3.8153999999999999</v>
      </c>
      <c r="G1198" s="184">
        <v>4.1627999999999998</v>
      </c>
      <c r="H1198" s="184">
        <v>4.5617000000000001</v>
      </c>
      <c r="I1198" s="184">
        <v>4.3667999999999996</v>
      </c>
      <c r="J1198" s="184">
        <v>3.8045</v>
      </c>
      <c r="K1198" s="184">
        <v>3.8481999999999998</v>
      </c>
      <c r="L1198" s="184">
        <v>3.9599000000000002</v>
      </c>
      <c r="M1198" s="184">
        <v>4.2423000000000002</v>
      </c>
      <c r="N1198" s="184">
        <v>4.3353000000000002</v>
      </c>
      <c r="O1198" s="184"/>
      <c r="P1198" s="184"/>
      <c r="Q1198" s="184">
        <v>4.4851000000000001</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1921</v>
      </c>
      <c r="C1199" s="180">
        <v>148510</v>
      </c>
      <c r="D1199" s="183">
        <v>44514</v>
      </c>
      <c r="E1199" s="184">
        <v>10.5259</v>
      </c>
      <c r="F1199" s="184">
        <v>3.6417000000000002</v>
      </c>
      <c r="G1199" s="184">
        <v>4.0468999999999999</v>
      </c>
      <c r="H1199" s="184">
        <v>4.5118</v>
      </c>
      <c r="I1199" s="184">
        <v>4.3418000000000001</v>
      </c>
      <c r="J1199" s="184">
        <v>3.7930000000000001</v>
      </c>
      <c r="K1199" s="184">
        <v>3.8441999999999998</v>
      </c>
      <c r="L1199" s="184">
        <v>3.9597000000000002</v>
      </c>
      <c r="M1199" s="184">
        <v>4.2502000000000004</v>
      </c>
      <c r="N1199" s="184">
        <v>4.3403</v>
      </c>
      <c r="O1199" s="184"/>
      <c r="P1199" s="184"/>
      <c r="Q1199" s="184">
        <v>4.4893000000000001</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1922</v>
      </c>
      <c r="C1200" s="180">
        <v>148511</v>
      </c>
      <c r="D1200" s="183">
        <v>44514</v>
      </c>
      <c r="E1200" s="184">
        <v>10.525399999999999</v>
      </c>
      <c r="F1200" s="184">
        <v>3.8153999999999999</v>
      </c>
      <c r="G1200" s="184">
        <v>4.1627999999999998</v>
      </c>
      <c r="H1200" s="184">
        <v>4.5617000000000001</v>
      </c>
      <c r="I1200" s="184">
        <v>4.3667999999999996</v>
      </c>
      <c r="J1200" s="184">
        <v>3.8045</v>
      </c>
      <c r="K1200" s="184">
        <v>3.8481999999999998</v>
      </c>
      <c r="L1200" s="184">
        <v>3.9599000000000002</v>
      </c>
      <c r="M1200" s="184">
        <v>4.2423000000000002</v>
      </c>
      <c r="N1200" s="184">
        <v>4.3353000000000002</v>
      </c>
      <c r="O1200" s="184"/>
      <c r="P1200" s="184"/>
      <c r="Q1200" s="184">
        <v>4.4851000000000001</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1923</v>
      </c>
      <c r="C1201" s="180">
        <v>148512</v>
      </c>
      <c r="D1201" s="183">
        <v>44514</v>
      </c>
      <c r="E1201" s="184">
        <v>10.5282</v>
      </c>
      <c r="F1201" s="184">
        <v>3.6408999999999998</v>
      </c>
      <c r="G1201" s="184">
        <v>4.1616999999999997</v>
      </c>
      <c r="H1201" s="184">
        <v>4.6101000000000001</v>
      </c>
      <c r="I1201" s="184">
        <v>4.3657000000000004</v>
      </c>
      <c r="J1201" s="184">
        <v>3.7921999999999998</v>
      </c>
      <c r="K1201" s="184">
        <v>3.8852000000000002</v>
      </c>
      <c r="L1201" s="184">
        <v>3.9863</v>
      </c>
      <c r="M1201" s="184">
        <v>4.2709000000000001</v>
      </c>
      <c r="N1201" s="184">
        <v>4.3620000000000001</v>
      </c>
      <c r="O1201" s="184"/>
      <c r="P1201" s="184"/>
      <c r="Q1201" s="184">
        <v>4.5088999999999997</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44514</v>
      </c>
      <c r="E1202" s="184">
        <v>33.211500000000001</v>
      </c>
      <c r="F1202" s="184">
        <v>3.6823999999999999</v>
      </c>
      <c r="G1202" s="184">
        <v>4.0677000000000003</v>
      </c>
      <c r="H1202" s="184">
        <v>4.5570000000000004</v>
      </c>
      <c r="I1202" s="184">
        <v>4.3719999999999999</v>
      </c>
      <c r="J1202" s="184">
        <v>3.8271000000000002</v>
      </c>
      <c r="K1202" s="184">
        <v>3.6473</v>
      </c>
      <c r="L1202" s="184">
        <v>3.6528</v>
      </c>
      <c r="M1202" s="184">
        <v>3.8965000000000001</v>
      </c>
      <c r="N1202" s="184">
        <v>3.9681000000000002</v>
      </c>
      <c r="O1202" s="184">
        <v>5.4779999999999998</v>
      </c>
      <c r="P1202" s="184">
        <v>6.0312000000000001</v>
      </c>
      <c r="Q1202" s="184">
        <v>7.7218999999999998</v>
      </c>
      <c r="R1202" s="184">
        <v>4.5804</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44514</v>
      </c>
      <c r="E1203" s="184">
        <v>33.766800000000003</v>
      </c>
      <c r="F1203" s="184">
        <v>4.0004</v>
      </c>
      <c r="G1203" s="184">
        <v>4.3613999999999997</v>
      </c>
      <c r="H1203" s="184">
        <v>4.8224</v>
      </c>
      <c r="I1203" s="184">
        <v>4.6254</v>
      </c>
      <c r="J1203" s="184">
        <v>4.0833000000000004</v>
      </c>
      <c r="K1203" s="184">
        <v>3.9445999999999999</v>
      </c>
      <c r="L1203" s="184">
        <v>3.9826999999999999</v>
      </c>
      <c r="M1203" s="184">
        <v>4.2394999999999996</v>
      </c>
      <c r="N1203" s="184">
        <v>4.3190999999999997</v>
      </c>
      <c r="O1203" s="184">
        <v>5.8207000000000004</v>
      </c>
      <c r="P1203" s="184">
        <v>6.2859999999999996</v>
      </c>
      <c r="Q1203" s="184">
        <v>7.5456000000000003</v>
      </c>
      <c r="R1203" s="184">
        <v>4.9386999999999999</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44514</v>
      </c>
      <c r="E1204" s="184">
        <v>28.341899999999999</v>
      </c>
      <c r="F1204" s="184">
        <v>3.0911</v>
      </c>
      <c r="G1204" s="184">
        <v>3.5211000000000001</v>
      </c>
      <c r="H1204" s="184">
        <v>4.1059000000000001</v>
      </c>
      <c r="I1204" s="184">
        <v>3.6294</v>
      </c>
      <c r="J1204" s="184">
        <v>3.1867000000000001</v>
      </c>
      <c r="K1204" s="184">
        <v>3.1890999999999998</v>
      </c>
      <c r="L1204" s="184">
        <v>3.2265000000000001</v>
      </c>
      <c r="M1204" s="184">
        <v>3.2025000000000001</v>
      </c>
      <c r="N1204" s="184">
        <v>3.1492</v>
      </c>
      <c r="O1204" s="184">
        <v>4.4691999999999998</v>
      </c>
      <c r="P1204" s="184">
        <v>5.1741999999999999</v>
      </c>
      <c r="Q1204" s="184">
        <v>6.8983999999999996</v>
      </c>
      <c r="R1204" s="184">
        <v>3.5379</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44514</v>
      </c>
      <c r="E1205" s="184">
        <v>28.246200000000002</v>
      </c>
      <c r="F1205" s="184">
        <v>2.9723000000000002</v>
      </c>
      <c r="G1205" s="184">
        <v>3.4037999999999999</v>
      </c>
      <c r="H1205" s="184">
        <v>3.9904000000000002</v>
      </c>
      <c r="I1205" s="184">
        <v>3.5306999999999999</v>
      </c>
      <c r="J1205" s="184">
        <v>3.0844</v>
      </c>
      <c r="K1205" s="184">
        <v>3.0886</v>
      </c>
      <c r="L1205" s="184">
        <v>3.1252</v>
      </c>
      <c r="M1205" s="184">
        <v>3.1000999999999999</v>
      </c>
      <c r="N1205" s="184">
        <v>3.0457999999999998</v>
      </c>
      <c r="O1205" s="184">
        <v>4.3819999999999997</v>
      </c>
      <c r="P1205" s="184">
        <v>5.0991999999999997</v>
      </c>
      <c r="Q1205" s="184">
        <v>6.8376999999999999</v>
      </c>
      <c r="R1205" s="184">
        <v>3.4390000000000001</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44514</v>
      </c>
      <c r="E1206" s="184">
        <v>3268.0351000000001</v>
      </c>
      <c r="F1206" s="184">
        <v>3.2850000000000001</v>
      </c>
      <c r="G1206" s="184">
        <v>3.6257000000000001</v>
      </c>
      <c r="H1206" s="184">
        <v>4.1844999999999999</v>
      </c>
      <c r="I1206" s="184">
        <v>4.0510000000000002</v>
      </c>
      <c r="J1206" s="184">
        <v>3.3576999999999999</v>
      </c>
      <c r="K1206" s="184">
        <v>3.2155999999999998</v>
      </c>
      <c r="L1206" s="184">
        <v>3.2789000000000001</v>
      </c>
      <c r="M1206" s="184">
        <v>3.2707000000000002</v>
      </c>
      <c r="N1206" s="184">
        <v>3.1977000000000002</v>
      </c>
      <c r="O1206" s="184">
        <v>4.8097000000000003</v>
      </c>
      <c r="P1206" s="184">
        <v>5.6298000000000004</v>
      </c>
      <c r="Q1206" s="184">
        <v>6.8144</v>
      </c>
      <c r="R1206" s="184">
        <v>3.83</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44514</v>
      </c>
      <c r="E1207" s="184">
        <v>3288.8642</v>
      </c>
      <c r="F1207" s="184">
        <v>3.3852000000000002</v>
      </c>
      <c r="G1207" s="184">
        <v>3.7263999999999999</v>
      </c>
      <c r="H1207" s="184">
        <v>4.2850000000000001</v>
      </c>
      <c r="I1207" s="184">
        <v>4.1516000000000002</v>
      </c>
      <c r="J1207" s="184">
        <v>3.4582000000000002</v>
      </c>
      <c r="K1207" s="184">
        <v>3.3166000000000002</v>
      </c>
      <c r="L1207" s="184">
        <v>3.3778000000000001</v>
      </c>
      <c r="M1207" s="184">
        <v>3.3643999999999998</v>
      </c>
      <c r="N1207" s="184">
        <v>3.2892000000000001</v>
      </c>
      <c r="O1207" s="184">
        <v>4.8960999999999997</v>
      </c>
      <c r="P1207" s="184">
        <v>5.7133000000000003</v>
      </c>
      <c r="Q1207" s="184">
        <v>6.9894999999999996</v>
      </c>
      <c r="R1207" s="184">
        <v>3.9163000000000001</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44514</v>
      </c>
      <c r="E1208" s="184">
        <v>3298.9256999999998</v>
      </c>
      <c r="F1208" s="184">
        <v>3.2852999999999999</v>
      </c>
      <c r="G1208" s="184">
        <v>3.6276000000000002</v>
      </c>
      <c r="H1208" s="184">
        <v>4.1866000000000003</v>
      </c>
      <c r="I1208" s="184">
        <v>4.0533000000000001</v>
      </c>
      <c r="J1208" s="184">
        <v>3.3593999999999999</v>
      </c>
      <c r="K1208" s="184">
        <v>3.2168000000000001</v>
      </c>
      <c r="L1208" s="184">
        <v>3.2801</v>
      </c>
      <c r="M1208" s="184">
        <v>3.2717999999999998</v>
      </c>
      <c r="N1208" s="184">
        <v>3.1985999999999999</v>
      </c>
      <c r="O1208" s="184">
        <v>4.8106</v>
      </c>
      <c r="P1208" s="184">
        <v>5.6310000000000002</v>
      </c>
      <c r="Q1208" s="184">
        <v>6.8579999999999997</v>
      </c>
      <c r="R1208" s="184">
        <v>3.8309000000000002</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44514</v>
      </c>
      <c r="E1209" s="184">
        <v>44.308100000000003</v>
      </c>
      <c r="F1209" s="184">
        <v>3.4601999999999999</v>
      </c>
      <c r="G1209" s="184">
        <v>3.6257000000000001</v>
      </c>
      <c r="H1209" s="184">
        <v>4.0042999999999997</v>
      </c>
      <c r="I1209" s="184">
        <v>3.8656999999999999</v>
      </c>
      <c r="J1209" s="184">
        <v>3.3123999999999998</v>
      </c>
      <c r="K1209" s="184">
        <v>3.2999000000000001</v>
      </c>
      <c r="L1209" s="184">
        <v>3.3818000000000001</v>
      </c>
      <c r="M1209" s="184">
        <v>3.3892000000000002</v>
      </c>
      <c r="N1209" s="184">
        <v>3.3336000000000001</v>
      </c>
      <c r="O1209" s="184">
        <v>4.9485999999999999</v>
      </c>
      <c r="P1209" s="184">
        <v>5.7778</v>
      </c>
      <c r="Q1209" s="184">
        <v>7.0418000000000003</v>
      </c>
      <c r="R1209" s="184">
        <v>3.9390999999999998</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44514</v>
      </c>
      <c r="E1210" s="184">
        <v>43.998399999999997</v>
      </c>
      <c r="F1210" s="184">
        <v>3.3186</v>
      </c>
      <c r="G1210" s="184">
        <v>3.5129000000000001</v>
      </c>
      <c r="H1210" s="184">
        <v>3.8782000000000001</v>
      </c>
      <c r="I1210" s="184">
        <v>3.7503000000000002</v>
      </c>
      <c r="J1210" s="184">
        <v>3.1985000000000001</v>
      </c>
      <c r="K1210" s="184">
        <v>3.1905000000000001</v>
      </c>
      <c r="L1210" s="184">
        <v>3.2814999999999999</v>
      </c>
      <c r="M1210" s="184">
        <v>3.2890999999999999</v>
      </c>
      <c r="N1210" s="184">
        <v>3.2349000000000001</v>
      </c>
      <c r="O1210" s="184">
        <v>4.8612000000000002</v>
      </c>
      <c r="P1210" s="184">
        <v>5.6860999999999997</v>
      </c>
      <c r="Q1210" s="184">
        <v>7.2178000000000004</v>
      </c>
      <c r="R1210" s="184">
        <v>3.8449</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44514</v>
      </c>
      <c r="E1211" s="184">
        <v>41.118899999999996</v>
      </c>
      <c r="F1211" s="184">
        <v>3.3734999999999999</v>
      </c>
      <c r="G1211" s="184">
        <v>3.4925000000000002</v>
      </c>
      <c r="H1211" s="184">
        <v>3.8833000000000002</v>
      </c>
      <c r="I1211" s="184">
        <v>3.7526000000000002</v>
      </c>
      <c r="J1211" s="184">
        <v>3.2014</v>
      </c>
      <c r="K1211" s="184">
        <v>3.1911999999999998</v>
      </c>
      <c r="L1211" s="184">
        <v>3.2812999999999999</v>
      </c>
      <c r="M1211" s="184">
        <v>3.2888999999999999</v>
      </c>
      <c r="N1211" s="184">
        <v>3.2347000000000001</v>
      </c>
      <c r="O1211" s="184">
        <v>4.8613</v>
      </c>
      <c r="P1211" s="184">
        <v>5.6867000000000001</v>
      </c>
      <c r="Q1211" s="184">
        <v>6.7302999999999997</v>
      </c>
      <c r="R1211" s="184">
        <v>3.8451</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44514</v>
      </c>
      <c r="E1212" s="184">
        <v>3314.9126000000001</v>
      </c>
      <c r="F1212" s="184">
        <v>3.3498000000000001</v>
      </c>
      <c r="G1212" s="184">
        <v>3.5722</v>
      </c>
      <c r="H1212" s="184">
        <v>4.2157999999999998</v>
      </c>
      <c r="I1212" s="184">
        <v>4.0315000000000003</v>
      </c>
      <c r="J1212" s="184">
        <v>3.2482000000000002</v>
      </c>
      <c r="K1212" s="184">
        <v>3.2465999999999999</v>
      </c>
      <c r="L1212" s="184">
        <v>3.3342000000000001</v>
      </c>
      <c r="M1212" s="184">
        <v>3.3296999999999999</v>
      </c>
      <c r="N1212" s="184">
        <v>3.2633000000000001</v>
      </c>
      <c r="O1212" s="184">
        <v>4.9817999999999998</v>
      </c>
      <c r="P1212" s="184">
        <v>5.8041</v>
      </c>
      <c r="Q1212" s="184">
        <v>7.085</v>
      </c>
      <c r="R1212" s="184">
        <v>3.9893999999999998</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44514</v>
      </c>
      <c r="E1213" s="184">
        <v>3289.2462999999998</v>
      </c>
      <c r="F1213" s="184">
        <v>3.2393999999999998</v>
      </c>
      <c r="G1213" s="184">
        <v>3.4621</v>
      </c>
      <c r="H1213" s="184">
        <v>4.1055000000000001</v>
      </c>
      <c r="I1213" s="184">
        <v>3.9211</v>
      </c>
      <c r="J1213" s="184">
        <v>3.1154000000000002</v>
      </c>
      <c r="K1213" s="184">
        <v>3.1278999999999999</v>
      </c>
      <c r="L1213" s="184">
        <v>3.2185000000000001</v>
      </c>
      <c r="M1213" s="184">
        <v>3.2119</v>
      </c>
      <c r="N1213" s="184">
        <v>3.1429999999999998</v>
      </c>
      <c r="O1213" s="184">
        <v>4.8673999999999999</v>
      </c>
      <c r="P1213" s="184">
        <v>5.7095000000000002</v>
      </c>
      <c r="Q1213" s="184">
        <v>7.1618000000000004</v>
      </c>
      <c r="R1213" s="184">
        <v>3.8681000000000001</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1002</v>
      </c>
      <c r="C1214" s="180">
        <v>139619</v>
      </c>
      <c r="D1214" s="183">
        <v>44512</v>
      </c>
      <c r="E1214" s="184">
        <v>10</v>
      </c>
      <c r="F1214" s="184">
        <v>0</v>
      </c>
      <c r="G1214" s="184">
        <v>0</v>
      </c>
      <c r="H1214" s="184">
        <v>0</v>
      </c>
      <c r="I1214" s="184">
        <v>0</v>
      </c>
      <c r="J1214" s="184">
        <v>0</v>
      </c>
      <c r="K1214" s="184">
        <v>0</v>
      </c>
      <c r="L1214" s="184">
        <v>0</v>
      </c>
      <c r="M1214" s="184">
        <v>0</v>
      </c>
      <c r="N1214" s="184">
        <v>0</v>
      </c>
      <c r="O1214" s="184">
        <v>0</v>
      </c>
      <c r="P1214" s="184">
        <v>0</v>
      </c>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1924</v>
      </c>
      <c r="C1218" s="180">
        <v>148841</v>
      </c>
      <c r="D1218" s="183">
        <v>44514</v>
      </c>
      <c r="E1218" s="184">
        <v>1018.546</v>
      </c>
      <c r="F1218" s="184">
        <v>3.6524000000000001</v>
      </c>
      <c r="G1218" s="184">
        <v>3.4590999999999998</v>
      </c>
      <c r="H1218" s="184">
        <v>3.8786999999999998</v>
      </c>
      <c r="I1218" s="184">
        <v>3.6886000000000001</v>
      </c>
      <c r="J1218" s="184">
        <v>3.2869000000000002</v>
      </c>
      <c r="K1218" s="184">
        <v>3.2465000000000002</v>
      </c>
      <c r="L1218" s="184">
        <v>3.3020999999999998</v>
      </c>
      <c r="M1218" s="184"/>
      <c r="N1218" s="184"/>
      <c r="O1218" s="184"/>
      <c r="P1218" s="184"/>
      <c r="Q1218" s="184">
        <v>3.3020999999999998</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1925</v>
      </c>
      <c r="C1219" s="180">
        <v>148833</v>
      </c>
      <c r="D1219" s="183">
        <v>44514</v>
      </c>
      <c r="E1219" s="184">
        <v>1017.68</v>
      </c>
      <c r="F1219" s="184">
        <v>3.5030000000000001</v>
      </c>
      <c r="G1219" s="184">
        <v>3.3100999999999998</v>
      </c>
      <c r="H1219" s="184">
        <v>3.7286000000000001</v>
      </c>
      <c r="I1219" s="184">
        <v>3.5386000000000002</v>
      </c>
      <c r="J1219" s="184">
        <v>3.1366000000000001</v>
      </c>
      <c r="K1219" s="184">
        <v>3.0952999999999999</v>
      </c>
      <c r="L1219" s="184">
        <v>3.1488</v>
      </c>
      <c r="M1219" s="184"/>
      <c r="N1219" s="184"/>
      <c r="O1219" s="184"/>
      <c r="P1219" s="184"/>
      <c r="Q1219" s="184">
        <v>3.1478999999999999</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44514</v>
      </c>
      <c r="E1220" s="184">
        <v>2006.2472</v>
      </c>
      <c r="F1220" s="184">
        <v>3.1823000000000001</v>
      </c>
      <c r="G1220" s="184">
        <v>3.3624000000000001</v>
      </c>
      <c r="H1220" s="184">
        <v>3.7778</v>
      </c>
      <c r="I1220" s="184">
        <v>3.7111999999999998</v>
      </c>
      <c r="J1220" s="184">
        <v>3.3370000000000002</v>
      </c>
      <c r="K1220" s="184">
        <v>3.2166000000000001</v>
      </c>
      <c r="L1220" s="184">
        <v>3.2805</v>
      </c>
      <c r="M1220" s="184">
        <v>3.2942</v>
      </c>
      <c r="N1220" s="184">
        <v>3.2275999999999998</v>
      </c>
      <c r="O1220" s="184">
        <v>4.8044000000000002</v>
      </c>
      <c r="P1220" s="184">
        <v>4.8779000000000003</v>
      </c>
      <c r="Q1220" s="184">
        <v>6.9053000000000004</v>
      </c>
      <c r="R1220" s="184">
        <v>3.9087000000000001</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44514</v>
      </c>
      <c r="E1221" s="184">
        <v>2023.6207999999999</v>
      </c>
      <c r="F1221" s="184">
        <v>3.2829999999999999</v>
      </c>
      <c r="G1221" s="184">
        <v>3.4617</v>
      </c>
      <c r="H1221" s="184">
        <v>3.8776999999999999</v>
      </c>
      <c r="I1221" s="184">
        <v>3.8111999999999999</v>
      </c>
      <c r="J1221" s="184">
        <v>3.4371999999999998</v>
      </c>
      <c r="K1221" s="184">
        <v>3.3117999999999999</v>
      </c>
      <c r="L1221" s="184">
        <v>3.3711000000000002</v>
      </c>
      <c r="M1221" s="184">
        <v>3.3854000000000002</v>
      </c>
      <c r="N1221" s="184">
        <v>3.3199000000000001</v>
      </c>
      <c r="O1221" s="184">
        <v>4.9089</v>
      </c>
      <c r="P1221" s="184">
        <v>4.9877000000000002</v>
      </c>
      <c r="Q1221" s="184">
        <v>6.5662000000000003</v>
      </c>
      <c r="R1221" s="184">
        <v>4.0071000000000003</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44514</v>
      </c>
      <c r="E1222" s="184">
        <v>3441.0711999999999</v>
      </c>
      <c r="F1222" s="184">
        <v>3.3298999999999999</v>
      </c>
      <c r="G1222" s="184">
        <v>3.5215000000000001</v>
      </c>
      <c r="H1222" s="184">
        <v>4.0217000000000001</v>
      </c>
      <c r="I1222" s="184">
        <v>3.9232999999999998</v>
      </c>
      <c r="J1222" s="184">
        <v>3.3180000000000001</v>
      </c>
      <c r="K1222" s="184">
        <v>3.3058999999999998</v>
      </c>
      <c r="L1222" s="184">
        <v>3.38</v>
      </c>
      <c r="M1222" s="184">
        <v>3.3694000000000002</v>
      </c>
      <c r="N1222" s="184">
        <v>3.3010000000000002</v>
      </c>
      <c r="O1222" s="184">
        <v>4.9454000000000002</v>
      </c>
      <c r="P1222" s="184">
        <v>5.7765000000000004</v>
      </c>
      <c r="Q1222" s="184">
        <v>7.0218999999999996</v>
      </c>
      <c r="R1222" s="184">
        <v>3.9302999999999999</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44514</v>
      </c>
      <c r="E1223" s="184">
        <v>3153.1785</v>
      </c>
      <c r="F1223" s="184">
        <v>2.6846000000000001</v>
      </c>
      <c r="G1223" s="184">
        <v>2.8767999999999998</v>
      </c>
      <c r="H1223" s="184">
        <v>3.3765999999999998</v>
      </c>
      <c r="I1223" s="184">
        <v>3.2776999999999998</v>
      </c>
      <c r="J1223" s="184">
        <v>2.6716000000000002</v>
      </c>
      <c r="K1223" s="184">
        <v>2.6572</v>
      </c>
      <c r="L1223" s="184">
        <v>2.7324000000000002</v>
      </c>
      <c r="M1223" s="184">
        <v>2.7248000000000001</v>
      </c>
      <c r="N1223" s="184">
        <v>2.6560999999999999</v>
      </c>
      <c r="O1223" s="184">
        <v>4.2919</v>
      </c>
      <c r="P1223" s="184">
        <v>5.0930999999999997</v>
      </c>
      <c r="Q1223" s="184">
        <v>6.4393000000000002</v>
      </c>
      <c r="R1223" s="184">
        <v>3.2904</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44514</v>
      </c>
      <c r="E1224" s="184">
        <v>3421.3443000000002</v>
      </c>
      <c r="F1224" s="184">
        <v>3.2296</v>
      </c>
      <c r="G1224" s="184">
        <v>3.4216000000000002</v>
      </c>
      <c r="H1224" s="184">
        <v>3.9216000000000002</v>
      </c>
      <c r="I1224" s="184">
        <v>3.8231000000000002</v>
      </c>
      <c r="J1224" s="184">
        <v>3.2176999999999998</v>
      </c>
      <c r="K1224" s="184">
        <v>3.2050000000000001</v>
      </c>
      <c r="L1224" s="184">
        <v>3.2820999999999998</v>
      </c>
      <c r="M1224" s="184">
        <v>3.2757999999999998</v>
      </c>
      <c r="N1224" s="184">
        <v>3.2096</v>
      </c>
      <c r="O1224" s="184">
        <v>4.8604000000000003</v>
      </c>
      <c r="P1224" s="184">
        <v>5.7050000000000001</v>
      </c>
      <c r="Q1224" s="184">
        <v>6.9637000000000002</v>
      </c>
      <c r="R1224" s="184">
        <v>3.8351000000000002</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44514</v>
      </c>
      <c r="E1225" s="184">
        <v>1132.6306999999999</v>
      </c>
      <c r="F1225" s="184">
        <v>2.9411</v>
      </c>
      <c r="G1225" s="184">
        <v>2.9419</v>
      </c>
      <c r="H1225" s="184">
        <v>3.4357000000000002</v>
      </c>
      <c r="I1225" s="184">
        <v>3.2572999999999999</v>
      </c>
      <c r="J1225" s="184">
        <v>2.8795999999999999</v>
      </c>
      <c r="K1225" s="184">
        <v>2.9093</v>
      </c>
      <c r="L1225" s="184">
        <v>2.9371999999999998</v>
      </c>
      <c r="M1225" s="184">
        <v>2.9923000000000002</v>
      </c>
      <c r="N1225" s="184">
        <v>2.9742000000000002</v>
      </c>
      <c r="O1225" s="184"/>
      <c r="P1225" s="184"/>
      <c r="Q1225" s="184">
        <v>4.4897999999999998</v>
      </c>
      <c r="R1225" s="184">
        <v>3.4870000000000001</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44514</v>
      </c>
      <c r="E1226" s="184">
        <v>1130.0909999999999</v>
      </c>
      <c r="F1226" s="184">
        <v>2.8605</v>
      </c>
      <c r="G1226" s="184">
        <v>2.8612000000000002</v>
      </c>
      <c r="H1226" s="184">
        <v>3.3570000000000002</v>
      </c>
      <c r="I1226" s="184">
        <v>3.1781000000000001</v>
      </c>
      <c r="J1226" s="184">
        <v>2.8</v>
      </c>
      <c r="K1226" s="184">
        <v>2.8287</v>
      </c>
      <c r="L1226" s="184">
        <v>2.8561999999999999</v>
      </c>
      <c r="M1226" s="184">
        <v>2.9106999999999998</v>
      </c>
      <c r="N1226" s="184">
        <v>2.8919999999999999</v>
      </c>
      <c r="O1226" s="184"/>
      <c r="P1226" s="184"/>
      <c r="Q1226" s="184">
        <v>4.4070999999999998</v>
      </c>
      <c r="R1226" s="184">
        <v>3.4053</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3.092616071428572</v>
      </c>
      <c r="G1227" s="186">
        <v>3.272333928571427</v>
      </c>
      <c r="H1227" s="186">
        <v>3.8046330357142866</v>
      </c>
      <c r="I1227" s="186">
        <v>3.6146749999999979</v>
      </c>
      <c r="J1227" s="186">
        <v>3.0598714285714275</v>
      </c>
      <c r="K1227" s="186">
        <v>3.0169035714285712</v>
      </c>
      <c r="L1227" s="186">
        <v>3.0684339285714293</v>
      </c>
      <c r="M1227" s="186">
        <v>3.0743518181818192</v>
      </c>
      <c r="N1227" s="186">
        <v>3.0363899999999999</v>
      </c>
      <c r="O1227" s="186">
        <v>4.5887182795698953</v>
      </c>
      <c r="P1227" s="186">
        <v>5.3720786516853929</v>
      </c>
      <c r="Q1227" s="186">
        <v>5.9469285714285718</v>
      </c>
      <c r="R1227" s="186">
        <v>3.6221545454545456</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3.2839999999999998</v>
      </c>
      <c r="G1228" s="186">
        <v>3.4627499999999998</v>
      </c>
      <c r="H1228" s="186">
        <v>4.0183999999999997</v>
      </c>
      <c r="I1228" s="186">
        <v>3.8418999999999999</v>
      </c>
      <c r="J1228" s="186">
        <v>3.2425000000000002</v>
      </c>
      <c r="K1228" s="186">
        <v>3.1970999999999998</v>
      </c>
      <c r="L1228" s="186">
        <v>3.2713999999999999</v>
      </c>
      <c r="M1228" s="186">
        <v>3.25685</v>
      </c>
      <c r="N1228" s="186">
        <v>3.1992500000000001</v>
      </c>
      <c r="O1228" s="186">
        <v>4.8506999999999998</v>
      </c>
      <c r="P1228" s="186">
        <v>5.6913</v>
      </c>
      <c r="Q1228" s="186">
        <v>6.8782999999999994</v>
      </c>
      <c r="R1228" s="186">
        <v>3.8309000000000002</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32"/>
      <c r="B1229" s="129"/>
      <c r="C1229" s="129"/>
      <c r="D1229" s="129"/>
      <c r="E1229" s="129"/>
      <c r="F1229" s="133"/>
      <c r="G1229" s="133"/>
      <c r="H1229" s="133"/>
      <c r="I1229" s="133"/>
      <c r="J1229" s="133"/>
      <c r="K1229" s="133"/>
      <c r="L1229" s="133"/>
      <c r="M1229" s="133"/>
      <c r="N1229" s="133"/>
      <c r="O1229" s="133"/>
      <c r="P1229" s="133"/>
      <c r="Q1229" s="133"/>
      <c r="R1229" s="133"/>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1003</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1004</v>
      </c>
      <c r="B1231" s="180" t="s">
        <v>1005</v>
      </c>
      <c r="C1231" s="180">
        <v>100365</v>
      </c>
      <c r="D1231" s="183">
        <v>44512</v>
      </c>
      <c r="E1231" s="184">
        <v>72.426900000000003</v>
      </c>
      <c r="F1231" s="184">
        <v>33.695399999999999</v>
      </c>
      <c r="G1231" s="184">
        <v>-26.6846</v>
      </c>
      <c r="H1231" s="184">
        <v>19.766999999999999</v>
      </c>
      <c r="I1231" s="184">
        <v>16.996200000000002</v>
      </c>
      <c r="J1231" s="184">
        <v>11.921799999999999</v>
      </c>
      <c r="K1231" s="184">
        <v>8.3658999999999999</v>
      </c>
      <c r="L1231" s="184">
        <v>2.0829</v>
      </c>
      <c r="M1231" s="184">
        <v>3.2854999999999999</v>
      </c>
      <c r="N1231" s="184">
        <v>1.2499</v>
      </c>
      <c r="O1231" s="184">
        <v>8.9542000000000002</v>
      </c>
      <c r="P1231" s="184">
        <v>7.1672000000000002</v>
      </c>
      <c r="Q1231" s="184">
        <v>8.8449000000000009</v>
      </c>
      <c r="R1231" s="184">
        <v>6.6372</v>
      </c>
      <c r="S1231" s="120" t="s">
        <v>2000</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1004</v>
      </c>
      <c r="B1232" s="180" t="s">
        <v>1006</v>
      </c>
      <c r="C1232" s="180">
        <v>120743</v>
      </c>
      <c r="D1232" s="183">
        <v>44512</v>
      </c>
      <c r="E1232" s="184">
        <v>77.713300000000004</v>
      </c>
      <c r="F1232" s="184">
        <v>34.271500000000003</v>
      </c>
      <c r="G1232" s="184">
        <v>-26.104800000000001</v>
      </c>
      <c r="H1232" s="184">
        <v>20.365600000000001</v>
      </c>
      <c r="I1232" s="184">
        <v>17.596599999999999</v>
      </c>
      <c r="J1232" s="184">
        <v>12.5267</v>
      </c>
      <c r="K1232" s="184">
        <v>8.9786000000000001</v>
      </c>
      <c r="L1232" s="184">
        <v>2.6899000000000002</v>
      </c>
      <c r="M1232" s="184">
        <v>3.9014000000000002</v>
      </c>
      <c r="N1232" s="184">
        <v>1.8591</v>
      </c>
      <c r="O1232" s="184">
        <v>9.5510999999999999</v>
      </c>
      <c r="P1232" s="184">
        <v>7.8589000000000002</v>
      </c>
      <c r="Q1232" s="184">
        <v>8.9190000000000005</v>
      </c>
      <c r="R1232" s="184">
        <v>7.2221000000000002</v>
      </c>
      <c r="S1232" s="120" t="s">
        <v>2000</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1004</v>
      </c>
      <c r="B1233" s="180" t="s">
        <v>1007</v>
      </c>
      <c r="C1233" s="180">
        <v>143702</v>
      </c>
      <c r="D1233" s="183">
        <v>44512</v>
      </c>
      <c r="E1233" s="184">
        <v>14.0631</v>
      </c>
      <c r="F1233" s="184">
        <v>7.5282999999999998</v>
      </c>
      <c r="G1233" s="184">
        <v>-20.124600000000001</v>
      </c>
      <c r="H1233" s="184">
        <v>38.427199999999999</v>
      </c>
      <c r="I1233" s="184">
        <v>26.783000000000001</v>
      </c>
      <c r="J1233" s="184">
        <v>16.478300000000001</v>
      </c>
      <c r="K1233" s="184">
        <v>13.917199999999999</v>
      </c>
      <c r="L1233" s="184">
        <v>2.7877999999999998</v>
      </c>
      <c r="M1233" s="184">
        <v>3.2616000000000001</v>
      </c>
      <c r="N1233" s="184">
        <v>3.1419999999999999</v>
      </c>
      <c r="O1233" s="184">
        <v>11.110900000000001</v>
      </c>
      <c r="P1233" s="184"/>
      <c r="Q1233" s="184">
        <v>10.6935</v>
      </c>
      <c r="R1233" s="184">
        <v>7.7762000000000002</v>
      </c>
      <c r="S1233" s="120" t="s">
        <v>2000</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1004</v>
      </c>
      <c r="B1234" s="180" t="s">
        <v>1008</v>
      </c>
      <c r="C1234" s="180">
        <v>143704</v>
      </c>
      <c r="D1234" s="183">
        <v>44512</v>
      </c>
      <c r="E1234" s="184">
        <v>14.2143</v>
      </c>
      <c r="F1234" s="184">
        <v>7.9619999999999997</v>
      </c>
      <c r="G1234" s="184">
        <v>-19.825600000000001</v>
      </c>
      <c r="H1234" s="184">
        <v>38.683300000000003</v>
      </c>
      <c r="I1234" s="184">
        <v>27.056799999999999</v>
      </c>
      <c r="J1234" s="184">
        <v>16.7605</v>
      </c>
      <c r="K1234" s="184">
        <v>14.197800000000001</v>
      </c>
      <c r="L1234" s="184">
        <v>3.0623999999999998</v>
      </c>
      <c r="M1234" s="184">
        <v>3.5445000000000002</v>
      </c>
      <c r="N1234" s="184">
        <v>3.4428999999999998</v>
      </c>
      <c r="O1234" s="184">
        <v>11.4581</v>
      </c>
      <c r="P1234" s="184"/>
      <c r="Q1234" s="184">
        <v>11.046799999999999</v>
      </c>
      <c r="R1234" s="184">
        <v>8.1085999999999991</v>
      </c>
      <c r="S1234" s="120" t="s">
        <v>2000</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20.864300000000004</v>
      </c>
      <c r="G1235" s="186">
        <v>-23.184899999999999</v>
      </c>
      <c r="H1235" s="186">
        <v>29.310775</v>
      </c>
      <c r="I1235" s="186">
        <v>22.108149999999998</v>
      </c>
      <c r="J1235" s="186">
        <v>14.421825</v>
      </c>
      <c r="K1235" s="186">
        <v>11.364875</v>
      </c>
      <c r="L1235" s="186">
        <v>2.6557499999999998</v>
      </c>
      <c r="M1235" s="186">
        <v>3.4982499999999996</v>
      </c>
      <c r="N1235" s="186">
        <v>2.4234749999999998</v>
      </c>
      <c r="O1235" s="186">
        <v>10.268575</v>
      </c>
      <c r="P1235" s="186">
        <v>7.5130499999999998</v>
      </c>
      <c r="Q1235" s="186">
        <v>9.8760499999999993</v>
      </c>
      <c r="R1235" s="186">
        <v>7.4360249999999999</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20.828699999999998</v>
      </c>
      <c r="G1236" s="186">
        <v>-23.114699999999999</v>
      </c>
      <c r="H1236" s="186">
        <v>29.3964</v>
      </c>
      <c r="I1236" s="186">
        <v>22.189799999999998</v>
      </c>
      <c r="J1236" s="186">
        <v>14.502500000000001</v>
      </c>
      <c r="K1236" s="186">
        <v>11.447900000000001</v>
      </c>
      <c r="L1236" s="186">
        <v>2.7388500000000002</v>
      </c>
      <c r="M1236" s="186">
        <v>3.415</v>
      </c>
      <c r="N1236" s="186">
        <v>2.5005500000000001</v>
      </c>
      <c r="O1236" s="186">
        <v>10.331</v>
      </c>
      <c r="P1236" s="186">
        <v>7.5130499999999998</v>
      </c>
      <c r="Q1236" s="186">
        <v>9.8062500000000004</v>
      </c>
      <c r="R1236" s="186">
        <v>7.4991500000000002</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32"/>
      <c r="B1237" s="129"/>
      <c r="C1237" s="129"/>
      <c r="D1237" s="129"/>
      <c r="E1237" s="129"/>
      <c r="F1237" s="133"/>
      <c r="G1237" s="133"/>
      <c r="H1237" s="133"/>
      <c r="I1237" s="133"/>
      <c r="J1237" s="133"/>
      <c r="K1237" s="133"/>
      <c r="L1237" s="133"/>
      <c r="M1237" s="133"/>
      <c r="N1237" s="133"/>
      <c r="O1237" s="133"/>
      <c r="P1237" s="133"/>
      <c r="Q1237" s="133"/>
      <c r="R1237" s="133"/>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1009</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1010</v>
      </c>
      <c r="B1239" s="180" t="s">
        <v>1011</v>
      </c>
      <c r="C1239" s="180">
        <v>103192</v>
      </c>
      <c r="D1239" s="183">
        <v>44512</v>
      </c>
      <c r="E1239" s="184">
        <v>528.44799999999998</v>
      </c>
      <c r="F1239" s="184">
        <v>2.0790999999999999</v>
      </c>
      <c r="G1239" s="184">
        <v>2.7496</v>
      </c>
      <c r="H1239" s="184">
        <v>4.7675999999999998</v>
      </c>
      <c r="I1239" s="184">
        <v>3.5931000000000002</v>
      </c>
      <c r="J1239" s="184">
        <v>2.3622999999999998</v>
      </c>
      <c r="K1239" s="184">
        <v>3.0764999999999998</v>
      </c>
      <c r="L1239" s="184">
        <v>3.6684999999999999</v>
      </c>
      <c r="M1239" s="184">
        <v>4.1614000000000004</v>
      </c>
      <c r="N1239" s="184">
        <v>3.7256999999999998</v>
      </c>
      <c r="O1239" s="184">
        <v>6.7873000000000001</v>
      </c>
      <c r="P1239" s="184">
        <v>6.6816000000000004</v>
      </c>
      <c r="Q1239" s="184">
        <v>7.3361999999999998</v>
      </c>
      <c r="R1239" s="184">
        <v>5.7477</v>
      </c>
      <c r="S1239" s="120" t="s">
        <v>1998</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1010</v>
      </c>
      <c r="B1240" s="180" t="s">
        <v>1012</v>
      </c>
      <c r="C1240" s="180">
        <v>119523</v>
      </c>
      <c r="D1240" s="183">
        <v>44512</v>
      </c>
      <c r="E1240" s="184">
        <v>568.47280000000001</v>
      </c>
      <c r="F1240" s="184">
        <v>2.9024000000000001</v>
      </c>
      <c r="G1240" s="184">
        <v>3.5794999999999999</v>
      </c>
      <c r="H1240" s="184">
        <v>5.5959000000000003</v>
      </c>
      <c r="I1240" s="184">
        <v>4.4230999999999998</v>
      </c>
      <c r="J1240" s="184">
        <v>3.1937000000000002</v>
      </c>
      <c r="K1240" s="184">
        <v>3.9142999999999999</v>
      </c>
      <c r="L1240" s="184">
        <v>4.5125000000000002</v>
      </c>
      <c r="M1240" s="184">
        <v>4.9793000000000003</v>
      </c>
      <c r="N1240" s="184">
        <v>4.5533000000000001</v>
      </c>
      <c r="O1240" s="184">
        <v>7.6719999999999997</v>
      </c>
      <c r="P1240" s="184">
        <v>7.5751999999999997</v>
      </c>
      <c r="Q1240" s="184">
        <v>8.4237000000000002</v>
      </c>
      <c r="R1240" s="184">
        <v>6.6116000000000001</v>
      </c>
      <c r="S1240" s="120" t="s">
        <v>1998</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1010</v>
      </c>
      <c r="B1241" s="180" t="s">
        <v>1013</v>
      </c>
      <c r="C1241" s="180">
        <v>120513</v>
      </c>
      <c r="D1241" s="183">
        <v>44512</v>
      </c>
      <c r="E1241" s="184">
        <v>2548.7737000000002</v>
      </c>
      <c r="F1241" s="184">
        <v>0.9738</v>
      </c>
      <c r="G1241" s="184">
        <v>2.3151000000000002</v>
      </c>
      <c r="H1241" s="184">
        <v>5.1635999999999997</v>
      </c>
      <c r="I1241" s="184">
        <v>4.4173</v>
      </c>
      <c r="J1241" s="184">
        <v>2.9952999999999999</v>
      </c>
      <c r="K1241" s="184">
        <v>3.6457999999999999</v>
      </c>
      <c r="L1241" s="184">
        <v>4.0919999999999996</v>
      </c>
      <c r="M1241" s="184">
        <v>4.4790000000000001</v>
      </c>
      <c r="N1241" s="184">
        <v>4.181</v>
      </c>
      <c r="O1241" s="184">
        <v>7.2339000000000002</v>
      </c>
      <c r="P1241" s="184">
        <v>7.2515999999999998</v>
      </c>
      <c r="Q1241" s="184">
        <v>8.0973000000000006</v>
      </c>
      <c r="R1241" s="184">
        <v>6.0179999999999998</v>
      </c>
      <c r="S1241" s="120" t="s">
        <v>1997</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1010</v>
      </c>
      <c r="B1242" s="180" t="s">
        <v>1014</v>
      </c>
      <c r="C1242" s="180">
        <v>112214</v>
      </c>
      <c r="D1242" s="183">
        <v>44512</v>
      </c>
      <c r="E1242" s="184">
        <v>2460.2883000000002</v>
      </c>
      <c r="F1242" s="184">
        <v>0.66320000000000001</v>
      </c>
      <c r="G1242" s="184">
        <v>2.0045999999999999</v>
      </c>
      <c r="H1242" s="184">
        <v>4.8537999999999997</v>
      </c>
      <c r="I1242" s="184">
        <v>4.1074000000000002</v>
      </c>
      <c r="J1242" s="184">
        <v>2.6855000000000002</v>
      </c>
      <c r="K1242" s="184">
        <v>3.3391999999999999</v>
      </c>
      <c r="L1242" s="184">
        <v>3.7805</v>
      </c>
      <c r="M1242" s="184">
        <v>4.1590999999999996</v>
      </c>
      <c r="N1242" s="184">
        <v>3.8567999999999998</v>
      </c>
      <c r="O1242" s="184">
        <v>6.8981000000000003</v>
      </c>
      <c r="P1242" s="184">
        <v>6.8125</v>
      </c>
      <c r="Q1242" s="184">
        <v>7.7232000000000003</v>
      </c>
      <c r="R1242" s="184">
        <v>5.6921999999999997</v>
      </c>
      <c r="S1242" s="120" t="s">
        <v>1997</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1010</v>
      </c>
      <c r="B1243" s="180" t="s">
        <v>1015</v>
      </c>
      <c r="C1243" s="180">
        <v>112029</v>
      </c>
      <c r="D1243" s="183">
        <v>44512</v>
      </c>
      <c r="E1243" s="184">
        <v>1585.9637</v>
      </c>
      <c r="F1243" s="184">
        <v>2.7136</v>
      </c>
      <c r="G1243" s="184">
        <v>1.3726</v>
      </c>
      <c r="H1243" s="184">
        <v>3.4834999999999998</v>
      </c>
      <c r="I1243" s="184">
        <v>3.1966999999999999</v>
      </c>
      <c r="J1243" s="184">
        <v>2.7669999999999999</v>
      </c>
      <c r="K1243" s="184">
        <v>2.8832</v>
      </c>
      <c r="L1243" s="184">
        <v>3.0295999999999998</v>
      </c>
      <c r="M1243" s="184">
        <v>4.2321999999999997</v>
      </c>
      <c r="N1243" s="184">
        <v>6.4081000000000001</v>
      </c>
      <c r="O1243" s="184">
        <v>-9.0269999999999992</v>
      </c>
      <c r="P1243" s="184">
        <v>-2.9073000000000002</v>
      </c>
      <c r="Q1243" s="184">
        <v>3.7909999999999999</v>
      </c>
      <c r="R1243" s="184">
        <v>-5.0343</v>
      </c>
      <c r="S1243" s="120" t="s">
        <v>1998</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1010</v>
      </c>
      <c r="B1244" s="180" t="s">
        <v>1016</v>
      </c>
      <c r="C1244" s="180">
        <v>119410</v>
      </c>
      <c r="D1244" s="183">
        <v>44512</v>
      </c>
      <c r="E1244" s="184">
        <v>1628.5070000000001</v>
      </c>
      <c r="F1244" s="184">
        <v>2.9296000000000002</v>
      </c>
      <c r="G1244" s="184">
        <v>1.5832999999999999</v>
      </c>
      <c r="H1244" s="184">
        <v>3.6941000000000002</v>
      </c>
      <c r="I1244" s="184">
        <v>3.4074</v>
      </c>
      <c r="J1244" s="184">
        <v>2.9775999999999998</v>
      </c>
      <c r="K1244" s="184">
        <v>3.0945</v>
      </c>
      <c r="L1244" s="184">
        <v>3.2429999999999999</v>
      </c>
      <c r="M1244" s="184">
        <v>4.4489000000000001</v>
      </c>
      <c r="N1244" s="184">
        <v>6.6315999999999997</v>
      </c>
      <c r="O1244" s="184">
        <v>-8.7906999999999993</v>
      </c>
      <c r="P1244" s="184">
        <v>-2.6373000000000002</v>
      </c>
      <c r="Q1244" s="184">
        <v>2.5394999999999999</v>
      </c>
      <c r="R1244" s="184">
        <v>-4.8079999999999998</v>
      </c>
      <c r="S1244" s="120" t="s">
        <v>1998</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1010</v>
      </c>
      <c r="B1245" s="180" t="s">
        <v>1017</v>
      </c>
      <c r="C1245" s="180">
        <v>148320</v>
      </c>
      <c r="D1245" s="183"/>
      <c r="E1245" s="184"/>
      <c r="F1245" s="184"/>
      <c r="G1245" s="184"/>
      <c r="H1245" s="184"/>
      <c r="I1245" s="184"/>
      <c r="J1245" s="184"/>
      <c r="K1245" s="184"/>
      <c r="L1245" s="184"/>
      <c r="M1245" s="184"/>
      <c r="N1245" s="184"/>
      <c r="O1245" s="184"/>
      <c r="P1245" s="184"/>
      <c r="Q1245" s="184"/>
      <c r="R1245" s="184"/>
      <c r="S1245" s="120" t="s">
        <v>1998</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1010</v>
      </c>
      <c r="B1246" s="180" t="s">
        <v>1018</v>
      </c>
      <c r="C1246" s="180">
        <v>148325</v>
      </c>
      <c r="D1246" s="183"/>
      <c r="E1246" s="184"/>
      <c r="F1246" s="184"/>
      <c r="G1246" s="184"/>
      <c r="H1246" s="184"/>
      <c r="I1246" s="184"/>
      <c r="J1246" s="184"/>
      <c r="K1246" s="184"/>
      <c r="L1246" s="184"/>
      <c r="M1246" s="184"/>
      <c r="N1246" s="184"/>
      <c r="O1246" s="184"/>
      <c r="P1246" s="184"/>
      <c r="Q1246" s="184"/>
      <c r="R1246" s="184"/>
      <c r="S1246" s="120" t="s">
        <v>1998</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1010</v>
      </c>
      <c r="B1247" s="180" t="s">
        <v>1019</v>
      </c>
      <c r="C1247" s="180">
        <v>117945</v>
      </c>
      <c r="D1247" s="183">
        <v>44512</v>
      </c>
      <c r="E1247" s="184">
        <v>32.465899999999998</v>
      </c>
      <c r="F1247" s="184">
        <v>-0.2248</v>
      </c>
      <c r="G1247" s="184">
        <v>0.29980000000000001</v>
      </c>
      <c r="H1247" s="184">
        <v>3.9386999999999999</v>
      </c>
      <c r="I1247" s="184">
        <v>3.6347999999999998</v>
      </c>
      <c r="J1247" s="184">
        <v>2.464</v>
      </c>
      <c r="K1247" s="184">
        <v>2.4851999999999999</v>
      </c>
      <c r="L1247" s="184">
        <v>3.2025000000000001</v>
      </c>
      <c r="M1247" s="184">
        <v>3.8992</v>
      </c>
      <c r="N1247" s="184">
        <v>3.5588000000000002</v>
      </c>
      <c r="O1247" s="184">
        <v>6.2319000000000004</v>
      </c>
      <c r="P1247" s="184">
        <v>6.3135000000000003</v>
      </c>
      <c r="Q1247" s="184">
        <v>7.6025</v>
      </c>
      <c r="R1247" s="184">
        <v>5.4909999999999997</v>
      </c>
      <c r="S1247" s="120" t="s">
        <v>1998</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1010</v>
      </c>
      <c r="B1248" s="180" t="s">
        <v>1020</v>
      </c>
      <c r="C1248" s="180">
        <v>120008</v>
      </c>
      <c r="D1248" s="183">
        <v>44512</v>
      </c>
      <c r="E1248" s="184">
        <v>34.592799999999997</v>
      </c>
      <c r="F1248" s="184">
        <v>0.73860000000000003</v>
      </c>
      <c r="G1248" s="184">
        <v>1.1959</v>
      </c>
      <c r="H1248" s="184">
        <v>4.8358999999999996</v>
      </c>
      <c r="I1248" s="184">
        <v>4.5298999999999996</v>
      </c>
      <c r="J1248" s="184">
        <v>3.3519000000000001</v>
      </c>
      <c r="K1248" s="184">
        <v>3.3178999999999998</v>
      </c>
      <c r="L1248" s="184">
        <v>4.0324999999999998</v>
      </c>
      <c r="M1248" s="184">
        <v>4.7469999999999999</v>
      </c>
      <c r="N1248" s="184">
        <v>4.3971</v>
      </c>
      <c r="O1248" s="184">
        <v>7.0987999999999998</v>
      </c>
      <c r="P1248" s="184">
        <v>7.1135000000000002</v>
      </c>
      <c r="Q1248" s="184">
        <v>8.0198999999999998</v>
      </c>
      <c r="R1248" s="184">
        <v>6.3540999999999999</v>
      </c>
      <c r="S1248" s="120" t="s">
        <v>1998</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1010</v>
      </c>
      <c r="B1249" s="180" t="s">
        <v>1021</v>
      </c>
      <c r="C1249" s="180">
        <v>118291</v>
      </c>
      <c r="D1249" s="183">
        <v>44512</v>
      </c>
      <c r="E1249" s="184">
        <v>34.3628</v>
      </c>
      <c r="F1249" s="184">
        <v>4.6742999999999997</v>
      </c>
      <c r="G1249" s="184">
        <v>3.1166</v>
      </c>
      <c r="H1249" s="184">
        <v>5.1285999999999996</v>
      </c>
      <c r="I1249" s="184">
        <v>4.3471000000000002</v>
      </c>
      <c r="J1249" s="184">
        <v>3.0539999999999998</v>
      </c>
      <c r="K1249" s="184">
        <v>3.1337999999999999</v>
      </c>
      <c r="L1249" s="184">
        <v>3.4451000000000001</v>
      </c>
      <c r="M1249" s="184">
        <v>3.7269000000000001</v>
      </c>
      <c r="N1249" s="184">
        <v>3.5024000000000002</v>
      </c>
      <c r="O1249" s="184">
        <v>6.4198000000000004</v>
      </c>
      <c r="P1249" s="184">
        <v>6.5693000000000001</v>
      </c>
      <c r="Q1249" s="184">
        <v>7.6079999999999997</v>
      </c>
      <c r="R1249" s="184">
        <v>5.165</v>
      </c>
      <c r="S1249" s="120" t="s">
        <v>1997</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1010</v>
      </c>
      <c r="B1250" s="180" t="s">
        <v>1022</v>
      </c>
      <c r="C1250" s="180">
        <v>102913</v>
      </c>
      <c r="D1250" s="183">
        <v>44512</v>
      </c>
      <c r="E1250" s="184">
        <v>33.774999999999999</v>
      </c>
      <c r="F1250" s="184">
        <v>4.4313000000000002</v>
      </c>
      <c r="G1250" s="184">
        <v>2.8464999999999998</v>
      </c>
      <c r="H1250" s="184">
        <v>4.8569000000000004</v>
      </c>
      <c r="I1250" s="184">
        <v>4.0743</v>
      </c>
      <c r="J1250" s="184">
        <v>2.7814999999999999</v>
      </c>
      <c r="K1250" s="184">
        <v>2.8632</v>
      </c>
      <c r="L1250" s="184">
        <v>3.1745999999999999</v>
      </c>
      <c r="M1250" s="184">
        <v>3.4462000000000002</v>
      </c>
      <c r="N1250" s="184">
        <v>3.2378999999999998</v>
      </c>
      <c r="O1250" s="184">
        <v>6.1551999999999998</v>
      </c>
      <c r="P1250" s="184">
        <v>6.3330000000000002</v>
      </c>
      <c r="Q1250" s="184">
        <v>7.5585000000000004</v>
      </c>
      <c r="R1250" s="184">
        <v>4.9034000000000004</v>
      </c>
      <c r="S1250" s="120" t="s">
        <v>1997</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1010</v>
      </c>
      <c r="B1251" s="180" t="s">
        <v>1023</v>
      </c>
      <c r="C1251" s="180">
        <v>133925</v>
      </c>
      <c r="D1251" s="183">
        <v>44512</v>
      </c>
      <c r="E1251" s="184">
        <v>16.2133</v>
      </c>
      <c r="F1251" s="184">
        <v>4.7282000000000002</v>
      </c>
      <c r="G1251" s="184">
        <v>4.5792000000000002</v>
      </c>
      <c r="H1251" s="184">
        <v>6.0624000000000002</v>
      </c>
      <c r="I1251" s="184">
        <v>4.9782999999999999</v>
      </c>
      <c r="J1251" s="184">
        <v>3.3574000000000002</v>
      </c>
      <c r="K1251" s="184">
        <v>3.3237000000000001</v>
      </c>
      <c r="L1251" s="184">
        <v>3.7562000000000002</v>
      </c>
      <c r="M1251" s="184">
        <v>4.2130999999999998</v>
      </c>
      <c r="N1251" s="184">
        <v>3.8662000000000001</v>
      </c>
      <c r="O1251" s="184">
        <v>6.8802000000000003</v>
      </c>
      <c r="P1251" s="184">
        <v>6.9398999999999997</v>
      </c>
      <c r="Q1251" s="184">
        <v>7.4997999999999996</v>
      </c>
      <c r="R1251" s="184">
        <v>5.5029000000000003</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1010</v>
      </c>
      <c r="B1252" s="180" t="s">
        <v>1024</v>
      </c>
      <c r="C1252" s="180">
        <v>133926</v>
      </c>
      <c r="D1252" s="183">
        <v>44512</v>
      </c>
      <c r="E1252" s="184">
        <v>15.878299999999999</v>
      </c>
      <c r="F1252" s="184">
        <v>4.3681000000000001</v>
      </c>
      <c r="G1252" s="184">
        <v>4.3692000000000002</v>
      </c>
      <c r="H1252" s="184">
        <v>5.7549999999999999</v>
      </c>
      <c r="I1252" s="184">
        <v>4.6715</v>
      </c>
      <c r="J1252" s="184">
        <v>3.0556000000000001</v>
      </c>
      <c r="K1252" s="184">
        <v>3.0287999999999999</v>
      </c>
      <c r="L1252" s="184">
        <v>3.4586000000000001</v>
      </c>
      <c r="M1252" s="184">
        <v>3.9192999999999998</v>
      </c>
      <c r="N1252" s="184">
        <v>3.5746000000000002</v>
      </c>
      <c r="O1252" s="184">
        <v>6.5696000000000003</v>
      </c>
      <c r="P1252" s="184">
        <v>6.6195000000000004</v>
      </c>
      <c r="Q1252" s="184">
        <v>7.1643999999999997</v>
      </c>
      <c r="R1252" s="184">
        <v>5.2091000000000003</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1010</v>
      </c>
      <c r="B1253" s="180" t="s">
        <v>1025</v>
      </c>
      <c r="C1253" s="180">
        <v>140220</v>
      </c>
      <c r="D1253" s="183"/>
      <c r="E1253" s="184"/>
      <c r="F1253" s="184"/>
      <c r="G1253" s="184"/>
      <c r="H1253" s="184"/>
      <c r="I1253" s="184"/>
      <c r="J1253" s="184"/>
      <c r="K1253" s="184"/>
      <c r="L1253" s="184"/>
      <c r="M1253" s="184"/>
      <c r="N1253" s="184"/>
      <c r="O1253" s="184"/>
      <c r="P1253" s="184"/>
      <c r="Q1253" s="184"/>
      <c r="R1253" s="184"/>
      <c r="S1253" s="120" t="s">
        <v>1998</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1010</v>
      </c>
      <c r="B1254" s="180" t="s">
        <v>1026</v>
      </c>
      <c r="C1254" s="180">
        <v>140207</v>
      </c>
      <c r="D1254" s="183"/>
      <c r="E1254" s="184"/>
      <c r="F1254" s="184"/>
      <c r="G1254" s="184"/>
      <c r="H1254" s="184"/>
      <c r="I1254" s="184"/>
      <c r="J1254" s="184"/>
      <c r="K1254" s="184"/>
      <c r="L1254" s="184"/>
      <c r="M1254" s="184"/>
      <c r="N1254" s="184"/>
      <c r="O1254" s="184"/>
      <c r="P1254" s="184"/>
      <c r="Q1254" s="184"/>
      <c r="R1254" s="184"/>
      <c r="S1254" s="120" t="s">
        <v>1998</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1010</v>
      </c>
      <c r="B1255" s="180" t="s">
        <v>1926</v>
      </c>
      <c r="C1255" s="180">
        <v>113135</v>
      </c>
      <c r="D1255" s="183">
        <v>44512</v>
      </c>
      <c r="E1255" s="184">
        <v>25.4497</v>
      </c>
      <c r="F1255" s="184">
        <v>9.8986999999999998</v>
      </c>
      <c r="G1255" s="184">
        <v>9.9998000000000005</v>
      </c>
      <c r="H1255" s="184">
        <v>10.048299999999999</v>
      </c>
      <c r="I1255" s="184">
        <v>9.3247999999999998</v>
      </c>
      <c r="J1255" s="184">
        <v>8.3869000000000007</v>
      </c>
      <c r="K1255" s="184">
        <v>27.2471</v>
      </c>
      <c r="L1255" s="184">
        <v>15.1721</v>
      </c>
      <c r="M1255" s="184">
        <v>15.1677</v>
      </c>
      <c r="N1255" s="184">
        <v>15.7315</v>
      </c>
      <c r="O1255" s="184">
        <v>6.8643000000000001</v>
      </c>
      <c r="P1255" s="184">
        <v>7.3262</v>
      </c>
      <c r="Q1255" s="184">
        <v>8.6123999999999992</v>
      </c>
      <c r="R1255" s="184">
        <v>6.3556999999999997</v>
      </c>
      <c r="S1255" s="120" t="s">
        <v>1998</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1010</v>
      </c>
      <c r="B1256" s="180" t="s">
        <v>1927</v>
      </c>
      <c r="C1256" s="180">
        <v>118530</v>
      </c>
      <c r="D1256" s="183">
        <v>44512</v>
      </c>
      <c r="E1256" s="184">
        <v>26.137899999999998</v>
      </c>
      <c r="F1256" s="184">
        <v>10.0571</v>
      </c>
      <c r="G1256" s="184">
        <v>10.0161</v>
      </c>
      <c r="H1256" s="184">
        <v>10.0482</v>
      </c>
      <c r="I1256" s="184">
        <v>9.3295999999999992</v>
      </c>
      <c r="J1256" s="184">
        <v>8.3930000000000007</v>
      </c>
      <c r="K1256" s="184">
        <v>27.246600000000001</v>
      </c>
      <c r="L1256" s="184">
        <v>15.1713</v>
      </c>
      <c r="M1256" s="184">
        <v>15.210699999999999</v>
      </c>
      <c r="N1256" s="184">
        <v>15.8698</v>
      </c>
      <c r="O1256" s="184">
        <v>7.1675000000000004</v>
      </c>
      <c r="P1256" s="184">
        <v>7.657</v>
      </c>
      <c r="Q1256" s="184">
        <v>8.7349999999999994</v>
      </c>
      <c r="R1256" s="184">
        <v>6.6101000000000001</v>
      </c>
      <c r="S1256" s="120" t="s">
        <v>1998</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1010</v>
      </c>
      <c r="B1257" s="180" t="s">
        <v>1988</v>
      </c>
      <c r="C1257" s="180">
        <v>100503</v>
      </c>
      <c r="D1257" s="183">
        <v>44512</v>
      </c>
      <c r="E1257" s="184">
        <v>47.210136687552598</v>
      </c>
      <c r="F1257" s="184">
        <v>9.9559999999999995</v>
      </c>
      <c r="G1257" s="184">
        <v>9.9614999999999991</v>
      </c>
      <c r="H1257" s="184">
        <v>10.0473</v>
      </c>
      <c r="I1257" s="184">
        <v>9.32</v>
      </c>
      <c r="J1257" s="184">
        <v>8.3872</v>
      </c>
      <c r="K1257" s="184">
        <v>27.246099999999998</v>
      </c>
      <c r="L1257" s="184">
        <v>15.170999999999999</v>
      </c>
      <c r="M1257" s="184">
        <v>15.167299999999999</v>
      </c>
      <c r="N1257" s="184">
        <v>15.731199999999999</v>
      </c>
      <c r="O1257" s="184">
        <v>5.9111000000000002</v>
      </c>
      <c r="P1257" s="184">
        <v>5.8259999999999996</v>
      </c>
      <c r="Q1257" s="184">
        <v>7.3865999999999996</v>
      </c>
      <c r="R1257" s="184">
        <v>6.1565000000000003</v>
      </c>
      <c r="S1257" s="120" t="s">
        <v>1998</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1010</v>
      </c>
      <c r="B1258" s="180" t="s">
        <v>1989</v>
      </c>
      <c r="C1258" s="180">
        <v>118528</v>
      </c>
      <c r="D1258" s="183">
        <v>44512</v>
      </c>
      <c r="E1258" s="184">
        <v>18.6841563864654</v>
      </c>
      <c r="F1258" s="184">
        <v>9.9183000000000003</v>
      </c>
      <c r="G1258" s="184">
        <v>9.9237000000000002</v>
      </c>
      <c r="H1258" s="184">
        <v>10.0406</v>
      </c>
      <c r="I1258" s="184">
        <v>9.3264999999999993</v>
      </c>
      <c r="J1258" s="184">
        <v>8.3853000000000009</v>
      </c>
      <c r="K1258" s="184">
        <v>27.2453</v>
      </c>
      <c r="L1258" s="184">
        <v>15.1706</v>
      </c>
      <c r="M1258" s="184">
        <v>15.2103</v>
      </c>
      <c r="N1258" s="184">
        <v>15.869199999999999</v>
      </c>
      <c r="O1258" s="184">
        <v>6.2366999999999999</v>
      </c>
      <c r="P1258" s="184">
        <v>6.1840000000000002</v>
      </c>
      <c r="Q1258" s="184">
        <v>6.8689</v>
      </c>
      <c r="R1258" s="184">
        <v>6.4166999999999996</v>
      </c>
      <c r="S1258" s="120" t="s">
        <v>1998</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1010</v>
      </c>
      <c r="B1259" s="180" t="s">
        <v>1027</v>
      </c>
      <c r="C1259" s="180">
        <v>147990</v>
      </c>
      <c r="D1259" s="183"/>
      <c r="E1259" s="184"/>
      <c r="F1259" s="184"/>
      <c r="G1259" s="184"/>
      <c r="H1259" s="184"/>
      <c r="I1259" s="184"/>
      <c r="J1259" s="184"/>
      <c r="K1259" s="184"/>
      <c r="L1259" s="184"/>
      <c r="M1259" s="184"/>
      <c r="N1259" s="184"/>
      <c r="O1259" s="184"/>
      <c r="P1259" s="184"/>
      <c r="Q1259" s="184"/>
      <c r="R1259" s="184"/>
      <c r="S1259" s="120" t="s">
        <v>1998</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1010</v>
      </c>
      <c r="B1260" s="180" t="s">
        <v>1028</v>
      </c>
      <c r="C1260" s="180">
        <v>147991</v>
      </c>
      <c r="D1260" s="183"/>
      <c r="E1260" s="184"/>
      <c r="F1260" s="184"/>
      <c r="G1260" s="184"/>
      <c r="H1260" s="184"/>
      <c r="I1260" s="184"/>
      <c r="J1260" s="184"/>
      <c r="K1260" s="184"/>
      <c r="L1260" s="184"/>
      <c r="M1260" s="184"/>
      <c r="N1260" s="184"/>
      <c r="O1260" s="184"/>
      <c r="P1260" s="184"/>
      <c r="Q1260" s="184"/>
      <c r="R1260" s="184"/>
      <c r="S1260" s="120" t="s">
        <v>1998</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1010</v>
      </c>
      <c r="B1261" s="180" t="s">
        <v>1928</v>
      </c>
      <c r="C1261" s="180">
        <v>148000</v>
      </c>
      <c r="D1261" s="183"/>
      <c r="E1261" s="184"/>
      <c r="F1261" s="184"/>
      <c r="G1261" s="184"/>
      <c r="H1261" s="184"/>
      <c r="I1261" s="184"/>
      <c r="J1261" s="184"/>
      <c r="K1261" s="184"/>
      <c r="L1261" s="184"/>
      <c r="M1261" s="184"/>
      <c r="N1261" s="184"/>
      <c r="O1261" s="184"/>
      <c r="P1261" s="184"/>
      <c r="Q1261" s="184"/>
      <c r="R1261" s="184"/>
      <c r="S1261" s="120" t="s">
        <v>1998</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1010</v>
      </c>
      <c r="B1262" s="180" t="s">
        <v>1929</v>
      </c>
      <c r="C1262" s="180">
        <v>147999</v>
      </c>
      <c r="D1262" s="183"/>
      <c r="E1262" s="184"/>
      <c r="F1262" s="184"/>
      <c r="G1262" s="184"/>
      <c r="H1262" s="184"/>
      <c r="I1262" s="184"/>
      <c r="J1262" s="184"/>
      <c r="K1262" s="184"/>
      <c r="L1262" s="184"/>
      <c r="M1262" s="184"/>
      <c r="N1262" s="184"/>
      <c r="O1262" s="184"/>
      <c r="P1262" s="184"/>
      <c r="Q1262" s="184"/>
      <c r="R1262" s="184"/>
      <c r="S1262" s="120" t="s">
        <v>1998</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1010</v>
      </c>
      <c r="B1263" s="180" t="s">
        <v>1990</v>
      </c>
      <c r="C1263" s="180">
        <v>147995</v>
      </c>
      <c r="D1263" s="183"/>
      <c r="E1263" s="184"/>
      <c r="F1263" s="184"/>
      <c r="G1263" s="184"/>
      <c r="H1263" s="184"/>
      <c r="I1263" s="184"/>
      <c r="J1263" s="184"/>
      <c r="K1263" s="184"/>
      <c r="L1263" s="184"/>
      <c r="M1263" s="184"/>
      <c r="N1263" s="184"/>
      <c r="O1263" s="184"/>
      <c r="P1263" s="184"/>
      <c r="Q1263" s="184"/>
      <c r="R1263" s="184"/>
      <c r="S1263" s="120" t="s">
        <v>1998</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1010</v>
      </c>
      <c r="B1264" s="180" t="s">
        <v>1991</v>
      </c>
      <c r="C1264" s="180">
        <v>147996</v>
      </c>
      <c r="D1264" s="183"/>
      <c r="E1264" s="184"/>
      <c r="F1264" s="184"/>
      <c r="G1264" s="184"/>
      <c r="H1264" s="184"/>
      <c r="I1264" s="184"/>
      <c r="J1264" s="184"/>
      <c r="K1264" s="184"/>
      <c r="L1264" s="184"/>
      <c r="M1264" s="184"/>
      <c r="N1264" s="184"/>
      <c r="O1264" s="184"/>
      <c r="P1264" s="184"/>
      <c r="Q1264" s="184"/>
      <c r="R1264" s="184"/>
      <c r="S1264" s="120" t="s">
        <v>1998</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1010</v>
      </c>
      <c r="B1265" s="180" t="s">
        <v>1029</v>
      </c>
      <c r="C1265" s="180">
        <v>102452</v>
      </c>
      <c r="D1265" s="183">
        <v>44512</v>
      </c>
      <c r="E1265" s="184">
        <v>46.227600000000002</v>
      </c>
      <c r="F1265" s="184">
        <v>0.86850000000000005</v>
      </c>
      <c r="G1265" s="184">
        <v>-0.42109999999999997</v>
      </c>
      <c r="H1265" s="184">
        <v>4.3296999999999999</v>
      </c>
      <c r="I1265" s="184">
        <v>3.0773000000000001</v>
      </c>
      <c r="J1265" s="184">
        <v>2.1766000000000001</v>
      </c>
      <c r="K1265" s="184">
        <v>3.5274999999999999</v>
      </c>
      <c r="L1265" s="184">
        <v>4.2135999999999996</v>
      </c>
      <c r="M1265" s="184">
        <v>4.1376999999999997</v>
      </c>
      <c r="N1265" s="184">
        <v>4.2462999999999997</v>
      </c>
      <c r="O1265" s="184">
        <v>6.8941999999999997</v>
      </c>
      <c r="P1265" s="184">
        <v>6.6326000000000001</v>
      </c>
      <c r="Q1265" s="184">
        <v>7.2069000000000001</v>
      </c>
      <c r="R1265" s="184">
        <v>6.1120999999999999</v>
      </c>
      <c r="S1265" s="120" t="s">
        <v>1998</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1010</v>
      </c>
      <c r="B1266" s="180" t="s">
        <v>1030</v>
      </c>
      <c r="C1266" s="180">
        <v>118942</v>
      </c>
      <c r="D1266" s="183">
        <v>44512</v>
      </c>
      <c r="E1266" s="184">
        <v>49.043300000000002</v>
      </c>
      <c r="F1266" s="184">
        <v>1.4884999999999999</v>
      </c>
      <c r="G1266" s="184">
        <v>0.17369999999999999</v>
      </c>
      <c r="H1266" s="184">
        <v>4.9344999999999999</v>
      </c>
      <c r="I1266" s="184">
        <v>3.6732</v>
      </c>
      <c r="J1266" s="184">
        <v>2.7770000000000001</v>
      </c>
      <c r="K1266" s="184">
        <v>4.1326999999999998</v>
      </c>
      <c r="L1266" s="184">
        <v>4.8259999999999996</v>
      </c>
      <c r="M1266" s="184">
        <v>4.7569999999999997</v>
      </c>
      <c r="N1266" s="184">
        <v>4.8728999999999996</v>
      </c>
      <c r="O1266" s="184">
        <v>7.5366</v>
      </c>
      <c r="P1266" s="184">
        <v>7.2999000000000001</v>
      </c>
      <c r="Q1266" s="184">
        <v>8.0640000000000001</v>
      </c>
      <c r="R1266" s="184">
        <v>6.7496999999999998</v>
      </c>
      <c r="S1266" s="120" t="s">
        <v>1998</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1010</v>
      </c>
      <c r="B1267" s="180" t="s">
        <v>1031</v>
      </c>
      <c r="C1267" s="180">
        <v>104344</v>
      </c>
      <c r="D1267" s="183">
        <v>44512</v>
      </c>
      <c r="E1267" s="184">
        <v>16.532900000000001</v>
      </c>
      <c r="F1267" s="184">
        <v>0.2208</v>
      </c>
      <c r="G1267" s="184">
        <v>1.6192</v>
      </c>
      <c r="H1267" s="184">
        <v>4.8628</v>
      </c>
      <c r="I1267" s="184">
        <v>4.3913000000000002</v>
      </c>
      <c r="J1267" s="184">
        <v>2.5979999999999999</v>
      </c>
      <c r="K1267" s="184">
        <v>2.6913999999999998</v>
      </c>
      <c r="L1267" s="184">
        <v>3.1472000000000002</v>
      </c>
      <c r="M1267" s="184">
        <v>3.6905000000000001</v>
      </c>
      <c r="N1267" s="184">
        <v>3.2189999999999999</v>
      </c>
      <c r="O1267" s="184">
        <v>1.4968999999999999</v>
      </c>
      <c r="P1267" s="184">
        <v>3.3607999999999998</v>
      </c>
      <c r="Q1267" s="184">
        <v>3.3896999999999999</v>
      </c>
      <c r="R1267" s="184">
        <v>3.3285999999999998</v>
      </c>
      <c r="S1267" s="120" t="s">
        <v>1998</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1010</v>
      </c>
      <c r="B1268" s="180" t="s">
        <v>1032</v>
      </c>
      <c r="C1268" s="180">
        <v>120066</v>
      </c>
      <c r="D1268" s="183">
        <v>44512</v>
      </c>
      <c r="E1268" s="184">
        <v>17.663699999999999</v>
      </c>
      <c r="F1268" s="184">
        <v>0.8266</v>
      </c>
      <c r="G1268" s="184">
        <v>2.0667</v>
      </c>
      <c r="H1268" s="184">
        <v>5.2645999999999997</v>
      </c>
      <c r="I1268" s="184">
        <v>4.9242999999999997</v>
      </c>
      <c r="J1268" s="184">
        <v>3.282</v>
      </c>
      <c r="K1268" s="184">
        <v>3.4619</v>
      </c>
      <c r="L1268" s="184">
        <v>3.9481000000000002</v>
      </c>
      <c r="M1268" s="184">
        <v>4.5133000000000001</v>
      </c>
      <c r="N1268" s="184">
        <v>4.0522</v>
      </c>
      <c r="O1268" s="184">
        <v>2.3189000000000002</v>
      </c>
      <c r="P1268" s="184">
        <v>4.2008999999999999</v>
      </c>
      <c r="Q1268" s="184">
        <v>6.3449</v>
      </c>
      <c r="R1268" s="184">
        <v>4.1683000000000003</v>
      </c>
      <c r="S1268" s="120" t="s">
        <v>1998</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1010</v>
      </c>
      <c r="B1269" s="180" t="s">
        <v>1033</v>
      </c>
      <c r="C1269" s="180">
        <v>101619</v>
      </c>
      <c r="D1269" s="183">
        <v>44512</v>
      </c>
      <c r="E1269" s="184">
        <v>429.37909999999999</v>
      </c>
      <c r="F1269" s="184">
        <v>-8.4222000000000001</v>
      </c>
      <c r="G1269" s="184">
        <v>4.5552000000000001</v>
      </c>
      <c r="H1269" s="184">
        <v>7.1341999999999999</v>
      </c>
      <c r="I1269" s="184">
        <v>3.0608</v>
      </c>
      <c r="J1269" s="184">
        <v>1.1355</v>
      </c>
      <c r="K1269" s="184">
        <v>4.2910000000000004</v>
      </c>
      <c r="L1269" s="184">
        <v>5.1163999999999996</v>
      </c>
      <c r="M1269" s="184">
        <v>4.5385</v>
      </c>
      <c r="N1269" s="184">
        <v>4.7679999999999998</v>
      </c>
      <c r="O1269" s="184">
        <v>7.4032</v>
      </c>
      <c r="P1269" s="184">
        <v>7.2481</v>
      </c>
      <c r="Q1269" s="184">
        <v>7.9105999999999996</v>
      </c>
      <c r="R1269" s="184">
        <v>6.5392999999999999</v>
      </c>
      <c r="S1269" s="120" t="s">
        <v>1997</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1010</v>
      </c>
      <c r="B1270" s="180" t="s">
        <v>1034</v>
      </c>
      <c r="C1270" s="180">
        <v>120398</v>
      </c>
      <c r="D1270" s="183">
        <v>44512</v>
      </c>
      <c r="E1270" s="184">
        <v>433.49029999999999</v>
      </c>
      <c r="F1270" s="184">
        <v>-8.2918000000000003</v>
      </c>
      <c r="G1270" s="184">
        <v>4.6776999999999997</v>
      </c>
      <c r="H1270" s="184">
        <v>7.2550999999999997</v>
      </c>
      <c r="I1270" s="184">
        <v>3.1812</v>
      </c>
      <c r="J1270" s="184">
        <v>1.2557</v>
      </c>
      <c r="K1270" s="184">
        <v>4.4123999999999999</v>
      </c>
      <c r="L1270" s="184">
        <v>5.2347000000000001</v>
      </c>
      <c r="M1270" s="184">
        <v>4.6561000000000003</v>
      </c>
      <c r="N1270" s="184">
        <v>4.8860999999999999</v>
      </c>
      <c r="O1270" s="184">
        <v>7.5221</v>
      </c>
      <c r="P1270" s="184">
        <v>7.3781999999999996</v>
      </c>
      <c r="Q1270" s="184">
        <v>8.2573000000000008</v>
      </c>
      <c r="R1270" s="184">
        <v>6.6512000000000002</v>
      </c>
      <c r="S1270" s="120" t="s">
        <v>1997</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1010</v>
      </c>
      <c r="B1271" s="180" t="s">
        <v>1035</v>
      </c>
      <c r="C1271" s="180">
        <v>118371</v>
      </c>
      <c r="D1271" s="183">
        <v>44512</v>
      </c>
      <c r="E1271" s="184">
        <v>31.401700000000002</v>
      </c>
      <c r="F1271" s="184">
        <v>1.0462</v>
      </c>
      <c r="G1271" s="184">
        <v>1.6662999999999999</v>
      </c>
      <c r="H1271" s="184">
        <v>5.8719000000000001</v>
      </c>
      <c r="I1271" s="184">
        <v>5.1910999999999996</v>
      </c>
      <c r="J1271" s="184">
        <v>3.4030999999999998</v>
      </c>
      <c r="K1271" s="184">
        <v>3.4009999999999998</v>
      </c>
      <c r="L1271" s="184">
        <v>3.6869999999999998</v>
      </c>
      <c r="M1271" s="184">
        <v>4.1872999999999996</v>
      </c>
      <c r="N1271" s="184">
        <v>3.8262</v>
      </c>
      <c r="O1271" s="184">
        <v>6.7572000000000001</v>
      </c>
      <c r="P1271" s="184">
        <v>6.8921999999999999</v>
      </c>
      <c r="Q1271" s="184">
        <v>7.9292999999999996</v>
      </c>
      <c r="R1271" s="184">
        <v>5.5846999999999998</v>
      </c>
      <c r="S1271" s="120" t="s">
        <v>1998</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1010</v>
      </c>
      <c r="B1272" s="180" t="s">
        <v>1036</v>
      </c>
      <c r="C1272" s="180">
        <v>108632</v>
      </c>
      <c r="D1272" s="183">
        <v>44512</v>
      </c>
      <c r="E1272" s="184">
        <v>30.936599999999999</v>
      </c>
      <c r="F1272" s="184">
        <v>0.82589999999999997</v>
      </c>
      <c r="G1272" s="184">
        <v>1.4553</v>
      </c>
      <c r="H1272" s="184">
        <v>5.6317000000000004</v>
      </c>
      <c r="I1272" s="184">
        <v>4.9646999999999997</v>
      </c>
      <c r="J1272" s="184">
        <v>3.1751</v>
      </c>
      <c r="K1272" s="184">
        <v>3.1747999999999998</v>
      </c>
      <c r="L1272" s="184">
        <v>3.4630000000000001</v>
      </c>
      <c r="M1272" s="184">
        <v>3.9653</v>
      </c>
      <c r="N1272" s="184">
        <v>3.6023999999999998</v>
      </c>
      <c r="O1272" s="184">
        <v>6.5317999999999996</v>
      </c>
      <c r="P1272" s="184">
        <v>6.6759000000000004</v>
      </c>
      <c r="Q1272" s="184">
        <v>7.3948999999999998</v>
      </c>
      <c r="R1272" s="184">
        <v>5.3544</v>
      </c>
      <c r="S1272" s="120" t="s">
        <v>1998</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1010</v>
      </c>
      <c r="B1273" s="180" t="s">
        <v>1037</v>
      </c>
      <c r="C1273" s="180">
        <v>104726</v>
      </c>
      <c r="D1273" s="183">
        <v>44512</v>
      </c>
      <c r="E1273" s="184">
        <v>3032.1949</v>
      </c>
      <c r="F1273" s="184">
        <v>2.2486999999999999</v>
      </c>
      <c r="G1273" s="184">
        <v>1.706</v>
      </c>
      <c r="H1273" s="184">
        <v>4.9714</v>
      </c>
      <c r="I1273" s="184">
        <v>4.3109000000000002</v>
      </c>
      <c r="J1273" s="184">
        <v>2.6444000000000001</v>
      </c>
      <c r="K1273" s="184">
        <v>2.9291</v>
      </c>
      <c r="L1273" s="184">
        <v>3.3359999999999999</v>
      </c>
      <c r="M1273" s="184">
        <v>3.9066999999999998</v>
      </c>
      <c r="N1273" s="184">
        <v>3.5501</v>
      </c>
      <c r="O1273" s="184">
        <v>6.7981999999999996</v>
      </c>
      <c r="P1273" s="184">
        <v>6.6441999999999997</v>
      </c>
      <c r="Q1273" s="184">
        <v>7.7667999999999999</v>
      </c>
      <c r="R1273" s="184">
        <v>5.4335000000000004</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1010</v>
      </c>
      <c r="B1274" s="180" t="s">
        <v>1038</v>
      </c>
      <c r="C1274" s="180">
        <v>120570</v>
      </c>
      <c r="D1274" s="183">
        <v>44512</v>
      </c>
      <c r="E1274" s="184">
        <v>3126.9180000000001</v>
      </c>
      <c r="F1274" s="184">
        <v>2.5787</v>
      </c>
      <c r="G1274" s="184">
        <v>2.0360999999999998</v>
      </c>
      <c r="H1274" s="184">
        <v>5.3019999999999996</v>
      </c>
      <c r="I1274" s="184">
        <v>4.6414</v>
      </c>
      <c r="J1274" s="184">
        <v>2.9752000000000001</v>
      </c>
      <c r="K1274" s="184">
        <v>3.2616999999999998</v>
      </c>
      <c r="L1274" s="184">
        <v>3.6718999999999999</v>
      </c>
      <c r="M1274" s="184">
        <v>4.2466999999999997</v>
      </c>
      <c r="N1274" s="184">
        <v>3.8923999999999999</v>
      </c>
      <c r="O1274" s="184">
        <v>7.1322999999999999</v>
      </c>
      <c r="P1274" s="184">
        <v>7.02</v>
      </c>
      <c r="Q1274" s="184">
        <v>7.9305000000000003</v>
      </c>
      <c r="R1274" s="184">
        <v>5.7709000000000001</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1010</v>
      </c>
      <c r="B1275" s="180" t="s">
        <v>1039</v>
      </c>
      <c r="C1275" s="180">
        <v>143607</v>
      </c>
      <c r="D1275" s="183">
        <v>44512</v>
      </c>
      <c r="E1275" s="184">
        <v>29.803999999999998</v>
      </c>
      <c r="F1275" s="184">
        <v>4.7767999999999997</v>
      </c>
      <c r="G1275" s="184">
        <v>5.9221000000000004</v>
      </c>
      <c r="H1275" s="184">
        <v>5.4093999999999998</v>
      </c>
      <c r="I1275" s="184">
        <v>4.2320000000000002</v>
      </c>
      <c r="J1275" s="184">
        <v>3.2244999999999999</v>
      </c>
      <c r="K1275" s="184">
        <v>2.8247</v>
      </c>
      <c r="L1275" s="184">
        <v>3.2229999999999999</v>
      </c>
      <c r="M1275" s="184">
        <v>3.4201999999999999</v>
      </c>
      <c r="N1275" s="184">
        <v>3.1659000000000002</v>
      </c>
      <c r="O1275" s="184">
        <v>5.0553999999999997</v>
      </c>
      <c r="P1275" s="184">
        <v>5.6909999999999998</v>
      </c>
      <c r="Q1275" s="184">
        <v>7.4810999999999996</v>
      </c>
      <c r="R1275" s="184">
        <v>14.4513</v>
      </c>
      <c r="S1275" s="120" t="s">
        <v>1998</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1010</v>
      </c>
      <c r="B1276" s="180" t="s">
        <v>1040</v>
      </c>
      <c r="C1276" s="180">
        <v>143612</v>
      </c>
      <c r="D1276" s="183">
        <v>44512</v>
      </c>
      <c r="E1276" s="184">
        <v>30.1371</v>
      </c>
      <c r="F1276" s="184">
        <v>4.9663000000000004</v>
      </c>
      <c r="G1276" s="184">
        <v>6.2202999999999999</v>
      </c>
      <c r="H1276" s="184">
        <v>5.7138</v>
      </c>
      <c r="I1276" s="184">
        <v>4.5323000000000002</v>
      </c>
      <c r="J1276" s="184">
        <v>3.5228000000000002</v>
      </c>
      <c r="K1276" s="184">
        <v>3.1273</v>
      </c>
      <c r="L1276" s="184">
        <v>3.5278999999999998</v>
      </c>
      <c r="M1276" s="184">
        <v>3.7279</v>
      </c>
      <c r="N1276" s="184">
        <v>3.4487000000000001</v>
      </c>
      <c r="O1276" s="184">
        <v>5.2222</v>
      </c>
      <c r="P1276" s="184">
        <v>5.8395000000000001</v>
      </c>
      <c r="Q1276" s="184">
        <v>7.1878000000000002</v>
      </c>
      <c r="R1276" s="184">
        <v>14.664899999999999</v>
      </c>
      <c r="S1276" s="120" t="s">
        <v>1998</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1010</v>
      </c>
      <c r="B1277" s="180" t="s">
        <v>1041</v>
      </c>
      <c r="C1277" s="180">
        <v>133805</v>
      </c>
      <c r="D1277" s="183">
        <v>44512</v>
      </c>
      <c r="E1277" s="184">
        <v>2695.8386</v>
      </c>
      <c r="F1277" s="184">
        <v>1.6654</v>
      </c>
      <c r="G1277" s="184">
        <v>3.7195</v>
      </c>
      <c r="H1277" s="184">
        <v>4.6641000000000004</v>
      </c>
      <c r="I1277" s="184">
        <v>3.0009000000000001</v>
      </c>
      <c r="J1277" s="184">
        <v>1.8979999999999999</v>
      </c>
      <c r="K1277" s="184">
        <v>3.6132</v>
      </c>
      <c r="L1277" s="184">
        <v>3.9007999999999998</v>
      </c>
      <c r="M1277" s="184">
        <v>4.1337999999999999</v>
      </c>
      <c r="N1277" s="184">
        <v>3.7143999999999999</v>
      </c>
      <c r="O1277" s="184">
        <v>6.8906999999999998</v>
      </c>
      <c r="P1277" s="184">
        <v>6.9309000000000003</v>
      </c>
      <c r="Q1277" s="184">
        <v>7.5095000000000001</v>
      </c>
      <c r="R1277" s="184">
        <v>5.9476000000000004</v>
      </c>
      <c r="S1277" s="120" t="s">
        <v>1998</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1010</v>
      </c>
      <c r="B1278" s="180" t="s">
        <v>1042</v>
      </c>
      <c r="C1278" s="180">
        <v>133810</v>
      </c>
      <c r="D1278" s="183">
        <v>44512</v>
      </c>
      <c r="E1278" s="184">
        <v>2858.9072000000001</v>
      </c>
      <c r="F1278" s="184">
        <v>2.4348999999999998</v>
      </c>
      <c r="G1278" s="184">
        <v>4.4901</v>
      </c>
      <c r="H1278" s="184">
        <v>5.4353999999999996</v>
      </c>
      <c r="I1278" s="184">
        <v>3.7618</v>
      </c>
      <c r="J1278" s="184">
        <v>2.6516999999999999</v>
      </c>
      <c r="K1278" s="184">
        <v>4.3826999999999998</v>
      </c>
      <c r="L1278" s="184">
        <v>4.6881000000000004</v>
      </c>
      <c r="M1278" s="184">
        <v>4.9341999999999997</v>
      </c>
      <c r="N1278" s="184">
        <v>4.5209999999999999</v>
      </c>
      <c r="O1278" s="184">
        <v>7.7024999999999997</v>
      </c>
      <c r="P1278" s="184">
        <v>7.7378999999999998</v>
      </c>
      <c r="Q1278" s="184">
        <v>8.4260000000000002</v>
      </c>
      <c r="R1278" s="184">
        <v>6.7602000000000002</v>
      </c>
      <c r="S1278" s="120" t="s">
        <v>1998</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1010</v>
      </c>
      <c r="B1279" s="180" t="s">
        <v>1043</v>
      </c>
      <c r="C1279" s="180">
        <v>119809</v>
      </c>
      <c r="D1279" s="183">
        <v>44512</v>
      </c>
      <c r="E1279" s="184">
        <v>23.494599999999998</v>
      </c>
      <c r="F1279" s="184">
        <v>3.5735000000000001</v>
      </c>
      <c r="G1279" s="184">
        <v>3.7296999999999998</v>
      </c>
      <c r="H1279" s="184">
        <v>6.2409999999999997</v>
      </c>
      <c r="I1279" s="184">
        <v>5.1814</v>
      </c>
      <c r="J1279" s="184">
        <v>3.4832000000000001</v>
      </c>
      <c r="K1279" s="184">
        <v>3.7019000000000002</v>
      </c>
      <c r="L1279" s="184">
        <v>4.0810000000000004</v>
      </c>
      <c r="M1279" s="184">
        <v>4.5686</v>
      </c>
      <c r="N1279" s="184">
        <v>4.2606000000000002</v>
      </c>
      <c r="O1279" s="184">
        <v>6.0925000000000002</v>
      </c>
      <c r="P1279" s="184">
        <v>6.6826999999999996</v>
      </c>
      <c r="Q1279" s="184">
        <v>7.9032</v>
      </c>
      <c r="R1279" s="184">
        <v>6.0426000000000002</v>
      </c>
      <c r="S1279" s="120" t="s">
        <v>1998</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1010</v>
      </c>
      <c r="B1280" s="180" t="s">
        <v>1044</v>
      </c>
      <c r="C1280" s="180">
        <v>118133</v>
      </c>
      <c r="D1280" s="183">
        <v>44512</v>
      </c>
      <c r="E1280" s="184">
        <v>22.6755</v>
      </c>
      <c r="F1280" s="184">
        <v>2.7366000000000001</v>
      </c>
      <c r="G1280" s="184">
        <v>3.0590999999999999</v>
      </c>
      <c r="H1280" s="184">
        <v>5.5879000000000003</v>
      </c>
      <c r="I1280" s="184">
        <v>4.5263999999999998</v>
      </c>
      <c r="J1280" s="184">
        <v>2.8262999999999998</v>
      </c>
      <c r="K1280" s="184">
        <v>3.0448</v>
      </c>
      <c r="L1280" s="184">
        <v>3.419</v>
      </c>
      <c r="M1280" s="184">
        <v>3.8982000000000001</v>
      </c>
      <c r="N1280" s="184">
        <v>3.5851000000000002</v>
      </c>
      <c r="O1280" s="184">
        <v>5.4947999999999997</v>
      </c>
      <c r="P1280" s="184">
        <v>6.1448</v>
      </c>
      <c r="Q1280" s="184">
        <v>7.7648000000000001</v>
      </c>
      <c r="R1280" s="184">
        <v>5.4061000000000003</v>
      </c>
      <c r="S1280" s="120" t="s">
        <v>1998</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1010</v>
      </c>
      <c r="B1281" s="180" t="s">
        <v>1045</v>
      </c>
      <c r="C1281" s="180">
        <v>101830</v>
      </c>
      <c r="D1281" s="183">
        <v>44512</v>
      </c>
      <c r="E1281" s="184">
        <v>32.0184</v>
      </c>
      <c r="F1281" s="184">
        <v>2.9641999999999999</v>
      </c>
      <c r="G1281" s="184">
        <v>3.7631000000000001</v>
      </c>
      <c r="H1281" s="184">
        <v>4.9077999999999999</v>
      </c>
      <c r="I1281" s="184">
        <v>4.3963000000000001</v>
      </c>
      <c r="J1281" s="184">
        <v>2.6684000000000001</v>
      </c>
      <c r="K1281" s="184">
        <v>2.9007000000000001</v>
      </c>
      <c r="L1281" s="184">
        <v>3.2012</v>
      </c>
      <c r="M1281" s="184">
        <v>3.4792999999999998</v>
      </c>
      <c r="N1281" s="184">
        <v>3.8473000000000002</v>
      </c>
      <c r="O1281" s="184">
        <v>5.0415999999999999</v>
      </c>
      <c r="P1281" s="184">
        <v>5.6848000000000001</v>
      </c>
      <c r="Q1281" s="184">
        <v>6.5088999999999997</v>
      </c>
      <c r="R1281" s="184">
        <v>5.5449999999999999</v>
      </c>
      <c r="S1281" s="120" t="s">
        <v>1998</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1010</v>
      </c>
      <c r="B1282" s="180" t="s">
        <v>1046</v>
      </c>
      <c r="C1282" s="180">
        <v>120315</v>
      </c>
      <c r="D1282" s="183">
        <v>44512</v>
      </c>
      <c r="E1282" s="184">
        <v>33.934800000000003</v>
      </c>
      <c r="F1282" s="184">
        <v>3.4422000000000001</v>
      </c>
      <c r="G1282" s="184">
        <v>4.3038999999999996</v>
      </c>
      <c r="H1282" s="184">
        <v>5.4329999999999998</v>
      </c>
      <c r="I1282" s="184">
        <v>4.9263000000000003</v>
      </c>
      <c r="J1282" s="184">
        <v>3.2042000000000002</v>
      </c>
      <c r="K1282" s="184">
        <v>3.4399000000000002</v>
      </c>
      <c r="L1282" s="184">
        <v>3.7475000000000001</v>
      </c>
      <c r="M1282" s="184">
        <v>4.0331999999999999</v>
      </c>
      <c r="N1282" s="184">
        <v>4.4074</v>
      </c>
      <c r="O1282" s="184">
        <v>5.5978000000000003</v>
      </c>
      <c r="P1282" s="184">
        <v>6.2798999999999996</v>
      </c>
      <c r="Q1282" s="184">
        <v>7.4889999999999999</v>
      </c>
      <c r="R1282" s="184">
        <v>6.1017000000000001</v>
      </c>
      <c r="S1282" s="120" t="s">
        <v>1998</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1010</v>
      </c>
      <c r="B1283" s="180" t="s">
        <v>1047</v>
      </c>
      <c r="C1283" s="180">
        <v>140613</v>
      </c>
      <c r="D1283" s="183">
        <v>44512</v>
      </c>
      <c r="E1283" s="184">
        <v>1378.9576999999999</v>
      </c>
      <c r="F1283" s="184">
        <v>3.6160999999999999</v>
      </c>
      <c r="G1283" s="184">
        <v>3.028</v>
      </c>
      <c r="H1283" s="184">
        <v>5.3146000000000004</v>
      </c>
      <c r="I1283" s="184">
        <v>4.8647</v>
      </c>
      <c r="J1283" s="184">
        <v>3.2608999999999999</v>
      </c>
      <c r="K1283" s="184">
        <v>3.6356999999999999</v>
      </c>
      <c r="L1283" s="184">
        <v>3.9792000000000001</v>
      </c>
      <c r="M1283" s="184">
        <v>4.3810000000000002</v>
      </c>
      <c r="N1283" s="184">
        <v>4.0789</v>
      </c>
      <c r="O1283" s="184">
        <v>6.9298999999999999</v>
      </c>
      <c r="P1283" s="184"/>
      <c r="Q1283" s="184">
        <v>7.0103999999999997</v>
      </c>
      <c r="R1283" s="184">
        <v>5.7794999999999996</v>
      </c>
      <c r="S1283" s="120" t="s">
        <v>1998</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1010</v>
      </c>
      <c r="B1284" s="180" t="s">
        <v>1048</v>
      </c>
      <c r="C1284" s="180">
        <v>140620</v>
      </c>
      <c r="D1284" s="183">
        <v>44512</v>
      </c>
      <c r="E1284" s="184">
        <v>1322.9322999999999</v>
      </c>
      <c r="F1284" s="184">
        <v>2.8144</v>
      </c>
      <c r="G1284" s="184">
        <v>2.2269000000000001</v>
      </c>
      <c r="H1284" s="184">
        <v>4.5129999999999999</v>
      </c>
      <c r="I1284" s="184">
        <v>4.0629</v>
      </c>
      <c r="J1284" s="184">
        <v>2.4586000000000001</v>
      </c>
      <c r="K1284" s="184">
        <v>2.8298999999999999</v>
      </c>
      <c r="L1284" s="184">
        <v>3.1644000000000001</v>
      </c>
      <c r="M1284" s="184">
        <v>3.5501</v>
      </c>
      <c r="N1284" s="184">
        <v>3.2391000000000001</v>
      </c>
      <c r="O1284" s="184">
        <v>6.0679999999999996</v>
      </c>
      <c r="P1284" s="184"/>
      <c r="Q1284" s="184">
        <v>6.0785</v>
      </c>
      <c r="R1284" s="184">
        <v>4.9215999999999998</v>
      </c>
      <c r="S1284" s="120" t="s">
        <v>1998</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1010</v>
      </c>
      <c r="B1285" s="180" t="s">
        <v>1049</v>
      </c>
      <c r="C1285" s="180">
        <v>118840</v>
      </c>
      <c r="D1285" s="183">
        <v>44512</v>
      </c>
      <c r="E1285" s="184">
        <v>1937.414</v>
      </c>
      <c r="F1285" s="184">
        <v>3.6741000000000001</v>
      </c>
      <c r="G1285" s="184">
        <v>2.8944000000000001</v>
      </c>
      <c r="H1285" s="184">
        <v>5.4573999999999998</v>
      </c>
      <c r="I1285" s="184">
        <v>4.7321</v>
      </c>
      <c r="J1285" s="184">
        <v>3.1171000000000002</v>
      </c>
      <c r="K1285" s="184">
        <v>3.3950999999999998</v>
      </c>
      <c r="L1285" s="184">
        <v>3.7416</v>
      </c>
      <c r="M1285" s="184">
        <v>4.1836000000000002</v>
      </c>
      <c r="N1285" s="184">
        <v>3.8776999999999999</v>
      </c>
      <c r="O1285" s="184">
        <v>6.1547000000000001</v>
      </c>
      <c r="P1285" s="184">
        <v>6.3792</v>
      </c>
      <c r="Q1285" s="184">
        <v>7.2119999999999997</v>
      </c>
      <c r="R1285" s="184">
        <v>5.4322999999999997</v>
      </c>
      <c r="S1285" s="120" t="s">
        <v>1998</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1010</v>
      </c>
      <c r="B1286" s="180" t="s">
        <v>1050</v>
      </c>
      <c r="C1286" s="180">
        <v>107705</v>
      </c>
      <c r="D1286" s="183">
        <v>44512</v>
      </c>
      <c r="E1286" s="184">
        <v>1819.7732000000001</v>
      </c>
      <c r="F1286" s="184">
        <v>3.0308999999999999</v>
      </c>
      <c r="G1286" s="184">
        <v>2.2509000000000001</v>
      </c>
      <c r="H1286" s="184">
        <v>4.8121</v>
      </c>
      <c r="I1286" s="184">
        <v>4.0865</v>
      </c>
      <c r="J1286" s="184">
        <v>2.4710999999999999</v>
      </c>
      <c r="K1286" s="184">
        <v>2.7475000000000001</v>
      </c>
      <c r="L1286" s="184">
        <v>3.0869</v>
      </c>
      <c r="M1286" s="184">
        <v>3.5146999999999999</v>
      </c>
      <c r="N1286" s="184">
        <v>3.2105000000000001</v>
      </c>
      <c r="O1286" s="184">
        <v>5.4775999999999998</v>
      </c>
      <c r="P1286" s="184">
        <v>5.6699000000000002</v>
      </c>
      <c r="Q1286" s="184">
        <v>4.4675000000000002</v>
      </c>
      <c r="R1286" s="184">
        <v>4.7809999999999997</v>
      </c>
      <c r="S1286" s="120" t="s">
        <v>1998</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1010</v>
      </c>
      <c r="B1287" s="180" t="s">
        <v>1051</v>
      </c>
      <c r="C1287" s="180">
        <v>111753</v>
      </c>
      <c r="D1287" s="183">
        <v>44512</v>
      </c>
      <c r="E1287" s="184">
        <v>3002.7217999999998</v>
      </c>
      <c r="F1287" s="184">
        <v>2.1553</v>
      </c>
      <c r="G1287" s="184">
        <v>3.1486999999999998</v>
      </c>
      <c r="H1287" s="184">
        <v>5.0873999999999997</v>
      </c>
      <c r="I1287" s="184">
        <v>4.3064999999999998</v>
      </c>
      <c r="J1287" s="184">
        <v>2.8565999999999998</v>
      </c>
      <c r="K1287" s="184">
        <v>3.3752</v>
      </c>
      <c r="L1287" s="184">
        <v>4.0513000000000003</v>
      </c>
      <c r="M1287" s="184">
        <v>4.6829999999999998</v>
      </c>
      <c r="N1287" s="184">
        <v>4.3136000000000001</v>
      </c>
      <c r="O1287" s="184">
        <v>6.4328000000000003</v>
      </c>
      <c r="P1287" s="184">
        <v>6.5598000000000001</v>
      </c>
      <c r="Q1287" s="184">
        <v>7.7884000000000002</v>
      </c>
      <c r="R1287" s="184">
        <v>5.9020999999999999</v>
      </c>
      <c r="S1287" s="120" t="s">
        <v>1998</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1010</v>
      </c>
      <c r="B1288" s="180" t="s">
        <v>1052</v>
      </c>
      <c r="C1288" s="180">
        <v>118709</v>
      </c>
      <c r="D1288" s="183">
        <v>44512</v>
      </c>
      <c r="E1288" s="184">
        <v>3115.1235999999999</v>
      </c>
      <c r="F1288" s="184">
        <v>2.8451</v>
      </c>
      <c r="G1288" s="184">
        <v>3.8389000000000002</v>
      </c>
      <c r="H1288" s="184">
        <v>5.7785000000000002</v>
      </c>
      <c r="I1288" s="184">
        <v>4.9974999999999996</v>
      </c>
      <c r="J1288" s="184">
        <v>3.5482999999999998</v>
      </c>
      <c r="K1288" s="184">
        <v>4.0720999999999998</v>
      </c>
      <c r="L1288" s="184">
        <v>4.7568000000000001</v>
      </c>
      <c r="M1288" s="184">
        <v>5.3992000000000004</v>
      </c>
      <c r="N1288" s="184">
        <v>5.0359999999999996</v>
      </c>
      <c r="O1288" s="184">
        <v>7.0216000000000003</v>
      </c>
      <c r="P1288" s="184">
        <v>7.0492999999999997</v>
      </c>
      <c r="Q1288" s="184">
        <v>8.0294000000000008</v>
      </c>
      <c r="R1288" s="184">
        <v>6.6161000000000003</v>
      </c>
      <c r="S1288" s="120" t="s">
        <v>1998</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1010</v>
      </c>
      <c r="B1289" s="180" t="s">
        <v>1053</v>
      </c>
      <c r="C1289" s="180">
        <v>138423</v>
      </c>
      <c r="D1289" s="183">
        <v>44512</v>
      </c>
      <c r="E1289" s="184">
        <v>23.799700000000001</v>
      </c>
      <c r="F1289" s="184">
        <v>2.1472000000000002</v>
      </c>
      <c r="G1289" s="184">
        <v>1.2270000000000001</v>
      </c>
      <c r="H1289" s="184">
        <v>4.0766999999999998</v>
      </c>
      <c r="I1289" s="184">
        <v>3.6749000000000001</v>
      </c>
      <c r="J1289" s="184">
        <v>2.4291</v>
      </c>
      <c r="K1289" s="184">
        <v>2.5011999999999999</v>
      </c>
      <c r="L1289" s="184">
        <v>2.9891000000000001</v>
      </c>
      <c r="M1289" s="184">
        <v>3.4738000000000002</v>
      </c>
      <c r="N1289" s="184">
        <v>3.4716</v>
      </c>
      <c r="O1289" s="184">
        <v>-1.1631</v>
      </c>
      <c r="P1289" s="184">
        <v>1.9869000000000001</v>
      </c>
      <c r="Q1289" s="184">
        <v>6.2051999999999996</v>
      </c>
      <c r="R1289" s="184">
        <v>3.0358999999999998</v>
      </c>
      <c r="S1289" s="120" t="s">
        <v>1998</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1010</v>
      </c>
      <c r="B1290" s="180" t="s">
        <v>1054</v>
      </c>
      <c r="C1290" s="180">
        <v>138443</v>
      </c>
      <c r="D1290" s="183">
        <v>44512</v>
      </c>
      <c r="E1290" s="184">
        <v>25.139099999999999</v>
      </c>
      <c r="F1290" s="184">
        <v>2.9041000000000001</v>
      </c>
      <c r="G1290" s="184">
        <v>1.9845999999999999</v>
      </c>
      <c r="H1290" s="184">
        <v>4.7484999999999999</v>
      </c>
      <c r="I1290" s="184">
        <v>4.3631000000000002</v>
      </c>
      <c r="J1290" s="184">
        <v>3.1276000000000002</v>
      </c>
      <c r="K1290" s="184">
        <v>3.1897000000000002</v>
      </c>
      <c r="L1290" s="184">
        <v>3.6867999999999999</v>
      </c>
      <c r="M1290" s="184">
        <v>4.1792999999999996</v>
      </c>
      <c r="N1290" s="184">
        <v>4.1824000000000003</v>
      </c>
      <c r="O1290" s="184">
        <v>-0.43919999999999998</v>
      </c>
      <c r="P1290" s="184">
        <v>2.6703000000000001</v>
      </c>
      <c r="Q1290" s="184">
        <v>5.7485999999999997</v>
      </c>
      <c r="R1290" s="184">
        <v>3.7738</v>
      </c>
      <c r="S1290" s="120" t="s">
        <v>1998</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1010</v>
      </c>
      <c r="B1291" s="180" t="s">
        <v>1055</v>
      </c>
      <c r="C1291" s="180">
        <v>102722</v>
      </c>
      <c r="D1291" s="183">
        <v>44512</v>
      </c>
      <c r="E1291" s="184">
        <v>2791.5882999999999</v>
      </c>
      <c r="F1291" s="184">
        <v>2.5354000000000001</v>
      </c>
      <c r="G1291" s="184">
        <v>2.5676000000000001</v>
      </c>
      <c r="H1291" s="184">
        <v>5.1791</v>
      </c>
      <c r="I1291" s="184">
        <v>4.6928000000000001</v>
      </c>
      <c r="J1291" s="184">
        <v>2.8574000000000002</v>
      </c>
      <c r="K1291" s="184">
        <v>3.0238</v>
      </c>
      <c r="L1291" s="184">
        <v>3.3391999999999999</v>
      </c>
      <c r="M1291" s="184">
        <v>3.7267000000000001</v>
      </c>
      <c r="N1291" s="184">
        <v>3.4573</v>
      </c>
      <c r="O1291" s="184">
        <v>-0.74609999999999999</v>
      </c>
      <c r="P1291" s="184">
        <v>2.1274999999999999</v>
      </c>
      <c r="Q1291" s="184">
        <v>6.1604999999999999</v>
      </c>
      <c r="R1291" s="184">
        <v>4.3838999999999997</v>
      </c>
      <c r="S1291" s="120" t="s">
        <v>1998</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1010</v>
      </c>
      <c r="B1292" s="180" t="s">
        <v>1056</v>
      </c>
      <c r="C1292" s="180">
        <v>119448</v>
      </c>
      <c r="D1292" s="183">
        <v>44512</v>
      </c>
      <c r="E1292" s="184">
        <v>2915.5729999999999</v>
      </c>
      <c r="F1292" s="184">
        <v>2.8620999999999999</v>
      </c>
      <c r="G1292" s="184">
        <v>2.8904999999999998</v>
      </c>
      <c r="H1292" s="184">
        <v>5.5006000000000004</v>
      </c>
      <c r="I1292" s="184">
        <v>5.0141</v>
      </c>
      <c r="J1292" s="184">
        <v>3.1783000000000001</v>
      </c>
      <c r="K1292" s="184">
        <v>3.3500999999999999</v>
      </c>
      <c r="L1292" s="184">
        <v>3.6655000000000002</v>
      </c>
      <c r="M1292" s="184">
        <v>4.0702999999999996</v>
      </c>
      <c r="N1292" s="184">
        <v>3.8033000000000001</v>
      </c>
      <c r="O1292" s="184">
        <v>-0.47399999999999998</v>
      </c>
      <c r="P1292" s="184">
        <v>2.4594</v>
      </c>
      <c r="Q1292" s="184">
        <v>5.4269999999999996</v>
      </c>
      <c r="R1292" s="184">
        <v>4.6981000000000002</v>
      </c>
      <c r="S1292" s="120" t="s">
        <v>1998</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1010</v>
      </c>
      <c r="B1293" s="180" t="s">
        <v>1057</v>
      </c>
      <c r="C1293" s="180">
        <v>106212</v>
      </c>
      <c r="D1293" s="183">
        <v>44512</v>
      </c>
      <c r="E1293" s="184">
        <v>2810.6248999999998</v>
      </c>
      <c r="F1293" s="184">
        <v>2.2675999999999998</v>
      </c>
      <c r="G1293" s="184">
        <v>3.6511</v>
      </c>
      <c r="H1293" s="184">
        <v>5.1348000000000003</v>
      </c>
      <c r="I1293" s="184">
        <v>4.0750999999999999</v>
      </c>
      <c r="J1293" s="184">
        <v>2.3984000000000001</v>
      </c>
      <c r="K1293" s="184">
        <v>2.9723000000000002</v>
      </c>
      <c r="L1293" s="184">
        <v>3.4323999999999999</v>
      </c>
      <c r="M1293" s="184">
        <v>3.4958999999999998</v>
      </c>
      <c r="N1293" s="184">
        <v>3.3431999999999999</v>
      </c>
      <c r="O1293" s="184">
        <v>6.3563000000000001</v>
      </c>
      <c r="P1293" s="184">
        <v>6.5585000000000004</v>
      </c>
      <c r="Q1293" s="184">
        <v>7.4889000000000001</v>
      </c>
      <c r="R1293" s="184">
        <v>5.1363000000000003</v>
      </c>
      <c r="S1293" s="120" t="s">
        <v>1998</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1010</v>
      </c>
      <c r="B1294" s="180" t="s">
        <v>1058</v>
      </c>
      <c r="C1294" s="180">
        <v>119812</v>
      </c>
      <c r="D1294" s="183">
        <v>44512</v>
      </c>
      <c r="E1294" s="184">
        <v>2866.6462000000001</v>
      </c>
      <c r="F1294" s="184">
        <v>2.8269000000000002</v>
      </c>
      <c r="G1294" s="184">
        <v>4.21</v>
      </c>
      <c r="H1294" s="184">
        <v>5.6955</v>
      </c>
      <c r="I1294" s="184">
        <v>4.6322000000000001</v>
      </c>
      <c r="J1294" s="184">
        <v>2.9518</v>
      </c>
      <c r="K1294" s="184">
        <v>3.5215999999999998</v>
      </c>
      <c r="L1294" s="184">
        <v>3.9839000000000002</v>
      </c>
      <c r="M1294" s="184">
        <v>4.0538999999999996</v>
      </c>
      <c r="N1294" s="184">
        <v>3.8889999999999998</v>
      </c>
      <c r="O1294" s="184">
        <v>6.8746</v>
      </c>
      <c r="P1294" s="184">
        <v>6.9057000000000004</v>
      </c>
      <c r="Q1294" s="184">
        <v>7.7785000000000002</v>
      </c>
      <c r="R1294" s="184">
        <v>5.7370999999999999</v>
      </c>
      <c r="S1294" s="120" t="s">
        <v>1998</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1010</v>
      </c>
      <c r="B1295" s="180" t="s">
        <v>1059</v>
      </c>
      <c r="C1295" s="180">
        <v>119680</v>
      </c>
      <c r="D1295" s="183">
        <v>44512</v>
      </c>
      <c r="E1295" s="184">
        <v>30.133400000000002</v>
      </c>
      <c r="F1295" s="184">
        <v>2.0592999999999999</v>
      </c>
      <c r="G1295" s="184">
        <v>0.60570000000000002</v>
      </c>
      <c r="H1295" s="184">
        <v>5.3365999999999998</v>
      </c>
      <c r="I1295" s="184">
        <v>5.6445999999999996</v>
      </c>
      <c r="J1295" s="184">
        <v>4.4870999999999999</v>
      </c>
      <c r="K1295" s="184">
        <v>37.641100000000002</v>
      </c>
      <c r="L1295" s="184">
        <v>20.9514</v>
      </c>
      <c r="M1295" s="184">
        <v>15.7674</v>
      </c>
      <c r="N1295" s="184">
        <v>12.6486</v>
      </c>
      <c r="O1295" s="184">
        <v>5.8667999999999996</v>
      </c>
      <c r="P1295" s="184">
        <v>6.4024000000000001</v>
      </c>
      <c r="Q1295" s="184">
        <v>7.6715</v>
      </c>
      <c r="R1295" s="184">
        <v>9.7264999999999997</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1010</v>
      </c>
      <c r="B1296" s="180" t="s">
        <v>1060</v>
      </c>
      <c r="C1296" s="180">
        <v>105563</v>
      </c>
      <c r="D1296" s="183">
        <v>44512</v>
      </c>
      <c r="E1296" s="184">
        <v>28.739899999999999</v>
      </c>
      <c r="F1296" s="184">
        <v>1.3971</v>
      </c>
      <c r="G1296" s="184">
        <v>-8.4699999999999998E-2</v>
      </c>
      <c r="H1296" s="184">
        <v>4.6620999999999997</v>
      </c>
      <c r="I1296" s="184">
        <v>4.9625000000000004</v>
      </c>
      <c r="J1296" s="184">
        <v>3.8018000000000001</v>
      </c>
      <c r="K1296" s="184">
        <v>36.890300000000003</v>
      </c>
      <c r="L1296" s="184">
        <v>20.194800000000001</v>
      </c>
      <c r="M1296" s="184">
        <v>14.955</v>
      </c>
      <c r="N1296" s="184">
        <v>11.8741</v>
      </c>
      <c r="O1296" s="184">
        <v>5.2847</v>
      </c>
      <c r="P1296" s="184">
        <v>5.7671999999999999</v>
      </c>
      <c r="Q1296" s="184">
        <v>7.5162000000000004</v>
      </c>
      <c r="R1296" s="184">
        <v>9.1013000000000002</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1010</v>
      </c>
      <c r="B1297" s="180" t="s">
        <v>1061</v>
      </c>
      <c r="C1297" s="180">
        <v>103159</v>
      </c>
      <c r="D1297" s="183">
        <v>44512</v>
      </c>
      <c r="E1297" s="184">
        <v>3149.7892999999999</v>
      </c>
      <c r="F1297" s="184">
        <v>2.0314999999999999</v>
      </c>
      <c r="G1297" s="184">
        <v>2.1739000000000002</v>
      </c>
      <c r="H1297" s="184">
        <v>5.1806000000000001</v>
      </c>
      <c r="I1297" s="184">
        <v>4.5702999999999996</v>
      </c>
      <c r="J1297" s="184">
        <v>2.9348999999999998</v>
      </c>
      <c r="K1297" s="184">
        <v>3.2090000000000001</v>
      </c>
      <c r="L1297" s="184">
        <v>3.6576</v>
      </c>
      <c r="M1297" s="184">
        <v>4.1105</v>
      </c>
      <c r="N1297" s="184">
        <v>3.7317999999999998</v>
      </c>
      <c r="O1297" s="184">
        <v>4.7107000000000001</v>
      </c>
      <c r="P1297" s="184">
        <v>5.5932000000000004</v>
      </c>
      <c r="Q1297" s="184">
        <v>7.3417000000000003</v>
      </c>
      <c r="R1297" s="184">
        <v>5.6757</v>
      </c>
      <c r="S1297" s="120" t="s">
        <v>1998</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1010</v>
      </c>
      <c r="B1298" s="180" t="s">
        <v>1062</v>
      </c>
      <c r="C1298" s="180">
        <v>147399</v>
      </c>
      <c r="D1298" s="183">
        <v>44512</v>
      </c>
      <c r="E1298" s="184">
        <v>78.8005</v>
      </c>
      <c r="F1298" s="184">
        <v>-29.712900000000001</v>
      </c>
      <c r="G1298" s="184">
        <v>-58.343899999999998</v>
      </c>
      <c r="H1298" s="184">
        <v>13.037000000000001</v>
      </c>
      <c r="I1298" s="184">
        <v>33.829700000000003</v>
      </c>
      <c r="J1298" s="184">
        <v>37.331800000000001</v>
      </c>
      <c r="K1298" s="184">
        <v>607.82180000000005</v>
      </c>
      <c r="L1298" s="184">
        <v>303.90609999999998</v>
      </c>
      <c r="M1298" s="184">
        <v>204.8305</v>
      </c>
      <c r="N1298" s="184">
        <v>153.202</v>
      </c>
      <c r="O1298" s="184"/>
      <c r="P1298" s="184"/>
      <c r="Q1298" s="184">
        <v>24.8903</v>
      </c>
      <c r="R1298" s="184">
        <v>32.365200000000002</v>
      </c>
      <c r="S1298" s="120" t="s">
        <v>1998</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1010</v>
      </c>
      <c r="B1299" s="180" t="s">
        <v>1063</v>
      </c>
      <c r="C1299" s="180">
        <v>119863</v>
      </c>
      <c r="D1299" s="183">
        <v>44512</v>
      </c>
      <c r="E1299" s="184">
        <v>3199.8737000000001</v>
      </c>
      <c r="F1299" s="184">
        <v>2.2313000000000001</v>
      </c>
      <c r="G1299" s="184">
        <v>2.3746</v>
      </c>
      <c r="H1299" s="184">
        <v>5.3912000000000004</v>
      </c>
      <c r="I1299" s="184">
        <v>4.7808000000000002</v>
      </c>
      <c r="J1299" s="184">
        <v>3.2109000000000001</v>
      </c>
      <c r="K1299" s="184">
        <v>3.4891999999999999</v>
      </c>
      <c r="L1299" s="184">
        <v>3.9184999999999999</v>
      </c>
      <c r="M1299" s="184">
        <v>4.3612000000000002</v>
      </c>
      <c r="N1299" s="184">
        <v>3.9729999999999999</v>
      </c>
      <c r="O1299" s="184">
        <v>4.9134000000000002</v>
      </c>
      <c r="P1299" s="184">
        <v>5.8023999999999996</v>
      </c>
      <c r="Q1299" s="184">
        <v>7.2439</v>
      </c>
      <c r="R1299" s="184">
        <v>5.8829000000000002</v>
      </c>
      <c r="S1299" s="120" t="s">
        <v>1998</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1010</v>
      </c>
      <c r="B1300" s="180" t="s">
        <v>1064</v>
      </c>
      <c r="C1300" s="180">
        <v>147396</v>
      </c>
      <c r="D1300" s="183">
        <v>44512</v>
      </c>
      <c r="E1300" s="184">
        <v>79.672899999999998</v>
      </c>
      <c r="F1300" s="184">
        <v>-29.662299999999998</v>
      </c>
      <c r="G1300" s="184">
        <v>-58.328200000000002</v>
      </c>
      <c r="H1300" s="184">
        <v>13.0372</v>
      </c>
      <c r="I1300" s="184">
        <v>33.830500000000001</v>
      </c>
      <c r="J1300" s="184">
        <v>37.333199999999998</v>
      </c>
      <c r="K1300" s="184">
        <v>607.82320000000004</v>
      </c>
      <c r="L1300" s="184">
        <v>303.89240000000001</v>
      </c>
      <c r="M1300" s="184">
        <v>204.82130000000001</v>
      </c>
      <c r="N1300" s="184">
        <v>153.1951</v>
      </c>
      <c r="O1300" s="184"/>
      <c r="P1300" s="184"/>
      <c r="Q1300" s="184">
        <v>24.887</v>
      </c>
      <c r="R1300" s="184">
        <v>32.363399999999999</v>
      </c>
      <c r="S1300" s="120" t="s">
        <v>1998</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1010</v>
      </c>
      <c r="B1301" s="180" t="s">
        <v>1065</v>
      </c>
      <c r="C1301" s="180">
        <v>120735</v>
      </c>
      <c r="D1301" s="183">
        <v>44512</v>
      </c>
      <c r="E1301" s="184">
        <v>2850.1248000000001</v>
      </c>
      <c r="F1301" s="184">
        <v>0.30609999999999998</v>
      </c>
      <c r="G1301" s="184">
        <v>0.9849</v>
      </c>
      <c r="H1301" s="184">
        <v>5.0141</v>
      </c>
      <c r="I1301" s="184">
        <v>4.0933000000000002</v>
      </c>
      <c r="J1301" s="184">
        <v>5.7788000000000004</v>
      </c>
      <c r="K1301" s="184">
        <v>23.403600000000001</v>
      </c>
      <c r="L1301" s="184">
        <v>14.1845</v>
      </c>
      <c r="M1301" s="184">
        <v>11.292199999999999</v>
      </c>
      <c r="N1301" s="184">
        <v>9.1965000000000003</v>
      </c>
      <c r="O1301" s="184">
        <v>4.2667000000000002</v>
      </c>
      <c r="P1301" s="184">
        <v>5.4071999999999996</v>
      </c>
      <c r="Q1301" s="184">
        <v>7.1013000000000002</v>
      </c>
      <c r="R1301" s="184">
        <v>8.4196000000000009</v>
      </c>
      <c r="S1301" s="120" t="s">
        <v>1998</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1010</v>
      </c>
      <c r="B1302" s="180" t="s">
        <v>1066</v>
      </c>
      <c r="C1302" s="180">
        <v>102544</v>
      </c>
      <c r="D1302" s="183">
        <v>44512</v>
      </c>
      <c r="E1302" s="184">
        <v>2816.2768999999998</v>
      </c>
      <c r="F1302" s="184">
        <v>0.15679999999999999</v>
      </c>
      <c r="G1302" s="184">
        <v>0.8347</v>
      </c>
      <c r="H1302" s="184">
        <v>4.8638000000000003</v>
      </c>
      <c r="I1302" s="184">
        <v>3.9430999999999998</v>
      </c>
      <c r="J1302" s="184">
        <v>5.6280000000000001</v>
      </c>
      <c r="K1302" s="184">
        <v>23.258700000000001</v>
      </c>
      <c r="L1302" s="184">
        <v>14.044</v>
      </c>
      <c r="M1302" s="184">
        <v>11.167</v>
      </c>
      <c r="N1302" s="184">
        <v>9.0817999999999994</v>
      </c>
      <c r="O1302" s="184">
        <v>4.1505000000000001</v>
      </c>
      <c r="P1302" s="184">
        <v>5.2735000000000003</v>
      </c>
      <c r="Q1302" s="184">
        <v>7.3666</v>
      </c>
      <c r="R1302" s="184">
        <v>8.3154000000000003</v>
      </c>
      <c r="S1302" s="120" t="s">
        <v>1998</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1.3563592592592586</v>
      </c>
      <c r="G1303" s="186">
        <v>0.90354629629629679</v>
      </c>
      <c r="H1303" s="186">
        <v>5.8350277777777766</v>
      </c>
      <c r="I1303" s="186">
        <v>5.7743074074074077</v>
      </c>
      <c r="J1303" s="186">
        <v>4.6789185185185191</v>
      </c>
      <c r="K1303" s="186">
        <v>29.473351851851859</v>
      </c>
      <c r="L1303" s="186">
        <v>16.724803703703703</v>
      </c>
      <c r="M1303" s="186">
        <v>13.073679629629632</v>
      </c>
      <c r="N1303" s="186">
        <v>10.91419814814815</v>
      </c>
      <c r="O1303" s="186">
        <v>5.0285288461538453</v>
      </c>
      <c r="P1303" s="186">
        <v>5.7322979999999992</v>
      </c>
      <c r="Q1303" s="186">
        <v>7.7934351851851869</v>
      </c>
      <c r="R1303" s="186">
        <v>6.7602129629629637</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2.48515</v>
      </c>
      <c r="G1304" s="186">
        <v>2.6585999999999999</v>
      </c>
      <c r="H1304" s="186">
        <v>5.2832999999999997</v>
      </c>
      <c r="I1304" s="186">
        <v>4.4747500000000002</v>
      </c>
      <c r="J1304" s="186">
        <v>3.0548000000000002</v>
      </c>
      <c r="K1304" s="186">
        <v>3.3851499999999999</v>
      </c>
      <c r="L1304" s="186">
        <v>3.7683499999999999</v>
      </c>
      <c r="M1304" s="186">
        <v>4.2001999999999997</v>
      </c>
      <c r="N1304" s="186">
        <v>4.0125999999999999</v>
      </c>
      <c r="O1304" s="186">
        <v>6.2343000000000002</v>
      </c>
      <c r="P1304" s="186">
        <v>6.4804500000000003</v>
      </c>
      <c r="Q1304" s="186">
        <v>7.4943999999999997</v>
      </c>
      <c r="R1304" s="186">
        <v>5.7751999999999999</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32"/>
      <c r="B1305" s="129"/>
      <c r="C1305" s="129"/>
      <c r="D1305" s="129"/>
      <c r="E1305" s="129"/>
      <c r="F1305" s="133"/>
      <c r="G1305" s="133"/>
      <c r="H1305" s="133"/>
      <c r="I1305" s="133"/>
      <c r="J1305" s="133"/>
      <c r="K1305" s="133"/>
      <c r="L1305" s="133"/>
      <c r="M1305" s="133"/>
      <c r="N1305" s="133"/>
      <c r="O1305" s="133"/>
      <c r="P1305" s="133"/>
      <c r="Q1305" s="133"/>
      <c r="R1305" s="133"/>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1067</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1068</v>
      </c>
      <c r="B1307" s="180" t="s">
        <v>1069</v>
      </c>
      <c r="C1307" s="180">
        <v>119539</v>
      </c>
      <c r="D1307" s="183">
        <v>44512</v>
      </c>
      <c r="E1307" s="184">
        <v>26.613199999999999</v>
      </c>
      <c r="F1307" s="184">
        <v>12.896699999999999</v>
      </c>
      <c r="G1307" s="184">
        <v>-2.6966999999999999</v>
      </c>
      <c r="H1307" s="184">
        <v>7.6490999999999998</v>
      </c>
      <c r="I1307" s="184">
        <v>7.6341000000000001</v>
      </c>
      <c r="J1307" s="184">
        <v>4.5434000000000001</v>
      </c>
      <c r="K1307" s="184">
        <v>6.7899000000000003</v>
      </c>
      <c r="L1307" s="184">
        <v>6.6497999999999999</v>
      </c>
      <c r="M1307" s="184">
        <v>8.8703000000000003</v>
      </c>
      <c r="N1307" s="184">
        <v>11.021100000000001</v>
      </c>
      <c r="O1307" s="184">
        <v>4.5564</v>
      </c>
      <c r="P1307" s="184">
        <v>5.4347000000000003</v>
      </c>
      <c r="Q1307" s="184">
        <v>7.9931000000000001</v>
      </c>
      <c r="R1307" s="184">
        <v>5.0132000000000003</v>
      </c>
      <c r="S1307" s="120" t="s">
        <v>2000</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1068</v>
      </c>
      <c r="B1308" s="180" t="s">
        <v>1070</v>
      </c>
      <c r="C1308" s="180">
        <v>111803</v>
      </c>
      <c r="D1308" s="183">
        <v>44512</v>
      </c>
      <c r="E1308" s="184">
        <v>25.120899999999999</v>
      </c>
      <c r="F1308" s="184">
        <v>12.3545</v>
      </c>
      <c r="G1308" s="184">
        <v>-3.3409</v>
      </c>
      <c r="H1308" s="184">
        <v>7.0025000000000004</v>
      </c>
      <c r="I1308" s="184">
        <v>6.9824999999999999</v>
      </c>
      <c r="J1308" s="184">
        <v>3.8889999999999998</v>
      </c>
      <c r="K1308" s="184">
        <v>6.1294000000000004</v>
      </c>
      <c r="L1308" s="184">
        <v>6.0149999999999997</v>
      </c>
      <c r="M1308" s="184">
        <v>8.3057999999999996</v>
      </c>
      <c r="N1308" s="184">
        <v>10.4278</v>
      </c>
      <c r="O1308" s="184">
        <v>3.8723000000000001</v>
      </c>
      <c r="P1308" s="184">
        <v>4.6870000000000003</v>
      </c>
      <c r="Q1308" s="184">
        <v>7.5570000000000004</v>
      </c>
      <c r="R1308" s="184">
        <v>4.3143000000000002</v>
      </c>
      <c r="S1308" s="120" t="s">
        <v>2000</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1068</v>
      </c>
      <c r="B1309" s="180" t="s">
        <v>1071</v>
      </c>
      <c r="C1309" s="180">
        <v>147816</v>
      </c>
      <c r="D1309" s="183">
        <v>44512</v>
      </c>
      <c r="E1309" s="184">
        <v>1.3931</v>
      </c>
      <c r="F1309" s="184">
        <v>0</v>
      </c>
      <c r="G1309" s="184">
        <v>0</v>
      </c>
      <c r="H1309" s="184">
        <v>0</v>
      </c>
      <c r="I1309" s="184">
        <v>0</v>
      </c>
      <c r="J1309" s="184">
        <v>0</v>
      </c>
      <c r="K1309" s="184">
        <v>0</v>
      </c>
      <c r="L1309" s="184">
        <v>0</v>
      </c>
      <c r="M1309" s="184">
        <v>0</v>
      </c>
      <c r="N1309" s="184">
        <v>0</v>
      </c>
      <c r="O1309" s="184"/>
      <c r="P1309" s="184"/>
      <c r="Q1309" s="184">
        <v>-12.9849</v>
      </c>
      <c r="R1309" s="184"/>
      <c r="S1309" s="120" t="s">
        <v>2000</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1068</v>
      </c>
      <c r="B1310" s="180" t="s">
        <v>1072</v>
      </c>
      <c r="C1310" s="180">
        <v>147820</v>
      </c>
      <c r="D1310" s="183">
        <v>44512</v>
      </c>
      <c r="E1310" s="184">
        <v>1.3322000000000001</v>
      </c>
      <c r="F1310" s="184">
        <v>0</v>
      </c>
      <c r="G1310" s="184">
        <v>0</v>
      </c>
      <c r="H1310" s="184">
        <v>0</v>
      </c>
      <c r="I1310" s="184">
        <v>0</v>
      </c>
      <c r="J1310" s="184">
        <v>0</v>
      </c>
      <c r="K1310" s="184">
        <v>0</v>
      </c>
      <c r="L1310" s="184">
        <v>0</v>
      </c>
      <c r="M1310" s="184">
        <v>0</v>
      </c>
      <c r="N1310" s="184">
        <v>0</v>
      </c>
      <c r="O1310" s="184"/>
      <c r="P1310" s="184"/>
      <c r="Q1310" s="184">
        <v>-12.986499999999999</v>
      </c>
      <c r="R1310" s="184"/>
      <c r="S1310" s="120" t="s">
        <v>2000</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1068</v>
      </c>
      <c r="B1311" s="180" t="s">
        <v>1073</v>
      </c>
      <c r="C1311" s="180">
        <v>120475</v>
      </c>
      <c r="D1311" s="183">
        <v>44512</v>
      </c>
      <c r="E1311" s="184">
        <v>23.580300000000001</v>
      </c>
      <c r="F1311" s="184">
        <v>16.415099999999999</v>
      </c>
      <c r="G1311" s="184">
        <v>1.1868000000000001</v>
      </c>
      <c r="H1311" s="184">
        <v>10.242000000000001</v>
      </c>
      <c r="I1311" s="184">
        <v>8.5413999999999994</v>
      </c>
      <c r="J1311" s="184">
        <v>4.4909999999999997</v>
      </c>
      <c r="K1311" s="184">
        <v>6.6703999999999999</v>
      </c>
      <c r="L1311" s="184">
        <v>6.5975000000000001</v>
      </c>
      <c r="M1311" s="184">
        <v>7.1927000000000003</v>
      </c>
      <c r="N1311" s="184">
        <v>6.7605000000000004</v>
      </c>
      <c r="O1311" s="184">
        <v>8.7584</v>
      </c>
      <c r="P1311" s="184">
        <v>8.1113999999999997</v>
      </c>
      <c r="Q1311" s="184">
        <v>9.1545000000000005</v>
      </c>
      <c r="R1311" s="184">
        <v>9.0082000000000004</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1068</v>
      </c>
      <c r="B1312" s="180" t="s">
        <v>1074</v>
      </c>
      <c r="C1312" s="180">
        <v>116894</v>
      </c>
      <c r="D1312" s="183">
        <v>44512</v>
      </c>
      <c r="E1312" s="184">
        <v>21.988900000000001</v>
      </c>
      <c r="F1312" s="184">
        <v>15.61</v>
      </c>
      <c r="G1312" s="184">
        <v>0.498</v>
      </c>
      <c r="H1312" s="184">
        <v>9.5393000000000008</v>
      </c>
      <c r="I1312" s="184">
        <v>7.8369999999999997</v>
      </c>
      <c r="J1312" s="184">
        <v>3.7818000000000001</v>
      </c>
      <c r="K1312" s="184">
        <v>5.95</v>
      </c>
      <c r="L1312" s="184">
        <v>5.8654000000000002</v>
      </c>
      <c r="M1312" s="184">
        <v>6.4481000000000002</v>
      </c>
      <c r="N1312" s="184">
        <v>6.0064000000000002</v>
      </c>
      <c r="O1312" s="184">
        <v>8.0136000000000003</v>
      </c>
      <c r="P1312" s="184">
        <v>7.3859000000000004</v>
      </c>
      <c r="Q1312" s="184">
        <v>8.5236999999999998</v>
      </c>
      <c r="R1312" s="184">
        <v>8.2469000000000001</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1068</v>
      </c>
      <c r="B1313" s="180" t="s">
        <v>1075</v>
      </c>
      <c r="C1313" s="180">
        <v>127304</v>
      </c>
      <c r="D1313" s="183">
        <v>44512</v>
      </c>
      <c r="E1313" s="184">
        <v>15.2346</v>
      </c>
      <c r="F1313" s="184">
        <v>0.71879999999999999</v>
      </c>
      <c r="G1313" s="184">
        <v>5.2732000000000001</v>
      </c>
      <c r="H1313" s="184">
        <v>10.007400000000001</v>
      </c>
      <c r="I1313" s="184">
        <v>7.3623000000000003</v>
      </c>
      <c r="J1313" s="184">
        <v>3.4337</v>
      </c>
      <c r="K1313" s="184">
        <v>3.7486999999999999</v>
      </c>
      <c r="L1313" s="184">
        <v>2.8892000000000002</v>
      </c>
      <c r="M1313" s="184">
        <v>3.8275999999999999</v>
      </c>
      <c r="N1313" s="184">
        <v>2.7191999999999998</v>
      </c>
      <c r="O1313" s="184">
        <v>2.8060999999999998</v>
      </c>
      <c r="P1313" s="184">
        <v>3.5133999999999999</v>
      </c>
      <c r="Q1313" s="184">
        <v>5.6143000000000001</v>
      </c>
      <c r="R1313" s="184">
        <v>5.0677000000000003</v>
      </c>
      <c r="S1313" s="120" t="s">
        <v>2000</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1068</v>
      </c>
      <c r="B1314" s="180" t="s">
        <v>1076</v>
      </c>
      <c r="C1314" s="180">
        <v>127305</v>
      </c>
      <c r="D1314" s="183">
        <v>44512</v>
      </c>
      <c r="E1314" s="184">
        <v>16.102399999999999</v>
      </c>
      <c r="F1314" s="184">
        <v>1.1334</v>
      </c>
      <c r="G1314" s="184">
        <v>5.8208000000000002</v>
      </c>
      <c r="H1314" s="184">
        <v>10.555199999999999</v>
      </c>
      <c r="I1314" s="184">
        <v>7.9089</v>
      </c>
      <c r="J1314" s="184">
        <v>3.9765000000000001</v>
      </c>
      <c r="K1314" s="184">
        <v>4.3061999999999996</v>
      </c>
      <c r="L1314" s="184">
        <v>3.4607000000000001</v>
      </c>
      <c r="M1314" s="184">
        <v>4.4138000000000002</v>
      </c>
      <c r="N1314" s="184">
        <v>3.3066</v>
      </c>
      <c r="O1314" s="184">
        <v>3.4001999999999999</v>
      </c>
      <c r="P1314" s="184">
        <v>4.1943000000000001</v>
      </c>
      <c r="Q1314" s="184">
        <v>6.3769999999999998</v>
      </c>
      <c r="R1314" s="184">
        <v>5.6303999999999998</v>
      </c>
      <c r="S1314" s="120" t="s">
        <v>2000</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1068</v>
      </c>
      <c r="B1315" s="180" t="s">
        <v>1077</v>
      </c>
      <c r="C1315" s="180">
        <v>118924</v>
      </c>
      <c r="D1315" s="183">
        <v>44512</v>
      </c>
      <c r="E1315" s="184">
        <v>68.603499999999997</v>
      </c>
      <c r="F1315" s="184">
        <v>10.1648</v>
      </c>
      <c r="G1315" s="184">
        <v>-1.0107999999999999</v>
      </c>
      <c r="H1315" s="184">
        <v>4.8592000000000004</v>
      </c>
      <c r="I1315" s="184">
        <v>5.4992000000000001</v>
      </c>
      <c r="J1315" s="184">
        <v>4.5277000000000003</v>
      </c>
      <c r="K1315" s="184">
        <v>5.1677</v>
      </c>
      <c r="L1315" s="184">
        <v>4.4179000000000004</v>
      </c>
      <c r="M1315" s="184">
        <v>5.2751000000000001</v>
      </c>
      <c r="N1315" s="184">
        <v>4.4409000000000001</v>
      </c>
      <c r="O1315" s="184">
        <v>5.8956999999999997</v>
      </c>
      <c r="P1315" s="184">
        <v>5.6012000000000004</v>
      </c>
      <c r="Q1315" s="184">
        <v>7.3593000000000002</v>
      </c>
      <c r="R1315" s="184">
        <v>7.2030000000000003</v>
      </c>
      <c r="S1315" s="120" t="s">
        <v>2000</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1068</v>
      </c>
      <c r="B1316" s="180" t="s">
        <v>1078</v>
      </c>
      <c r="C1316" s="180">
        <v>100078</v>
      </c>
      <c r="D1316" s="183">
        <v>44512</v>
      </c>
      <c r="E1316" s="184">
        <v>65.438500000000005</v>
      </c>
      <c r="F1316" s="184">
        <v>9.8194999999999997</v>
      </c>
      <c r="G1316" s="184">
        <v>-1.3385</v>
      </c>
      <c r="H1316" s="184">
        <v>4.5229999999999997</v>
      </c>
      <c r="I1316" s="184">
        <v>5.1616999999999997</v>
      </c>
      <c r="J1316" s="184">
        <v>4.1874000000000002</v>
      </c>
      <c r="K1316" s="184">
        <v>4.8121</v>
      </c>
      <c r="L1316" s="184">
        <v>4.0418000000000003</v>
      </c>
      <c r="M1316" s="184">
        <v>4.8804999999999996</v>
      </c>
      <c r="N1316" s="184">
        <v>4.0434999999999999</v>
      </c>
      <c r="O1316" s="184">
        <v>5.4695</v>
      </c>
      <c r="P1316" s="184">
        <v>5.1483999999999996</v>
      </c>
      <c r="Q1316" s="184">
        <v>7.9500999999999999</v>
      </c>
      <c r="R1316" s="184">
        <v>6.8015999999999996</v>
      </c>
      <c r="S1316" s="120" t="s">
        <v>2000</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1068</v>
      </c>
      <c r="B1317" s="180" t="s">
        <v>1930</v>
      </c>
      <c r="C1317" s="180"/>
      <c r="D1317" s="183">
        <v>44512</v>
      </c>
      <c r="E1317" s="184">
        <v>65.438500000000005</v>
      </c>
      <c r="F1317" s="184">
        <v>9.8194999999999997</v>
      </c>
      <c r="G1317" s="184">
        <v>-1.3385</v>
      </c>
      <c r="H1317" s="184">
        <v>4.5229999999999997</v>
      </c>
      <c r="I1317" s="184">
        <v>5.1616999999999997</v>
      </c>
      <c r="J1317" s="184">
        <v>4.1874000000000002</v>
      </c>
      <c r="K1317" s="184">
        <v>4.8121</v>
      </c>
      <c r="L1317" s="184">
        <v>4.0418000000000003</v>
      </c>
      <c r="M1317" s="184">
        <v>4.8804999999999996</v>
      </c>
      <c r="N1317" s="184">
        <v>4.0434999999999999</v>
      </c>
      <c r="O1317" s="184">
        <v>5.4695</v>
      </c>
      <c r="P1317" s="184">
        <v>5.1483999999999996</v>
      </c>
      <c r="Q1317" s="184">
        <v>7.9500999999999999</v>
      </c>
      <c r="R1317" s="184">
        <v>6.8015999999999996</v>
      </c>
      <c r="S1317" s="120" t="s">
        <v>2000</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1068</v>
      </c>
      <c r="B1318" s="180" t="s">
        <v>1079</v>
      </c>
      <c r="C1318" s="180">
        <v>147962</v>
      </c>
      <c r="D1318" s="183"/>
      <c r="E1318" s="184"/>
      <c r="F1318" s="184"/>
      <c r="G1318" s="184"/>
      <c r="H1318" s="184"/>
      <c r="I1318" s="184"/>
      <c r="J1318" s="184"/>
      <c r="K1318" s="184"/>
      <c r="L1318" s="184"/>
      <c r="M1318" s="184"/>
      <c r="N1318" s="184"/>
      <c r="O1318" s="184"/>
      <c r="P1318" s="184"/>
      <c r="Q1318" s="184"/>
      <c r="R1318" s="184"/>
      <c r="S1318" s="120" t="s">
        <v>2000</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1068</v>
      </c>
      <c r="B1319" s="180" t="s">
        <v>1080</v>
      </c>
      <c r="C1319" s="180">
        <v>147963</v>
      </c>
      <c r="D1319" s="183"/>
      <c r="E1319" s="184"/>
      <c r="F1319" s="184"/>
      <c r="G1319" s="184"/>
      <c r="H1319" s="184"/>
      <c r="I1319" s="184"/>
      <c r="J1319" s="184"/>
      <c r="K1319" s="184"/>
      <c r="L1319" s="184"/>
      <c r="M1319" s="184"/>
      <c r="N1319" s="184"/>
      <c r="O1319" s="184"/>
      <c r="P1319" s="184"/>
      <c r="Q1319" s="184"/>
      <c r="R1319" s="184"/>
      <c r="S1319" s="120" t="s">
        <v>2000</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1068</v>
      </c>
      <c r="B1320" s="180" t="s">
        <v>1825</v>
      </c>
      <c r="C1320" s="180">
        <v>147968</v>
      </c>
      <c r="D1320" s="183"/>
      <c r="E1320" s="184"/>
      <c r="F1320" s="184"/>
      <c r="G1320" s="184"/>
      <c r="H1320" s="184"/>
      <c r="I1320" s="184"/>
      <c r="J1320" s="184"/>
      <c r="K1320" s="184"/>
      <c r="L1320" s="184"/>
      <c r="M1320" s="184"/>
      <c r="N1320" s="184"/>
      <c r="O1320" s="184"/>
      <c r="P1320" s="184"/>
      <c r="Q1320" s="184"/>
      <c r="R1320" s="184"/>
      <c r="S1320" s="120" t="s">
        <v>2000</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1068</v>
      </c>
      <c r="B1321" s="180" t="s">
        <v>1826</v>
      </c>
      <c r="C1321" s="180">
        <v>147966</v>
      </c>
      <c r="D1321" s="183"/>
      <c r="E1321" s="184"/>
      <c r="F1321" s="184"/>
      <c r="G1321" s="184"/>
      <c r="H1321" s="184"/>
      <c r="I1321" s="184"/>
      <c r="J1321" s="184"/>
      <c r="K1321" s="184"/>
      <c r="L1321" s="184"/>
      <c r="M1321" s="184"/>
      <c r="N1321" s="184"/>
      <c r="O1321" s="184"/>
      <c r="P1321" s="184"/>
      <c r="Q1321" s="184"/>
      <c r="R1321" s="184"/>
      <c r="S1321" s="120" t="s">
        <v>2000</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1068</v>
      </c>
      <c r="B1322" s="180" t="s">
        <v>1081</v>
      </c>
      <c r="C1322" s="180">
        <v>112304</v>
      </c>
      <c r="D1322" s="183">
        <v>44512</v>
      </c>
      <c r="E1322" s="184">
        <v>24.8294</v>
      </c>
      <c r="F1322" s="184">
        <v>18.384599999999999</v>
      </c>
      <c r="G1322" s="184">
        <v>22.631499999999999</v>
      </c>
      <c r="H1322" s="184">
        <v>10.3492</v>
      </c>
      <c r="I1322" s="184">
        <v>10.024100000000001</v>
      </c>
      <c r="J1322" s="184">
        <v>8.3238000000000003</v>
      </c>
      <c r="K1322" s="184">
        <v>11.694000000000001</v>
      </c>
      <c r="L1322" s="184">
        <v>12.224600000000001</v>
      </c>
      <c r="M1322" s="184">
        <v>15.6244</v>
      </c>
      <c r="N1322" s="184">
        <v>17.1463</v>
      </c>
      <c r="O1322" s="184">
        <v>5.1185</v>
      </c>
      <c r="P1322" s="184">
        <v>6.1501000000000001</v>
      </c>
      <c r="Q1322" s="184">
        <v>7.9221000000000004</v>
      </c>
      <c r="R1322" s="184">
        <v>4.3461999999999996</v>
      </c>
      <c r="S1322" s="120" t="s">
        <v>2000</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1068</v>
      </c>
      <c r="B1323" s="180" t="s">
        <v>1082</v>
      </c>
      <c r="C1323" s="180">
        <v>118554</v>
      </c>
      <c r="D1323" s="183">
        <v>44512</v>
      </c>
      <c r="E1323" s="184">
        <v>26.464600000000001</v>
      </c>
      <c r="F1323" s="184">
        <v>18.352599999999999</v>
      </c>
      <c r="G1323" s="184">
        <v>22.614899999999999</v>
      </c>
      <c r="H1323" s="184">
        <v>10.339700000000001</v>
      </c>
      <c r="I1323" s="184">
        <v>10.017799999999999</v>
      </c>
      <c r="J1323" s="184">
        <v>8.3201999999999998</v>
      </c>
      <c r="K1323" s="184">
        <v>11.6937</v>
      </c>
      <c r="L1323" s="184">
        <v>12.223599999999999</v>
      </c>
      <c r="M1323" s="184">
        <v>15.7158</v>
      </c>
      <c r="N1323" s="184">
        <v>17.419</v>
      </c>
      <c r="O1323" s="184">
        <v>5.7466999999999997</v>
      </c>
      <c r="P1323" s="184">
        <v>6.8346</v>
      </c>
      <c r="Q1323" s="184">
        <v>8.3736999999999995</v>
      </c>
      <c r="R1323" s="184">
        <v>4.8540000000000001</v>
      </c>
      <c r="S1323" s="120" t="s">
        <v>2000</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1068</v>
      </c>
      <c r="B1324" s="180" t="s">
        <v>1083</v>
      </c>
      <c r="C1324" s="180">
        <v>101989</v>
      </c>
      <c r="D1324" s="183">
        <v>44512</v>
      </c>
      <c r="E1324" s="184">
        <v>45.182400000000001</v>
      </c>
      <c r="F1324" s="184">
        <v>10.3432</v>
      </c>
      <c r="G1324" s="184">
        <v>-0.40389999999999998</v>
      </c>
      <c r="H1324" s="184">
        <v>8.2746999999999993</v>
      </c>
      <c r="I1324" s="184">
        <v>5.8525999999999998</v>
      </c>
      <c r="J1324" s="184">
        <v>3.0253999999999999</v>
      </c>
      <c r="K1324" s="184">
        <v>5.6047000000000002</v>
      </c>
      <c r="L1324" s="184">
        <v>5.7695999999999996</v>
      </c>
      <c r="M1324" s="184">
        <v>6.5151000000000003</v>
      </c>
      <c r="N1324" s="184">
        <v>5.7511999999999999</v>
      </c>
      <c r="O1324" s="184">
        <v>8.4408999999999992</v>
      </c>
      <c r="P1324" s="184">
        <v>7.1474000000000002</v>
      </c>
      <c r="Q1324" s="184">
        <v>7.9234999999999998</v>
      </c>
      <c r="R1324" s="184">
        <v>7.9120999999999997</v>
      </c>
      <c r="S1324" s="120" t="s">
        <v>1998</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1068</v>
      </c>
      <c r="B1325" s="180" t="s">
        <v>1084</v>
      </c>
      <c r="C1325" s="180">
        <v>119081</v>
      </c>
      <c r="D1325" s="183">
        <v>44512</v>
      </c>
      <c r="E1325" s="184">
        <v>47.825499999999998</v>
      </c>
      <c r="F1325" s="184">
        <v>11.069599999999999</v>
      </c>
      <c r="G1325" s="184">
        <v>0.33069999999999999</v>
      </c>
      <c r="H1325" s="184">
        <v>9.0257000000000005</v>
      </c>
      <c r="I1325" s="184">
        <v>6.6018999999999997</v>
      </c>
      <c r="J1325" s="184">
        <v>3.7713999999999999</v>
      </c>
      <c r="K1325" s="184">
        <v>6.3541999999999996</v>
      </c>
      <c r="L1325" s="184">
        <v>6.5563000000000002</v>
      </c>
      <c r="M1325" s="184">
        <v>7.3361000000000001</v>
      </c>
      <c r="N1325" s="184">
        <v>6.5891999999999999</v>
      </c>
      <c r="O1325" s="184">
        <v>9.3125</v>
      </c>
      <c r="P1325" s="184">
        <v>7.9752000000000001</v>
      </c>
      <c r="Q1325" s="184">
        <v>8.7774000000000001</v>
      </c>
      <c r="R1325" s="184">
        <v>8.7811000000000003</v>
      </c>
      <c r="S1325" s="120" t="s">
        <v>1998</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1068</v>
      </c>
      <c r="B1326" s="180" t="s">
        <v>1085</v>
      </c>
      <c r="C1326" s="180">
        <v>102741</v>
      </c>
      <c r="D1326" s="183">
        <v>44512</v>
      </c>
      <c r="E1326" s="184">
        <v>35.376600000000003</v>
      </c>
      <c r="F1326" s="184">
        <v>14.9666</v>
      </c>
      <c r="G1326" s="184">
        <v>2.7519999999999998</v>
      </c>
      <c r="H1326" s="184">
        <v>8.1672999999999991</v>
      </c>
      <c r="I1326" s="184">
        <v>6.7088999999999999</v>
      </c>
      <c r="J1326" s="184">
        <v>5.6449999999999996</v>
      </c>
      <c r="K1326" s="184">
        <v>6.2759</v>
      </c>
      <c r="L1326" s="184">
        <v>5.7384000000000004</v>
      </c>
      <c r="M1326" s="184">
        <v>7.0669000000000004</v>
      </c>
      <c r="N1326" s="184">
        <v>6.0303000000000004</v>
      </c>
      <c r="O1326" s="184">
        <v>8.6369000000000007</v>
      </c>
      <c r="P1326" s="184">
        <v>7.4317000000000002</v>
      </c>
      <c r="Q1326" s="184">
        <v>7.6360999999999999</v>
      </c>
      <c r="R1326" s="184">
        <v>8.6031999999999993</v>
      </c>
      <c r="S1326" s="120" t="s">
        <v>1997</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1068</v>
      </c>
      <c r="B1327" s="180" t="s">
        <v>1086</v>
      </c>
      <c r="C1327" s="180">
        <v>120670</v>
      </c>
      <c r="D1327" s="183">
        <v>44512</v>
      </c>
      <c r="E1327" s="184">
        <v>37.932600000000001</v>
      </c>
      <c r="F1327" s="184">
        <v>15.6911</v>
      </c>
      <c r="G1327" s="184">
        <v>3.4649999999999999</v>
      </c>
      <c r="H1327" s="184">
        <v>8.8826000000000001</v>
      </c>
      <c r="I1327" s="184">
        <v>7.4234</v>
      </c>
      <c r="J1327" s="184">
        <v>6.3632</v>
      </c>
      <c r="K1327" s="184">
        <v>6.9884000000000004</v>
      </c>
      <c r="L1327" s="184">
        <v>6.4409000000000001</v>
      </c>
      <c r="M1327" s="184">
        <v>7.7984999999999998</v>
      </c>
      <c r="N1327" s="184">
        <v>6.7847</v>
      </c>
      <c r="O1327" s="184">
        <v>9.3605999999999998</v>
      </c>
      <c r="P1327" s="184">
        <v>8.2274999999999991</v>
      </c>
      <c r="Q1327" s="184">
        <v>9.0526999999999997</v>
      </c>
      <c r="R1327" s="184">
        <v>9.3163999999999998</v>
      </c>
      <c r="S1327" s="120" t="s">
        <v>1997</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1068</v>
      </c>
      <c r="B1328" s="180" t="s">
        <v>1087</v>
      </c>
      <c r="C1328" s="180">
        <v>118401</v>
      </c>
      <c r="D1328" s="183">
        <v>44512</v>
      </c>
      <c r="E1328" s="184">
        <v>40.042000000000002</v>
      </c>
      <c r="F1328" s="184">
        <v>13.0397</v>
      </c>
      <c r="G1328" s="184">
        <v>-8.2286999999999999</v>
      </c>
      <c r="H1328" s="184">
        <v>8.3018999999999998</v>
      </c>
      <c r="I1328" s="184">
        <v>9.6065000000000005</v>
      </c>
      <c r="J1328" s="184">
        <v>4.9519000000000002</v>
      </c>
      <c r="K1328" s="184">
        <v>5.1691000000000003</v>
      </c>
      <c r="L1328" s="184">
        <v>4.6332000000000004</v>
      </c>
      <c r="M1328" s="184">
        <v>5.008</v>
      </c>
      <c r="N1328" s="184">
        <v>4.0041000000000002</v>
      </c>
      <c r="O1328" s="184">
        <v>8.7029999999999994</v>
      </c>
      <c r="P1328" s="184">
        <v>7.6424000000000003</v>
      </c>
      <c r="Q1328" s="184">
        <v>8.3455999999999992</v>
      </c>
      <c r="R1328" s="184">
        <v>7.4203999999999999</v>
      </c>
      <c r="S1328" s="120" t="s">
        <v>1998</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1068</v>
      </c>
      <c r="B1329" s="180" t="s">
        <v>1088</v>
      </c>
      <c r="C1329" s="180">
        <v>108728</v>
      </c>
      <c r="D1329" s="183">
        <v>44512</v>
      </c>
      <c r="E1329" s="184">
        <v>37.703800000000001</v>
      </c>
      <c r="F1329" s="184">
        <v>12.3955</v>
      </c>
      <c r="G1329" s="184">
        <v>-8.9320000000000004</v>
      </c>
      <c r="H1329" s="184">
        <v>7.5865999999999998</v>
      </c>
      <c r="I1329" s="184">
        <v>8.8949999999999996</v>
      </c>
      <c r="J1329" s="184">
        <v>4.2404000000000002</v>
      </c>
      <c r="K1329" s="184">
        <v>4.4596</v>
      </c>
      <c r="L1329" s="184">
        <v>3.9198</v>
      </c>
      <c r="M1329" s="184">
        <v>4.2885</v>
      </c>
      <c r="N1329" s="184">
        <v>3.2898999999999998</v>
      </c>
      <c r="O1329" s="184">
        <v>7.984</v>
      </c>
      <c r="P1329" s="184">
        <v>6.9302000000000001</v>
      </c>
      <c r="Q1329" s="184">
        <v>7.4955999999999996</v>
      </c>
      <c r="R1329" s="184">
        <v>6.6929999999999996</v>
      </c>
      <c r="S1329" s="120" t="s">
        <v>1998</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1068</v>
      </c>
      <c r="B1330" s="180" t="s">
        <v>1089</v>
      </c>
      <c r="C1330" s="180">
        <v>121153</v>
      </c>
      <c r="D1330" s="183"/>
      <c r="E1330" s="184"/>
      <c r="F1330" s="184"/>
      <c r="G1330" s="184"/>
      <c r="H1330" s="184"/>
      <c r="I1330" s="184"/>
      <c r="J1330" s="184"/>
      <c r="K1330" s="184"/>
      <c r="L1330" s="184"/>
      <c r="M1330" s="184"/>
      <c r="N1330" s="184"/>
      <c r="O1330" s="184"/>
      <c r="P1330" s="184"/>
      <c r="Q1330" s="184"/>
      <c r="R1330" s="184"/>
      <c r="S1330" s="120" t="s">
        <v>1997</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1068</v>
      </c>
      <c r="B1331" s="180" t="s">
        <v>1090</v>
      </c>
      <c r="C1331" s="180">
        <v>121158</v>
      </c>
      <c r="D1331" s="183"/>
      <c r="E1331" s="184"/>
      <c r="F1331" s="184"/>
      <c r="G1331" s="184"/>
      <c r="H1331" s="184"/>
      <c r="I1331" s="184"/>
      <c r="J1331" s="184"/>
      <c r="K1331" s="184"/>
      <c r="L1331" s="184"/>
      <c r="M1331" s="184"/>
      <c r="N1331" s="184"/>
      <c r="O1331" s="184"/>
      <c r="P1331" s="184"/>
      <c r="Q1331" s="184"/>
      <c r="R1331" s="184"/>
      <c r="S1331" s="120" t="s">
        <v>1997</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1068</v>
      </c>
      <c r="B1332" s="180" t="s">
        <v>1091</v>
      </c>
      <c r="C1332" s="180">
        <v>128009</v>
      </c>
      <c r="D1332" s="183">
        <v>44512</v>
      </c>
      <c r="E1332" s="184">
        <v>18.137599999999999</v>
      </c>
      <c r="F1332" s="184">
        <v>13.8908</v>
      </c>
      <c r="G1332" s="184">
        <v>4.4960000000000004</v>
      </c>
      <c r="H1332" s="184">
        <v>11.7281</v>
      </c>
      <c r="I1332" s="184">
        <v>8.4650999999999996</v>
      </c>
      <c r="J1332" s="184">
        <v>5.5766</v>
      </c>
      <c r="K1332" s="184">
        <v>7.0936000000000003</v>
      </c>
      <c r="L1332" s="184">
        <v>6.7409999999999997</v>
      </c>
      <c r="M1332" s="184">
        <v>6.8811999999999998</v>
      </c>
      <c r="N1332" s="184">
        <v>5.4352</v>
      </c>
      <c r="O1332" s="184">
        <v>7.2103999999999999</v>
      </c>
      <c r="P1332" s="184">
        <v>6.5228999999999999</v>
      </c>
      <c r="Q1332" s="184">
        <v>8.0916999999999994</v>
      </c>
      <c r="R1332" s="184">
        <v>6.9987000000000004</v>
      </c>
      <c r="S1332" s="120" t="s">
        <v>2000</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1068</v>
      </c>
      <c r="B1333" s="180" t="s">
        <v>1092</v>
      </c>
      <c r="C1333" s="180">
        <v>128006</v>
      </c>
      <c r="D1333" s="183">
        <v>44512</v>
      </c>
      <c r="E1333" s="184">
        <v>19.439599999999999</v>
      </c>
      <c r="F1333" s="184">
        <v>15.027100000000001</v>
      </c>
      <c r="G1333" s="184">
        <v>5.6353999999999997</v>
      </c>
      <c r="H1333" s="184">
        <v>12.8291</v>
      </c>
      <c r="I1333" s="184">
        <v>9.5840999999999994</v>
      </c>
      <c r="J1333" s="184">
        <v>6.7004000000000001</v>
      </c>
      <c r="K1333" s="184">
        <v>8.1350999999999996</v>
      </c>
      <c r="L1333" s="184">
        <v>7.7895000000000003</v>
      </c>
      <c r="M1333" s="184">
        <v>7.9010999999999996</v>
      </c>
      <c r="N1333" s="184">
        <v>6.4816000000000003</v>
      </c>
      <c r="O1333" s="184">
        <v>8.1822999999999997</v>
      </c>
      <c r="P1333" s="184">
        <v>7.4476000000000004</v>
      </c>
      <c r="Q1333" s="184">
        <v>9.0754000000000001</v>
      </c>
      <c r="R1333" s="184">
        <v>8.0122999999999998</v>
      </c>
      <c r="S1333" s="120" t="s">
        <v>2000</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1068</v>
      </c>
      <c r="B1334" s="180" t="s">
        <v>1093</v>
      </c>
      <c r="C1334" s="180">
        <v>133604</v>
      </c>
      <c r="D1334" s="183">
        <v>44512</v>
      </c>
      <c r="E1334" s="184">
        <v>17.370699999999999</v>
      </c>
      <c r="F1334" s="184">
        <v>3.7826</v>
      </c>
      <c r="G1334" s="184">
        <v>-5.3208000000000002</v>
      </c>
      <c r="H1334" s="184">
        <v>8.1176999999999992</v>
      </c>
      <c r="I1334" s="184">
        <v>7.0430999999999999</v>
      </c>
      <c r="J1334" s="184">
        <v>4.7503000000000002</v>
      </c>
      <c r="K1334" s="184">
        <v>6.2004000000000001</v>
      </c>
      <c r="L1334" s="184">
        <v>6.0778999999999996</v>
      </c>
      <c r="M1334" s="184">
        <v>6.8364000000000003</v>
      </c>
      <c r="N1334" s="184">
        <v>6.8880999999999997</v>
      </c>
      <c r="O1334" s="184">
        <v>8.6342999999999996</v>
      </c>
      <c r="P1334" s="184">
        <v>7.4019000000000004</v>
      </c>
      <c r="Q1334" s="184">
        <v>8.4842999999999993</v>
      </c>
      <c r="R1334" s="184">
        <v>8.6463999999999999</v>
      </c>
      <c r="S1334" s="120" t="s">
        <v>2000</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1068</v>
      </c>
      <c r="B1335" s="180" t="s">
        <v>1094</v>
      </c>
      <c r="C1335" s="180">
        <v>133607</v>
      </c>
      <c r="D1335" s="183">
        <v>44512</v>
      </c>
      <c r="E1335" s="184">
        <v>16.361999999999998</v>
      </c>
      <c r="F1335" s="184">
        <v>3.1234000000000002</v>
      </c>
      <c r="G1335" s="184">
        <v>-6.1687000000000003</v>
      </c>
      <c r="H1335" s="184">
        <v>7.2256999999999998</v>
      </c>
      <c r="I1335" s="184">
        <v>6.1490999999999998</v>
      </c>
      <c r="J1335" s="184">
        <v>3.8479999999999999</v>
      </c>
      <c r="K1335" s="184">
        <v>5.2900999999999998</v>
      </c>
      <c r="L1335" s="184">
        <v>5.1547000000000001</v>
      </c>
      <c r="M1335" s="184">
        <v>5.8954000000000004</v>
      </c>
      <c r="N1335" s="184">
        <v>5.9084000000000003</v>
      </c>
      <c r="O1335" s="184">
        <v>7.6609999999999996</v>
      </c>
      <c r="P1335" s="184">
        <v>6.4467999999999996</v>
      </c>
      <c r="Q1335" s="184">
        <v>7.5313999999999997</v>
      </c>
      <c r="R1335" s="184">
        <v>7.6471</v>
      </c>
      <c r="S1335" s="120" t="s">
        <v>2000</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1068</v>
      </c>
      <c r="B1336" s="180" t="s">
        <v>1095</v>
      </c>
      <c r="C1336" s="180">
        <v>130037</v>
      </c>
      <c r="D1336" s="183">
        <v>44512</v>
      </c>
      <c r="E1336" s="184">
        <v>12.4727</v>
      </c>
      <c r="F1336" s="184">
        <v>7.3174000000000001</v>
      </c>
      <c r="G1336" s="184">
        <v>1.0730999999999999</v>
      </c>
      <c r="H1336" s="184">
        <v>6.4482999999999997</v>
      </c>
      <c r="I1336" s="184">
        <v>4.0614999999999997</v>
      </c>
      <c r="J1336" s="184">
        <v>1.1054999999999999</v>
      </c>
      <c r="K1336" s="184">
        <v>3.31</v>
      </c>
      <c r="L1336" s="184">
        <v>31.197399999999998</v>
      </c>
      <c r="M1336" s="184">
        <v>23.070499999999999</v>
      </c>
      <c r="N1336" s="184">
        <v>18.553899999999999</v>
      </c>
      <c r="O1336" s="184">
        <v>-4.3272000000000004</v>
      </c>
      <c r="P1336" s="184">
        <v>-0.53869999999999996</v>
      </c>
      <c r="Q1336" s="184">
        <v>3.0366</v>
      </c>
      <c r="R1336" s="184">
        <v>-5.8517000000000001</v>
      </c>
      <c r="S1336" s="120" t="s">
        <v>2000</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1068</v>
      </c>
      <c r="B1337" s="180" t="s">
        <v>1096</v>
      </c>
      <c r="C1337" s="180">
        <v>130050</v>
      </c>
      <c r="D1337" s="183">
        <v>44512</v>
      </c>
      <c r="E1337" s="184">
        <v>13.243</v>
      </c>
      <c r="F1337" s="184">
        <v>8.2704000000000004</v>
      </c>
      <c r="G1337" s="184">
        <v>1.7458</v>
      </c>
      <c r="H1337" s="184">
        <v>7.0251000000000001</v>
      </c>
      <c r="I1337" s="184">
        <v>4.6148999999999996</v>
      </c>
      <c r="J1337" s="184">
        <v>1.6649</v>
      </c>
      <c r="K1337" s="184">
        <v>3.8660000000000001</v>
      </c>
      <c r="L1337" s="184">
        <v>31.831499999999998</v>
      </c>
      <c r="M1337" s="184">
        <v>23.715</v>
      </c>
      <c r="N1337" s="184">
        <v>19.205400000000001</v>
      </c>
      <c r="O1337" s="184">
        <v>-3.6676000000000002</v>
      </c>
      <c r="P1337" s="184">
        <v>0.26929999999999998</v>
      </c>
      <c r="Q1337" s="184">
        <v>3.8759999999999999</v>
      </c>
      <c r="R1337" s="184">
        <v>-5.2877999999999998</v>
      </c>
      <c r="S1337" s="120" t="s">
        <v>2000</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1068</v>
      </c>
      <c r="B1338" s="180" t="s">
        <v>1097</v>
      </c>
      <c r="C1338" s="180">
        <v>148083</v>
      </c>
      <c r="D1338" s="183">
        <v>44512</v>
      </c>
      <c r="E1338" s="184">
        <v>4.4499999999999998E-2</v>
      </c>
      <c r="F1338" s="184">
        <v>0</v>
      </c>
      <c r="G1338" s="184">
        <v>27.4024</v>
      </c>
      <c r="H1338" s="184">
        <v>9.1341000000000001</v>
      </c>
      <c r="I1338" s="184">
        <v>11.7704</v>
      </c>
      <c r="J1338" s="184">
        <v>10.679500000000001</v>
      </c>
      <c r="K1338" s="184">
        <v>10.995100000000001</v>
      </c>
      <c r="L1338" s="184">
        <v>11.3085</v>
      </c>
      <c r="M1338" s="184">
        <v>11.413399999999999</v>
      </c>
      <c r="N1338" s="184">
        <v>-16.353400000000001</v>
      </c>
      <c r="O1338" s="184"/>
      <c r="P1338" s="184"/>
      <c r="Q1338" s="184">
        <v>-8.6776999999999997</v>
      </c>
      <c r="R1338" s="184"/>
      <c r="S1338" s="120" t="s">
        <v>2000</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1068</v>
      </c>
      <c r="B1339" s="180" t="s">
        <v>1098</v>
      </c>
      <c r="C1339" s="180">
        <v>148080</v>
      </c>
      <c r="D1339" s="183">
        <v>44512</v>
      </c>
      <c r="E1339" s="184">
        <v>4.6800000000000001E-2</v>
      </c>
      <c r="F1339" s="184">
        <v>0</v>
      </c>
      <c r="G1339" s="184">
        <v>26.052800000000001</v>
      </c>
      <c r="H1339" s="184">
        <v>17.405799999999999</v>
      </c>
      <c r="I1339" s="184">
        <v>11.189500000000001</v>
      </c>
      <c r="J1339" s="184">
        <v>10.1502</v>
      </c>
      <c r="K1339" s="184">
        <v>11.3354</v>
      </c>
      <c r="L1339" s="184">
        <v>11.194699999999999</v>
      </c>
      <c r="M1339" s="184">
        <v>11.4777</v>
      </c>
      <c r="N1339" s="184">
        <v>-16.2791</v>
      </c>
      <c r="O1339" s="184"/>
      <c r="P1339" s="184"/>
      <c r="Q1339" s="184">
        <v>-8.6845999999999997</v>
      </c>
      <c r="R1339" s="184"/>
      <c r="S1339" s="120" t="s">
        <v>2000</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1068</v>
      </c>
      <c r="B1340" s="180" t="s">
        <v>1099</v>
      </c>
      <c r="C1340" s="180">
        <v>148286</v>
      </c>
      <c r="D1340" s="183"/>
      <c r="E1340" s="184"/>
      <c r="F1340" s="184"/>
      <c r="G1340" s="184"/>
      <c r="H1340" s="184"/>
      <c r="I1340" s="184"/>
      <c r="J1340" s="184"/>
      <c r="K1340" s="184"/>
      <c r="L1340" s="184"/>
      <c r="M1340" s="184"/>
      <c r="N1340" s="184"/>
      <c r="O1340" s="184"/>
      <c r="P1340" s="184"/>
      <c r="Q1340" s="184"/>
      <c r="R1340" s="184"/>
      <c r="S1340" s="120" t="s">
        <v>2000</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1068</v>
      </c>
      <c r="B1341" s="180" t="s">
        <v>1100</v>
      </c>
      <c r="C1341" s="180">
        <v>148285</v>
      </c>
      <c r="D1341" s="183"/>
      <c r="E1341" s="184"/>
      <c r="F1341" s="184"/>
      <c r="G1341" s="184"/>
      <c r="H1341" s="184"/>
      <c r="I1341" s="184"/>
      <c r="J1341" s="184"/>
      <c r="K1341" s="184"/>
      <c r="L1341" s="184"/>
      <c r="M1341" s="184"/>
      <c r="N1341" s="184"/>
      <c r="O1341" s="184"/>
      <c r="P1341" s="184"/>
      <c r="Q1341" s="184"/>
      <c r="R1341" s="184"/>
      <c r="S1341" s="120" t="s">
        <v>2000</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1068</v>
      </c>
      <c r="B1342" s="180" t="s">
        <v>1101</v>
      </c>
      <c r="C1342" s="180">
        <v>119824</v>
      </c>
      <c r="D1342" s="183">
        <v>44512</v>
      </c>
      <c r="E1342" s="184">
        <v>43.194699999999997</v>
      </c>
      <c r="F1342" s="184">
        <v>9.6356999999999999</v>
      </c>
      <c r="G1342" s="184">
        <v>-0.87309999999999999</v>
      </c>
      <c r="H1342" s="184">
        <v>8.4582999999999995</v>
      </c>
      <c r="I1342" s="184">
        <v>8.3195999999999994</v>
      </c>
      <c r="J1342" s="184">
        <v>5.3339999999999996</v>
      </c>
      <c r="K1342" s="184">
        <v>5.3968999999999996</v>
      </c>
      <c r="L1342" s="184">
        <v>6.0852000000000004</v>
      </c>
      <c r="M1342" s="184">
        <v>6.2000999999999999</v>
      </c>
      <c r="N1342" s="184">
        <v>5.1962000000000002</v>
      </c>
      <c r="O1342" s="184">
        <v>10.0191</v>
      </c>
      <c r="P1342" s="184">
        <v>9.1714000000000002</v>
      </c>
      <c r="Q1342" s="184">
        <v>9.8305000000000007</v>
      </c>
      <c r="R1342" s="184">
        <v>9.2082999999999995</v>
      </c>
      <c r="S1342" s="120" t="s">
        <v>2000</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1068</v>
      </c>
      <c r="B1343" s="180" t="s">
        <v>1102</v>
      </c>
      <c r="C1343" s="180">
        <v>102053</v>
      </c>
      <c r="D1343" s="183">
        <v>44512</v>
      </c>
      <c r="E1343" s="184">
        <v>40.735100000000003</v>
      </c>
      <c r="F1343" s="184">
        <v>9.1417999999999999</v>
      </c>
      <c r="G1343" s="184">
        <v>-1.4036</v>
      </c>
      <c r="H1343" s="184">
        <v>7.9303999999999997</v>
      </c>
      <c r="I1343" s="184">
        <v>7.7930999999999999</v>
      </c>
      <c r="J1343" s="184">
        <v>4.8032000000000004</v>
      </c>
      <c r="K1343" s="184">
        <v>4.8593999999999999</v>
      </c>
      <c r="L1343" s="184">
        <v>5.5373000000000001</v>
      </c>
      <c r="M1343" s="184">
        <v>5.6292</v>
      </c>
      <c r="N1343" s="184">
        <v>4.6207000000000003</v>
      </c>
      <c r="O1343" s="184">
        <v>9.5327000000000002</v>
      </c>
      <c r="P1343" s="184">
        <v>8.4985999999999997</v>
      </c>
      <c r="Q1343" s="184">
        <v>8.0998999999999999</v>
      </c>
      <c r="R1343" s="184">
        <v>8.6735000000000007</v>
      </c>
      <c r="S1343" s="120" t="s">
        <v>2000</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1068</v>
      </c>
      <c r="B1344" s="180" t="s">
        <v>1103</v>
      </c>
      <c r="C1344" s="180">
        <v>100603</v>
      </c>
      <c r="D1344" s="183">
        <v>44512</v>
      </c>
      <c r="E1344" s="184">
        <v>58.952500000000001</v>
      </c>
      <c r="F1344" s="184">
        <v>4.8918999999999997</v>
      </c>
      <c r="G1344" s="184">
        <v>-4.8479999999999999</v>
      </c>
      <c r="H1344" s="184">
        <v>1.4796</v>
      </c>
      <c r="I1344" s="184">
        <v>3.7555999999999998</v>
      </c>
      <c r="J1344" s="184">
        <v>0.64949999999999997</v>
      </c>
      <c r="K1344" s="184">
        <v>3.2103000000000002</v>
      </c>
      <c r="L1344" s="184">
        <v>2.4786000000000001</v>
      </c>
      <c r="M1344" s="184">
        <v>3.2174</v>
      </c>
      <c r="N1344" s="184">
        <v>2.1753</v>
      </c>
      <c r="O1344" s="184">
        <v>5.8742000000000001</v>
      </c>
      <c r="P1344" s="184">
        <v>5.4161999999999999</v>
      </c>
      <c r="Q1344" s="184">
        <v>7.6997</v>
      </c>
      <c r="R1344" s="184">
        <v>4.3693999999999997</v>
      </c>
      <c r="S1344" s="120" t="s">
        <v>2000</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1068</v>
      </c>
      <c r="B1345" s="180" t="s">
        <v>1104</v>
      </c>
      <c r="C1345" s="180">
        <v>119675</v>
      </c>
      <c r="D1345" s="183">
        <v>44512</v>
      </c>
      <c r="E1345" s="184">
        <v>63.697800000000001</v>
      </c>
      <c r="F1345" s="184">
        <v>5.8456999999999999</v>
      </c>
      <c r="G1345" s="184">
        <v>-3.8571</v>
      </c>
      <c r="H1345" s="184">
        <v>2.4845999999999999</v>
      </c>
      <c r="I1345" s="184">
        <v>4.7647000000000004</v>
      </c>
      <c r="J1345" s="184">
        <v>1.6604000000000001</v>
      </c>
      <c r="K1345" s="184">
        <v>4.2294999999999998</v>
      </c>
      <c r="L1345" s="184">
        <v>3.5036</v>
      </c>
      <c r="M1345" s="184">
        <v>4.3083</v>
      </c>
      <c r="N1345" s="184">
        <v>3.2101999999999999</v>
      </c>
      <c r="O1345" s="184">
        <v>6.8037999999999998</v>
      </c>
      <c r="P1345" s="184">
        <v>6.3944000000000001</v>
      </c>
      <c r="Q1345" s="184">
        <v>7.5755999999999997</v>
      </c>
      <c r="R1345" s="184">
        <v>5.3663999999999996</v>
      </c>
      <c r="S1345" s="120" t="s">
        <v>2000</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1068</v>
      </c>
      <c r="B1346" s="180" t="s">
        <v>1105</v>
      </c>
      <c r="C1346" s="180">
        <v>119127</v>
      </c>
      <c r="D1346" s="183">
        <v>44512</v>
      </c>
      <c r="E1346" s="184">
        <v>32.057400000000001</v>
      </c>
      <c r="F1346" s="184">
        <v>17.5426</v>
      </c>
      <c r="G1346" s="184">
        <v>2.2395999999999998</v>
      </c>
      <c r="H1346" s="184">
        <v>10.921799999999999</v>
      </c>
      <c r="I1346" s="184">
        <v>8.5100999999999996</v>
      </c>
      <c r="J1346" s="184">
        <v>4.7718999999999996</v>
      </c>
      <c r="K1346" s="184">
        <v>6.9192</v>
      </c>
      <c r="L1346" s="184">
        <v>6.5633999999999997</v>
      </c>
      <c r="M1346" s="184">
        <v>7.5964999999999998</v>
      </c>
      <c r="N1346" s="184">
        <v>6.3429000000000002</v>
      </c>
      <c r="O1346" s="184">
        <v>3.2612000000000001</v>
      </c>
      <c r="P1346" s="184">
        <v>4.1847000000000003</v>
      </c>
      <c r="Q1346" s="184">
        <v>6.8224999999999998</v>
      </c>
      <c r="R1346" s="184">
        <v>9.4562000000000008</v>
      </c>
      <c r="S1346" s="120" t="s">
        <v>2000</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1068</v>
      </c>
      <c r="B1347" s="180" t="s">
        <v>1106</v>
      </c>
      <c r="C1347" s="180">
        <v>147385</v>
      </c>
      <c r="D1347" s="183">
        <v>44512</v>
      </c>
      <c r="E1347" s="184">
        <v>2.3915000000000002</v>
      </c>
      <c r="F1347" s="184">
        <v>-28.9755</v>
      </c>
      <c r="G1347" s="184">
        <v>-58.2258</v>
      </c>
      <c r="H1347" s="184">
        <v>13.1</v>
      </c>
      <c r="I1347" s="184">
        <v>33.903500000000001</v>
      </c>
      <c r="J1347" s="184">
        <v>37.334000000000003</v>
      </c>
      <c r="K1347" s="184">
        <v>736.4289</v>
      </c>
      <c r="L1347" s="184">
        <v>368.21449999999999</v>
      </c>
      <c r="M1347" s="184">
        <v>248.1739</v>
      </c>
      <c r="N1347" s="184">
        <v>185.62039999999999</v>
      </c>
      <c r="O1347" s="184"/>
      <c r="P1347" s="184"/>
      <c r="Q1347" s="184">
        <v>24.892499999999998</v>
      </c>
      <c r="R1347" s="184">
        <v>30.812899999999999</v>
      </c>
      <c r="S1347" s="120" t="s">
        <v>2000</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1068</v>
      </c>
      <c r="B1348" s="180" t="s">
        <v>1107</v>
      </c>
      <c r="C1348" s="180">
        <v>101703</v>
      </c>
      <c r="D1348" s="183">
        <v>44512</v>
      </c>
      <c r="E1348" s="184">
        <v>29.380199999999999</v>
      </c>
      <c r="F1348" s="184">
        <v>16.5305</v>
      </c>
      <c r="G1348" s="184">
        <v>1.3667</v>
      </c>
      <c r="H1348" s="184">
        <v>10.032400000000001</v>
      </c>
      <c r="I1348" s="184">
        <v>7.6271000000000004</v>
      </c>
      <c r="J1348" s="184">
        <v>3.8639000000000001</v>
      </c>
      <c r="K1348" s="184">
        <v>5.9790000000000001</v>
      </c>
      <c r="L1348" s="184">
        <v>5.6261999999999999</v>
      </c>
      <c r="M1348" s="184">
        <v>6.6094999999999997</v>
      </c>
      <c r="N1348" s="184">
        <v>5.3098999999999998</v>
      </c>
      <c r="O1348" s="184">
        <v>2.2884000000000002</v>
      </c>
      <c r="P1348" s="184">
        <v>3.2437</v>
      </c>
      <c r="Q1348" s="184">
        <v>5.8441000000000001</v>
      </c>
      <c r="R1348" s="184">
        <v>8.4413</v>
      </c>
      <c r="S1348" s="120" t="s">
        <v>2000</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1068</v>
      </c>
      <c r="B1349" s="180" t="s">
        <v>1108</v>
      </c>
      <c r="C1349" s="180">
        <v>147384</v>
      </c>
      <c r="D1349" s="183">
        <v>44512</v>
      </c>
      <c r="E1349" s="184">
        <v>2.2431000000000001</v>
      </c>
      <c r="F1349" s="184">
        <v>-29.266300000000001</v>
      </c>
      <c r="G1349" s="184">
        <v>-58.298900000000003</v>
      </c>
      <c r="H1349" s="184">
        <v>13.0596</v>
      </c>
      <c r="I1349" s="184">
        <v>33.909500000000001</v>
      </c>
      <c r="J1349" s="184">
        <v>37.368099999999998</v>
      </c>
      <c r="K1349" s="184">
        <v>736.49090000000001</v>
      </c>
      <c r="L1349" s="184">
        <v>368.24549999999999</v>
      </c>
      <c r="M1349" s="184">
        <v>248.19470000000001</v>
      </c>
      <c r="N1349" s="184">
        <v>185.6361</v>
      </c>
      <c r="O1349" s="184"/>
      <c r="P1349" s="184"/>
      <c r="Q1349" s="184">
        <v>24.893000000000001</v>
      </c>
      <c r="R1349" s="184">
        <v>30.813199999999998</v>
      </c>
      <c r="S1349" s="120" t="s">
        <v>2000</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1068</v>
      </c>
      <c r="B1350" s="180" t="s">
        <v>1931</v>
      </c>
      <c r="C1350" s="180">
        <v>148479</v>
      </c>
      <c r="D1350" s="183">
        <v>44512</v>
      </c>
      <c r="E1350" s="184">
        <v>10.619300000000001</v>
      </c>
      <c r="F1350" s="184">
        <v>12.033899999999999</v>
      </c>
      <c r="G1350" s="184">
        <v>-5.7259000000000002</v>
      </c>
      <c r="H1350" s="184">
        <v>9.4167000000000005</v>
      </c>
      <c r="I1350" s="184">
        <v>7.4848999999999997</v>
      </c>
      <c r="J1350" s="184">
        <v>3.3803000000000001</v>
      </c>
      <c r="K1350" s="184">
        <v>5.2121000000000004</v>
      </c>
      <c r="L1350" s="184">
        <v>4.7512999999999996</v>
      </c>
      <c r="M1350" s="184">
        <v>5.8367000000000004</v>
      </c>
      <c r="N1350" s="184">
        <v>4.3615000000000004</v>
      </c>
      <c r="O1350" s="184"/>
      <c r="P1350" s="184"/>
      <c r="Q1350" s="184">
        <v>5.3087999999999997</v>
      </c>
      <c r="R1350" s="184"/>
      <c r="S1350" s="120" t="s">
        <v>1997</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1068</v>
      </c>
      <c r="B1351" s="180" t="s">
        <v>1932</v>
      </c>
      <c r="C1351" s="180">
        <v>148477</v>
      </c>
      <c r="D1351" s="183">
        <v>44512</v>
      </c>
      <c r="E1351" s="184">
        <v>10.559900000000001</v>
      </c>
      <c r="F1351" s="184">
        <v>11.755800000000001</v>
      </c>
      <c r="G1351" s="184">
        <v>-6.2184999999999997</v>
      </c>
      <c r="H1351" s="184">
        <v>8.9296000000000006</v>
      </c>
      <c r="I1351" s="184">
        <v>7.0057999999999998</v>
      </c>
      <c r="J1351" s="184">
        <v>2.8948999999999998</v>
      </c>
      <c r="K1351" s="184">
        <v>4.7409999999999997</v>
      </c>
      <c r="L1351" s="184">
        <v>4.2931999999999997</v>
      </c>
      <c r="M1351" s="184">
        <v>5.3733000000000004</v>
      </c>
      <c r="N1351" s="184">
        <v>3.8746999999999998</v>
      </c>
      <c r="O1351" s="184"/>
      <c r="P1351" s="184"/>
      <c r="Q1351" s="184">
        <v>4.8014999999999999</v>
      </c>
      <c r="R1351" s="184"/>
      <c r="S1351" s="120" t="s">
        <v>1997</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1068</v>
      </c>
      <c r="B1352" s="180" t="s">
        <v>1109</v>
      </c>
      <c r="C1352" s="180">
        <v>148257</v>
      </c>
      <c r="D1352" s="183"/>
      <c r="E1352" s="184"/>
      <c r="F1352" s="184"/>
      <c r="G1352" s="184"/>
      <c r="H1352" s="184"/>
      <c r="I1352" s="184"/>
      <c r="J1352" s="184"/>
      <c r="K1352" s="184"/>
      <c r="L1352" s="184"/>
      <c r="M1352" s="184"/>
      <c r="N1352" s="184"/>
      <c r="O1352" s="184"/>
      <c r="P1352" s="184"/>
      <c r="Q1352" s="184"/>
      <c r="R1352" s="184"/>
      <c r="S1352" s="120" t="s">
        <v>1998</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1068</v>
      </c>
      <c r="B1353" s="180" t="s">
        <v>1110</v>
      </c>
      <c r="C1353" s="180">
        <v>148252</v>
      </c>
      <c r="D1353" s="183"/>
      <c r="E1353" s="184"/>
      <c r="F1353" s="184"/>
      <c r="G1353" s="184"/>
      <c r="H1353" s="184"/>
      <c r="I1353" s="184"/>
      <c r="J1353" s="184"/>
      <c r="K1353" s="184"/>
      <c r="L1353" s="184"/>
      <c r="M1353" s="184"/>
      <c r="N1353" s="184"/>
      <c r="O1353" s="184"/>
      <c r="P1353" s="184"/>
      <c r="Q1353" s="184"/>
      <c r="R1353" s="184"/>
      <c r="S1353" s="120" t="s">
        <v>1998</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1068</v>
      </c>
      <c r="B1354" s="180" t="s">
        <v>1111</v>
      </c>
      <c r="C1354" s="180">
        <v>148136</v>
      </c>
      <c r="D1354" s="183">
        <v>44512</v>
      </c>
      <c r="E1354" s="184">
        <v>9.11E-2</v>
      </c>
      <c r="F1354" s="184">
        <v>40.109900000000003</v>
      </c>
      <c r="G1354" s="184">
        <v>13.37</v>
      </c>
      <c r="H1354" s="184">
        <v>13.3994</v>
      </c>
      <c r="I1354" s="184">
        <v>11.4979</v>
      </c>
      <c r="J1354" s="184">
        <v>10.4312</v>
      </c>
      <c r="K1354" s="184">
        <v>10.7348</v>
      </c>
      <c r="L1354" s="184">
        <v>11.033300000000001</v>
      </c>
      <c r="M1354" s="184">
        <v>11.473599999999999</v>
      </c>
      <c r="N1354" s="184">
        <v>-15.8818</v>
      </c>
      <c r="O1354" s="184"/>
      <c r="P1354" s="184"/>
      <c r="Q1354" s="184">
        <v>-6.0869999999999997</v>
      </c>
      <c r="R1354" s="184"/>
      <c r="S1354" s="120" t="s">
        <v>1998</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1068</v>
      </c>
      <c r="B1355" s="180" t="s">
        <v>1112</v>
      </c>
      <c r="C1355" s="180">
        <v>148138</v>
      </c>
      <c r="D1355" s="183">
        <v>44512</v>
      </c>
      <c r="E1355" s="184">
        <v>8.77E-2</v>
      </c>
      <c r="F1355" s="184">
        <v>41.666699999999999</v>
      </c>
      <c r="G1355" s="184">
        <v>13.8889</v>
      </c>
      <c r="H1355" s="184">
        <v>13.9207</v>
      </c>
      <c r="I1355" s="184">
        <v>11.9457</v>
      </c>
      <c r="J1355" s="184">
        <v>10.8393</v>
      </c>
      <c r="K1355" s="184">
        <v>10.685</v>
      </c>
      <c r="L1355" s="184">
        <v>11.233000000000001</v>
      </c>
      <c r="M1355" s="184">
        <v>11.417400000000001</v>
      </c>
      <c r="N1355" s="184">
        <v>-16.076599999999999</v>
      </c>
      <c r="O1355" s="184"/>
      <c r="P1355" s="184"/>
      <c r="Q1355" s="184">
        <v>-6.1928999999999998</v>
      </c>
      <c r="R1355" s="184"/>
      <c r="S1355" s="120" t="s">
        <v>1998</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1068</v>
      </c>
      <c r="B1356" s="180" t="s">
        <v>1113</v>
      </c>
      <c r="C1356" s="180">
        <v>134503</v>
      </c>
      <c r="D1356" s="183">
        <v>44512</v>
      </c>
      <c r="E1356" s="184">
        <v>15.6142</v>
      </c>
      <c r="F1356" s="184">
        <v>2.3378000000000001</v>
      </c>
      <c r="G1356" s="184">
        <v>-11.3658</v>
      </c>
      <c r="H1356" s="184">
        <v>8.5112000000000005</v>
      </c>
      <c r="I1356" s="184">
        <v>5.8738999999999999</v>
      </c>
      <c r="J1356" s="184">
        <v>4.9752000000000001</v>
      </c>
      <c r="K1356" s="184">
        <v>17.803799999999999</v>
      </c>
      <c r="L1356" s="184">
        <v>11.6951</v>
      </c>
      <c r="M1356" s="184">
        <v>9.5554000000000006</v>
      </c>
      <c r="N1356" s="184">
        <v>7.5091999999999999</v>
      </c>
      <c r="O1356" s="184">
        <v>5.1919000000000004</v>
      </c>
      <c r="P1356" s="184">
        <v>5.7754000000000003</v>
      </c>
      <c r="Q1356" s="184">
        <v>6.9577</v>
      </c>
      <c r="R1356" s="184">
        <v>3.891</v>
      </c>
      <c r="S1356" s="120" t="s">
        <v>1998</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1068</v>
      </c>
      <c r="B1357" s="180" t="s">
        <v>1114</v>
      </c>
      <c r="C1357" s="180">
        <v>134499</v>
      </c>
      <c r="D1357" s="183">
        <v>44512</v>
      </c>
      <c r="E1357" s="184">
        <v>14.899100000000001</v>
      </c>
      <c r="F1357" s="184">
        <v>1.7149000000000001</v>
      </c>
      <c r="G1357" s="184">
        <v>-11.9922</v>
      </c>
      <c r="H1357" s="184">
        <v>7.8818999999999999</v>
      </c>
      <c r="I1357" s="184">
        <v>5.2426000000000004</v>
      </c>
      <c r="J1357" s="184">
        <v>4.3387000000000002</v>
      </c>
      <c r="K1357" s="184">
        <v>17.139500000000002</v>
      </c>
      <c r="L1357" s="184">
        <v>10.8565</v>
      </c>
      <c r="M1357" s="184">
        <v>8.7665000000000006</v>
      </c>
      <c r="N1357" s="184">
        <v>6.7545999999999999</v>
      </c>
      <c r="O1357" s="184">
        <v>4.4583000000000004</v>
      </c>
      <c r="P1357" s="184">
        <v>5.0545999999999998</v>
      </c>
      <c r="Q1357" s="184">
        <v>6.2035</v>
      </c>
      <c r="R1357" s="184">
        <v>3.2568000000000001</v>
      </c>
      <c r="S1357" s="120" t="s">
        <v>1998</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9.0134707317073186</v>
      </c>
      <c r="G1358" s="186">
        <v>-0.96938536585365886</v>
      </c>
      <c r="H1358" s="186">
        <v>8.5187439024390237</v>
      </c>
      <c r="I1358" s="186">
        <v>8.4812365853658527</v>
      </c>
      <c r="J1358" s="186">
        <v>6.3116878048780487</v>
      </c>
      <c r="K1358" s="186">
        <v>42.260539024390241</v>
      </c>
      <c r="L1358" s="186">
        <v>25.192619512195122</v>
      </c>
      <c r="M1358" s="186">
        <v>19.585143902439022</v>
      </c>
      <c r="N1358" s="186">
        <v>13.128721951219509</v>
      </c>
      <c r="O1358" s="186">
        <v>5.8925032258064522</v>
      </c>
      <c r="P1358" s="186">
        <v>5.8984709677419342</v>
      </c>
      <c r="Q1358" s="186">
        <v>5.7906560975609747</v>
      </c>
      <c r="R1358" s="186">
        <v>7.5899181818181818</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10.1648</v>
      </c>
      <c r="G1359" s="186">
        <v>0</v>
      </c>
      <c r="H1359" s="186">
        <v>8.5112000000000005</v>
      </c>
      <c r="I1359" s="186">
        <v>7.4848999999999997</v>
      </c>
      <c r="J1359" s="186">
        <v>4.4909999999999997</v>
      </c>
      <c r="K1359" s="186">
        <v>5.9790000000000001</v>
      </c>
      <c r="L1359" s="186">
        <v>6.0778999999999996</v>
      </c>
      <c r="M1359" s="186">
        <v>6.8811999999999998</v>
      </c>
      <c r="N1359" s="186">
        <v>5.4352</v>
      </c>
      <c r="O1359" s="186">
        <v>5.8956999999999997</v>
      </c>
      <c r="P1359" s="186">
        <v>6.3944000000000001</v>
      </c>
      <c r="Q1359" s="186">
        <v>7.5755999999999997</v>
      </c>
      <c r="R1359" s="186">
        <v>7.2030000000000003</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32"/>
      <c r="B1360" s="129"/>
      <c r="C1360" s="129"/>
      <c r="D1360" s="129"/>
      <c r="E1360" s="129"/>
      <c r="F1360" s="133"/>
      <c r="G1360" s="133"/>
      <c r="H1360" s="133"/>
      <c r="I1360" s="133"/>
      <c r="J1360" s="133"/>
      <c r="K1360" s="133"/>
      <c r="L1360" s="133"/>
      <c r="M1360" s="133"/>
      <c r="N1360" s="133"/>
      <c r="O1360" s="133"/>
      <c r="P1360" s="133"/>
      <c r="Q1360" s="133"/>
      <c r="R1360" s="133"/>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1115</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1116</v>
      </c>
      <c r="B1362" s="180" t="s">
        <v>1117</v>
      </c>
      <c r="C1362" s="180">
        <v>100038</v>
      </c>
      <c r="D1362" s="183">
        <v>44512</v>
      </c>
      <c r="E1362" s="184">
        <v>101.65</v>
      </c>
      <c r="F1362" s="184">
        <v>18.753399999999999</v>
      </c>
      <c r="G1362" s="184">
        <v>-6.0892999999999997</v>
      </c>
      <c r="H1362" s="184">
        <v>10.0951</v>
      </c>
      <c r="I1362" s="184">
        <v>9.1550999999999991</v>
      </c>
      <c r="J1362" s="184">
        <v>4.4086999999999996</v>
      </c>
      <c r="K1362" s="184">
        <v>7.2664999999999997</v>
      </c>
      <c r="L1362" s="184">
        <v>5.6791999999999998</v>
      </c>
      <c r="M1362" s="184">
        <v>6.9039000000000001</v>
      </c>
      <c r="N1362" s="184">
        <v>4.6502999999999997</v>
      </c>
      <c r="O1362" s="184">
        <v>9.5038999999999998</v>
      </c>
      <c r="P1362" s="184">
        <v>6.8730000000000002</v>
      </c>
      <c r="Q1362" s="184">
        <v>9.2992000000000008</v>
      </c>
      <c r="R1362" s="184">
        <v>8.4588999999999999</v>
      </c>
      <c r="S1362" s="120" t="s">
        <v>1997</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1116</v>
      </c>
      <c r="B1363" s="180" t="s">
        <v>1118</v>
      </c>
      <c r="C1363" s="180">
        <v>119657</v>
      </c>
      <c r="D1363" s="183">
        <v>44512</v>
      </c>
      <c r="E1363" s="184">
        <v>107.8968</v>
      </c>
      <c r="F1363" s="184">
        <v>19.157</v>
      </c>
      <c r="G1363" s="184">
        <v>-5.6806000000000001</v>
      </c>
      <c r="H1363" s="184">
        <v>10.498900000000001</v>
      </c>
      <c r="I1363" s="184">
        <v>9.5577000000000005</v>
      </c>
      <c r="J1363" s="184">
        <v>4.8112000000000004</v>
      </c>
      <c r="K1363" s="184">
        <v>7.6740000000000004</v>
      </c>
      <c r="L1363" s="184">
        <v>6.0906000000000002</v>
      </c>
      <c r="M1363" s="184">
        <v>7.3242000000000003</v>
      </c>
      <c r="N1363" s="184">
        <v>5.0810000000000004</v>
      </c>
      <c r="O1363" s="184">
        <v>10.1419</v>
      </c>
      <c r="P1363" s="184">
        <v>7.5683999999999996</v>
      </c>
      <c r="Q1363" s="184">
        <v>8.6060999999999996</v>
      </c>
      <c r="R1363" s="184">
        <v>8.9727999999999994</v>
      </c>
      <c r="S1363" s="120" t="s">
        <v>1997</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1116</v>
      </c>
      <c r="B1364" s="180" t="s">
        <v>1119</v>
      </c>
      <c r="C1364" s="180">
        <v>118282</v>
      </c>
      <c r="D1364" s="183">
        <v>44512</v>
      </c>
      <c r="E1364" s="184">
        <v>49.826099999999997</v>
      </c>
      <c r="F1364" s="184">
        <v>10.5517</v>
      </c>
      <c r="G1364" s="184">
        <v>-10.442</v>
      </c>
      <c r="H1364" s="184">
        <v>11.623799999999999</v>
      </c>
      <c r="I1364" s="184">
        <v>9.4314999999999998</v>
      </c>
      <c r="J1364" s="184">
        <v>5.9612999999999996</v>
      </c>
      <c r="K1364" s="184">
        <v>4.7484000000000002</v>
      </c>
      <c r="L1364" s="184">
        <v>3.7606000000000002</v>
      </c>
      <c r="M1364" s="184">
        <v>5.1269</v>
      </c>
      <c r="N1364" s="184">
        <v>3.6945999999999999</v>
      </c>
      <c r="O1364" s="184">
        <v>9.2181999999999995</v>
      </c>
      <c r="P1364" s="184">
        <v>7.4839000000000002</v>
      </c>
      <c r="Q1364" s="184">
        <v>8.5113000000000003</v>
      </c>
      <c r="R1364" s="184">
        <v>7.4043000000000001</v>
      </c>
      <c r="S1364" s="120" t="s">
        <v>1997</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1116</v>
      </c>
      <c r="B1365" s="180" t="s">
        <v>1120</v>
      </c>
      <c r="C1365" s="180">
        <v>101588</v>
      </c>
      <c r="D1365" s="183">
        <v>44512</v>
      </c>
      <c r="E1365" s="184">
        <v>46.299700000000001</v>
      </c>
      <c r="F1365" s="184">
        <v>9.4626000000000001</v>
      </c>
      <c r="G1365" s="184">
        <v>-11.5776</v>
      </c>
      <c r="H1365" s="184">
        <v>10.4945</v>
      </c>
      <c r="I1365" s="184">
        <v>8.2982999999999993</v>
      </c>
      <c r="J1365" s="184">
        <v>4.8285999999999998</v>
      </c>
      <c r="K1365" s="184">
        <v>3.6101000000000001</v>
      </c>
      <c r="L1365" s="184">
        <v>2.633</v>
      </c>
      <c r="M1365" s="184">
        <v>3.9683000000000002</v>
      </c>
      <c r="N1365" s="184">
        <v>2.5377999999999998</v>
      </c>
      <c r="O1365" s="184">
        <v>8.0523000000000007</v>
      </c>
      <c r="P1365" s="184">
        <v>6.4339000000000004</v>
      </c>
      <c r="Q1365" s="184">
        <v>8.3265999999999991</v>
      </c>
      <c r="R1365" s="184">
        <v>6.2305999999999999</v>
      </c>
      <c r="S1365" s="120" t="s">
        <v>1997</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1116</v>
      </c>
      <c r="B1366" s="180" t="s">
        <v>1121</v>
      </c>
      <c r="C1366" s="180">
        <v>100124</v>
      </c>
      <c r="D1366" s="183">
        <v>44512</v>
      </c>
      <c r="E1366" s="184">
        <v>47.7455</v>
      </c>
      <c r="F1366" s="184">
        <v>-0.84089999999999998</v>
      </c>
      <c r="G1366" s="184">
        <v>-12.142899999999999</v>
      </c>
      <c r="H1366" s="184">
        <v>6.6788999999999996</v>
      </c>
      <c r="I1366" s="184">
        <v>6.6185</v>
      </c>
      <c r="J1366" s="184">
        <v>3.9340999999999999</v>
      </c>
      <c r="K1366" s="184">
        <v>4.6405000000000003</v>
      </c>
      <c r="L1366" s="184">
        <v>3.4449000000000001</v>
      </c>
      <c r="M1366" s="184">
        <v>3.6579000000000002</v>
      </c>
      <c r="N1366" s="184">
        <v>2.9441999999999999</v>
      </c>
      <c r="O1366" s="184">
        <v>7.2701000000000002</v>
      </c>
      <c r="P1366" s="184">
        <v>4.9866000000000001</v>
      </c>
      <c r="Q1366" s="184">
        <v>7.6589</v>
      </c>
      <c r="R1366" s="184">
        <v>6.1508000000000003</v>
      </c>
      <c r="S1366" s="120" t="s">
        <v>2000</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1116</v>
      </c>
      <c r="B1367" s="180" t="s">
        <v>1122</v>
      </c>
      <c r="C1367" s="180">
        <v>119069</v>
      </c>
      <c r="D1367" s="183">
        <v>44512</v>
      </c>
      <c r="E1367" s="184">
        <v>50.9681</v>
      </c>
      <c r="F1367" s="184">
        <v>0.64449999999999996</v>
      </c>
      <c r="G1367" s="184">
        <v>-10.684900000000001</v>
      </c>
      <c r="H1367" s="184">
        <v>8.1484000000000005</v>
      </c>
      <c r="I1367" s="184">
        <v>8.0968999999999998</v>
      </c>
      <c r="J1367" s="184">
        <v>5.4119000000000002</v>
      </c>
      <c r="K1367" s="184">
        <v>5.7473000000000001</v>
      </c>
      <c r="L1367" s="184">
        <v>4.4561999999999999</v>
      </c>
      <c r="M1367" s="184">
        <v>4.7038000000000002</v>
      </c>
      <c r="N1367" s="184">
        <v>3.9287000000000001</v>
      </c>
      <c r="O1367" s="184">
        <v>7.9611999999999998</v>
      </c>
      <c r="P1367" s="184">
        <v>5.6506999999999996</v>
      </c>
      <c r="Q1367" s="184">
        <v>7.6666999999999996</v>
      </c>
      <c r="R1367" s="184">
        <v>6.9276999999999997</v>
      </c>
      <c r="S1367" s="120" t="s">
        <v>2000</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1116</v>
      </c>
      <c r="B1368" s="180" t="s">
        <v>1123</v>
      </c>
      <c r="C1368" s="180">
        <v>101685</v>
      </c>
      <c r="D1368" s="183">
        <v>44512</v>
      </c>
      <c r="E1368" s="184">
        <v>35.332799999999999</v>
      </c>
      <c r="F1368" s="184">
        <v>17.053000000000001</v>
      </c>
      <c r="G1368" s="184">
        <v>-21.757999999999999</v>
      </c>
      <c r="H1368" s="184">
        <v>8.6153999999999993</v>
      </c>
      <c r="I1368" s="184">
        <v>7.8822000000000001</v>
      </c>
      <c r="J1368" s="184">
        <v>3.4156</v>
      </c>
      <c r="K1368" s="184">
        <v>5.3381999999999996</v>
      </c>
      <c r="L1368" s="184">
        <v>3.7713000000000001</v>
      </c>
      <c r="M1368" s="184">
        <v>4.1942000000000004</v>
      </c>
      <c r="N1368" s="184">
        <v>2.4100999999999999</v>
      </c>
      <c r="O1368" s="184">
        <v>7.7625999999999999</v>
      </c>
      <c r="P1368" s="184">
        <v>5.4939</v>
      </c>
      <c r="Q1368" s="184">
        <v>6.8925999999999998</v>
      </c>
      <c r="R1368" s="184">
        <v>5.6234000000000002</v>
      </c>
      <c r="S1368" s="120" t="s">
        <v>1997</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1116</v>
      </c>
      <c r="B1369" s="180" t="s">
        <v>1124</v>
      </c>
      <c r="C1369" s="180">
        <v>120059</v>
      </c>
      <c r="D1369" s="183">
        <v>44512</v>
      </c>
      <c r="E1369" s="184">
        <v>37.900100000000002</v>
      </c>
      <c r="F1369" s="184">
        <v>17.825299999999999</v>
      </c>
      <c r="G1369" s="184">
        <v>-20.926500000000001</v>
      </c>
      <c r="H1369" s="184">
        <v>9.4384999999999994</v>
      </c>
      <c r="I1369" s="184">
        <v>8.7172000000000001</v>
      </c>
      <c r="J1369" s="184">
        <v>4.2496</v>
      </c>
      <c r="K1369" s="184">
        <v>6.1820000000000004</v>
      </c>
      <c r="L1369" s="184">
        <v>4.6233000000000004</v>
      </c>
      <c r="M1369" s="184">
        <v>5.0582000000000003</v>
      </c>
      <c r="N1369" s="184">
        <v>3.2694999999999999</v>
      </c>
      <c r="O1369" s="184">
        <v>8.6476000000000006</v>
      </c>
      <c r="P1369" s="184">
        <v>6.3311999999999999</v>
      </c>
      <c r="Q1369" s="184">
        <v>7.4652000000000003</v>
      </c>
      <c r="R1369" s="184">
        <v>6.5101000000000004</v>
      </c>
      <c r="S1369" s="120" t="s">
        <v>1997</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1116</v>
      </c>
      <c r="B1370" s="180" t="s">
        <v>1125</v>
      </c>
      <c r="C1370" s="180">
        <v>109740</v>
      </c>
      <c r="D1370" s="183">
        <v>44512</v>
      </c>
      <c r="E1370" s="184">
        <v>31.8459</v>
      </c>
      <c r="F1370" s="184">
        <v>13.0707</v>
      </c>
      <c r="G1370" s="184">
        <v>-1.4516</v>
      </c>
      <c r="H1370" s="184">
        <v>11.9422</v>
      </c>
      <c r="I1370" s="184">
        <v>10.1252</v>
      </c>
      <c r="J1370" s="184">
        <v>5.8894000000000002</v>
      </c>
      <c r="K1370" s="184">
        <v>6.8910999999999998</v>
      </c>
      <c r="L1370" s="184">
        <v>4.1026999999999996</v>
      </c>
      <c r="M1370" s="184">
        <v>5.2054</v>
      </c>
      <c r="N1370" s="184">
        <v>3.5329000000000002</v>
      </c>
      <c r="O1370" s="184">
        <v>9.0073000000000008</v>
      </c>
      <c r="P1370" s="184">
        <v>7.1009000000000002</v>
      </c>
      <c r="Q1370" s="184">
        <v>9.14</v>
      </c>
      <c r="R1370" s="184">
        <v>7.6238999999999999</v>
      </c>
      <c r="S1370" s="120" t="s">
        <v>2000</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1116</v>
      </c>
      <c r="B1371" s="180" t="s">
        <v>1126</v>
      </c>
      <c r="C1371" s="180">
        <v>120619</v>
      </c>
      <c r="D1371" s="183">
        <v>44512</v>
      </c>
      <c r="E1371" s="184">
        <v>33.161299999999997</v>
      </c>
      <c r="F1371" s="184">
        <v>13.653499999999999</v>
      </c>
      <c r="G1371" s="184">
        <v>-0.80710000000000004</v>
      </c>
      <c r="H1371" s="184">
        <v>12.5867</v>
      </c>
      <c r="I1371" s="184">
        <v>10.7681</v>
      </c>
      <c r="J1371" s="184">
        <v>6.5335999999999999</v>
      </c>
      <c r="K1371" s="184">
        <v>7.5415999999999999</v>
      </c>
      <c r="L1371" s="184">
        <v>4.7576000000000001</v>
      </c>
      <c r="M1371" s="184">
        <v>5.8722000000000003</v>
      </c>
      <c r="N1371" s="184">
        <v>4.1920000000000002</v>
      </c>
      <c r="O1371" s="184">
        <v>9.6334</v>
      </c>
      <c r="P1371" s="184">
        <v>7.7225999999999999</v>
      </c>
      <c r="Q1371" s="184">
        <v>8.6874000000000002</v>
      </c>
      <c r="R1371" s="184">
        <v>8.2498000000000005</v>
      </c>
      <c r="S1371" s="120" t="s">
        <v>2000</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1116</v>
      </c>
      <c r="B1372" s="180" t="s">
        <v>1127</v>
      </c>
      <c r="C1372" s="180">
        <v>118394</v>
      </c>
      <c r="D1372" s="183">
        <v>44512</v>
      </c>
      <c r="E1372" s="184">
        <v>58.169800000000002</v>
      </c>
      <c r="F1372" s="184">
        <v>15.1912</v>
      </c>
      <c r="G1372" s="184">
        <v>-13.3088</v>
      </c>
      <c r="H1372" s="184">
        <v>8.0896000000000008</v>
      </c>
      <c r="I1372" s="184">
        <v>9.8073999999999995</v>
      </c>
      <c r="J1372" s="184">
        <v>4.3170000000000002</v>
      </c>
      <c r="K1372" s="184">
        <v>5.0792000000000002</v>
      </c>
      <c r="L1372" s="184">
        <v>4.0541</v>
      </c>
      <c r="M1372" s="184">
        <v>4.3593999999999999</v>
      </c>
      <c r="N1372" s="184">
        <v>3.0095000000000001</v>
      </c>
      <c r="O1372" s="184">
        <v>9.3526000000000007</v>
      </c>
      <c r="P1372" s="184">
        <v>7.6847000000000003</v>
      </c>
      <c r="Q1372" s="184">
        <v>8.7706999999999997</v>
      </c>
      <c r="R1372" s="184">
        <v>7.5275999999999996</v>
      </c>
      <c r="S1372" s="120" t="s">
        <v>1997</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1116</v>
      </c>
      <c r="B1373" s="180" t="s">
        <v>1128</v>
      </c>
      <c r="C1373" s="180">
        <v>108765</v>
      </c>
      <c r="D1373" s="183">
        <v>44512</v>
      </c>
      <c r="E1373" s="184">
        <v>54.4619</v>
      </c>
      <c r="F1373" s="184">
        <v>14.548999999999999</v>
      </c>
      <c r="G1373" s="184">
        <v>-13.9686</v>
      </c>
      <c r="H1373" s="184">
        <v>7.4452999999999996</v>
      </c>
      <c r="I1373" s="184">
        <v>9.1562000000000001</v>
      </c>
      <c r="J1373" s="184">
        <v>3.665</v>
      </c>
      <c r="K1373" s="184">
        <v>4.4225000000000003</v>
      </c>
      <c r="L1373" s="184">
        <v>3.3931</v>
      </c>
      <c r="M1373" s="184">
        <v>3.6777000000000002</v>
      </c>
      <c r="N1373" s="184">
        <v>2.3401000000000001</v>
      </c>
      <c r="O1373" s="184">
        <v>8.6831999999999994</v>
      </c>
      <c r="P1373" s="184">
        <v>6.8997000000000002</v>
      </c>
      <c r="Q1373" s="184">
        <v>8.2643000000000004</v>
      </c>
      <c r="R1373" s="184">
        <v>6.8456000000000001</v>
      </c>
      <c r="S1373" s="120" t="s">
        <v>1997</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1116</v>
      </c>
      <c r="B1374" s="180" t="s">
        <v>1129</v>
      </c>
      <c r="C1374" s="180">
        <v>100223</v>
      </c>
      <c r="D1374" s="183">
        <v>44512</v>
      </c>
      <c r="E1374" s="184">
        <v>51.021500000000003</v>
      </c>
      <c r="F1374" s="184">
        <v>18.1798</v>
      </c>
      <c r="G1374" s="184">
        <v>-18.761800000000001</v>
      </c>
      <c r="H1374" s="184">
        <v>9.1776</v>
      </c>
      <c r="I1374" s="184">
        <v>8.4689999999999994</v>
      </c>
      <c r="J1374" s="184">
        <v>3.7806000000000002</v>
      </c>
      <c r="K1374" s="184">
        <v>5.0247000000000002</v>
      </c>
      <c r="L1374" s="184">
        <v>3.9119000000000002</v>
      </c>
      <c r="M1374" s="184">
        <v>3.1604000000000001</v>
      </c>
      <c r="N1374" s="184">
        <v>2.1059000000000001</v>
      </c>
      <c r="O1374" s="184">
        <v>1.8385</v>
      </c>
      <c r="P1374" s="184">
        <v>2.7298</v>
      </c>
      <c r="Q1374" s="184">
        <v>6.2702</v>
      </c>
      <c r="R1374" s="184">
        <v>5.8784000000000001</v>
      </c>
      <c r="S1374" s="120" t="s">
        <v>1997</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1116</v>
      </c>
      <c r="B1375" s="180" t="s">
        <v>1130</v>
      </c>
      <c r="C1375" s="180">
        <v>120430</v>
      </c>
      <c r="D1375" s="183">
        <v>44512</v>
      </c>
      <c r="E1375" s="184">
        <v>55.741300000000003</v>
      </c>
      <c r="F1375" s="184">
        <v>19.196000000000002</v>
      </c>
      <c r="G1375" s="184">
        <v>-17.763100000000001</v>
      </c>
      <c r="H1375" s="184">
        <v>10.175000000000001</v>
      </c>
      <c r="I1375" s="184">
        <v>9.4728999999999992</v>
      </c>
      <c r="J1375" s="184">
        <v>4.7847</v>
      </c>
      <c r="K1375" s="184">
        <v>6.0385999999999997</v>
      </c>
      <c r="L1375" s="184">
        <v>4.9344000000000001</v>
      </c>
      <c r="M1375" s="184">
        <v>4.1879999999999997</v>
      </c>
      <c r="N1375" s="184">
        <v>3.1320000000000001</v>
      </c>
      <c r="O1375" s="184">
        <v>2.8624999999999998</v>
      </c>
      <c r="P1375" s="184">
        <v>3.7622</v>
      </c>
      <c r="Q1375" s="184">
        <v>5.6658999999999997</v>
      </c>
      <c r="R1375" s="184">
        <v>6.9419000000000004</v>
      </c>
      <c r="S1375" s="120" t="s">
        <v>1997</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1116</v>
      </c>
      <c r="B1376" s="180" t="s">
        <v>1131</v>
      </c>
      <c r="C1376" s="180">
        <v>119735</v>
      </c>
      <c r="D1376" s="183">
        <v>44512</v>
      </c>
      <c r="E1376" s="184">
        <v>67.6173</v>
      </c>
      <c r="F1376" s="184">
        <v>-0.70169999999999999</v>
      </c>
      <c r="G1376" s="184">
        <v>-8.1814999999999998</v>
      </c>
      <c r="H1376" s="184">
        <v>13.6548</v>
      </c>
      <c r="I1376" s="184">
        <v>9.9353999999999996</v>
      </c>
      <c r="J1376" s="184">
        <v>2.8014000000000001</v>
      </c>
      <c r="K1376" s="184">
        <v>8.7106999999999992</v>
      </c>
      <c r="L1376" s="184">
        <v>6.7489999999999997</v>
      </c>
      <c r="M1376" s="184">
        <v>5.7674000000000003</v>
      </c>
      <c r="N1376" s="184">
        <v>5.2355</v>
      </c>
      <c r="O1376" s="184">
        <v>10.1433</v>
      </c>
      <c r="P1376" s="184">
        <v>7.2656999999999998</v>
      </c>
      <c r="Q1376" s="184">
        <v>8.3087999999999997</v>
      </c>
      <c r="R1376" s="184">
        <v>8.9105000000000008</v>
      </c>
      <c r="S1376" s="120" t="s">
        <v>2000</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1116</v>
      </c>
      <c r="B1377" s="180" t="s">
        <v>1132</v>
      </c>
      <c r="C1377" s="180">
        <v>100299</v>
      </c>
      <c r="D1377" s="183">
        <v>44512</v>
      </c>
      <c r="E1377" s="184">
        <v>62.606400000000001</v>
      </c>
      <c r="F1377" s="184">
        <v>-1.5741000000000001</v>
      </c>
      <c r="G1377" s="184">
        <v>-9.0881000000000007</v>
      </c>
      <c r="H1377" s="184">
        <v>12.73</v>
      </c>
      <c r="I1377" s="184">
        <v>9.0219000000000005</v>
      </c>
      <c r="J1377" s="184">
        <v>1.8893</v>
      </c>
      <c r="K1377" s="184">
        <v>7.7484000000000002</v>
      </c>
      <c r="L1377" s="184">
        <v>5.7355</v>
      </c>
      <c r="M1377" s="184">
        <v>4.7027999999999999</v>
      </c>
      <c r="N1377" s="184">
        <v>4.1492000000000004</v>
      </c>
      <c r="O1377" s="184">
        <v>8.9941999999999993</v>
      </c>
      <c r="P1377" s="184">
        <v>6.2190000000000003</v>
      </c>
      <c r="Q1377" s="184">
        <v>8.7029999999999994</v>
      </c>
      <c r="R1377" s="184">
        <v>7.7664</v>
      </c>
      <c r="S1377" s="120" t="s">
        <v>2000</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1116</v>
      </c>
      <c r="B1378" s="180" t="s">
        <v>1133</v>
      </c>
      <c r="C1378" s="180">
        <v>120279</v>
      </c>
      <c r="D1378" s="183">
        <v>44512</v>
      </c>
      <c r="E1378" s="184">
        <v>60.631100000000004</v>
      </c>
      <c r="F1378" s="184">
        <v>6.1414</v>
      </c>
      <c r="G1378" s="184">
        <v>-4.7138</v>
      </c>
      <c r="H1378" s="184">
        <v>4.6540999999999997</v>
      </c>
      <c r="I1378" s="184">
        <v>5.0148000000000001</v>
      </c>
      <c r="J1378" s="184">
        <v>1.9158999999999999</v>
      </c>
      <c r="K1378" s="184">
        <v>2.4346000000000001</v>
      </c>
      <c r="L1378" s="184">
        <v>2.0884999999999998</v>
      </c>
      <c r="M1378" s="184">
        <v>3.2027000000000001</v>
      </c>
      <c r="N1378" s="184">
        <v>2.1615000000000002</v>
      </c>
      <c r="O1378" s="184">
        <v>7.9504000000000001</v>
      </c>
      <c r="P1378" s="184">
        <v>6.1327999999999996</v>
      </c>
      <c r="Q1378" s="184">
        <v>7.3776999999999999</v>
      </c>
      <c r="R1378" s="184">
        <v>5.9489000000000001</v>
      </c>
      <c r="S1378" s="120" t="s">
        <v>1997</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1116</v>
      </c>
      <c r="B1379" s="180" t="s">
        <v>2031</v>
      </c>
      <c r="C1379" s="180">
        <v>100315</v>
      </c>
      <c r="D1379" s="183">
        <v>44512</v>
      </c>
      <c r="E1379" s="184">
        <v>57.842700000000001</v>
      </c>
      <c r="F1379" s="184">
        <v>5.9325999999999999</v>
      </c>
      <c r="G1379" s="184">
        <v>-4.899</v>
      </c>
      <c r="H1379" s="184">
        <v>4.4500999999999999</v>
      </c>
      <c r="I1379" s="184">
        <v>4.8136999999999999</v>
      </c>
      <c r="J1379" s="184">
        <v>1.7123999999999999</v>
      </c>
      <c r="K1379" s="184">
        <v>2.2313000000000001</v>
      </c>
      <c r="L1379" s="184">
        <v>1.9005000000000001</v>
      </c>
      <c r="M1379" s="184">
        <v>3.0194999999999999</v>
      </c>
      <c r="N1379" s="184">
        <v>1.8765000000000001</v>
      </c>
      <c r="O1379" s="184">
        <v>7.3360000000000003</v>
      </c>
      <c r="P1379" s="184">
        <v>5.5747999999999998</v>
      </c>
      <c r="Q1379" s="184">
        <v>8.0172000000000008</v>
      </c>
      <c r="R1379" s="184">
        <v>5.4481999999999999</v>
      </c>
      <c r="S1379" s="120" t="s">
        <v>1997</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1116</v>
      </c>
      <c r="B1380" s="180" t="s">
        <v>1134</v>
      </c>
      <c r="C1380" s="180">
        <v>100387</v>
      </c>
      <c r="D1380" s="183">
        <v>44512</v>
      </c>
      <c r="E1380" s="184">
        <v>72.575100000000006</v>
      </c>
      <c r="F1380" s="184">
        <v>0.20119999999999999</v>
      </c>
      <c r="G1380" s="184">
        <v>-15.2029</v>
      </c>
      <c r="H1380" s="184">
        <v>10.139699999999999</v>
      </c>
      <c r="I1380" s="184">
        <v>9.4207000000000001</v>
      </c>
      <c r="J1380" s="184">
        <v>5.5042999999999997</v>
      </c>
      <c r="K1380" s="184">
        <v>7.2225999999999999</v>
      </c>
      <c r="L1380" s="184">
        <v>3.9481999999999999</v>
      </c>
      <c r="M1380" s="184">
        <v>4.4401000000000002</v>
      </c>
      <c r="N1380" s="184">
        <v>2.488</v>
      </c>
      <c r="O1380" s="184">
        <v>8.8508999999999993</v>
      </c>
      <c r="P1380" s="184">
        <v>6.6153000000000004</v>
      </c>
      <c r="Q1380" s="184">
        <v>8.6679999999999993</v>
      </c>
      <c r="R1380" s="184">
        <v>6.5723000000000003</v>
      </c>
      <c r="S1380" s="120" t="s">
        <v>2000</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1116</v>
      </c>
      <c r="B1381" s="180" t="s">
        <v>1135</v>
      </c>
      <c r="C1381" s="180">
        <v>118687</v>
      </c>
      <c r="D1381" s="183">
        <v>44512</v>
      </c>
      <c r="E1381" s="184">
        <v>78.391000000000005</v>
      </c>
      <c r="F1381" s="184">
        <v>1.3503000000000001</v>
      </c>
      <c r="G1381" s="184">
        <v>-14.0763</v>
      </c>
      <c r="H1381" s="184">
        <v>11.2941</v>
      </c>
      <c r="I1381" s="184">
        <v>10.6091</v>
      </c>
      <c r="J1381" s="184">
        <v>6.6172000000000004</v>
      </c>
      <c r="K1381" s="184">
        <v>8.3566000000000003</v>
      </c>
      <c r="L1381" s="184">
        <v>5.0960000000000001</v>
      </c>
      <c r="M1381" s="184">
        <v>5.61</v>
      </c>
      <c r="N1381" s="184">
        <v>3.6686000000000001</v>
      </c>
      <c r="O1381" s="184">
        <v>9.8343000000000007</v>
      </c>
      <c r="P1381" s="184">
        <v>7.5523999999999996</v>
      </c>
      <c r="Q1381" s="184">
        <v>8.5459999999999994</v>
      </c>
      <c r="R1381" s="184">
        <v>7.6172000000000004</v>
      </c>
      <c r="S1381" s="120" t="s">
        <v>2000</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1116</v>
      </c>
      <c r="B1382" s="180" t="s">
        <v>1136</v>
      </c>
      <c r="C1382" s="180">
        <v>119714</v>
      </c>
      <c r="D1382" s="183">
        <v>44512</v>
      </c>
      <c r="E1382" s="184">
        <v>59.659500000000001</v>
      </c>
      <c r="F1382" s="184">
        <v>5.6295000000000002</v>
      </c>
      <c r="G1382" s="184">
        <v>-8.2129999999999992</v>
      </c>
      <c r="H1382" s="184">
        <v>10.5778</v>
      </c>
      <c r="I1382" s="184">
        <v>9.7332999999999998</v>
      </c>
      <c r="J1382" s="184">
        <v>4.7397999999999998</v>
      </c>
      <c r="K1382" s="184">
        <v>5.2640000000000002</v>
      </c>
      <c r="L1382" s="184">
        <v>5.7472000000000003</v>
      </c>
      <c r="M1382" s="184">
        <v>6.1478999999999999</v>
      </c>
      <c r="N1382" s="184">
        <v>4.9097999999999997</v>
      </c>
      <c r="O1382" s="184">
        <v>10.2555</v>
      </c>
      <c r="P1382" s="184">
        <v>8.6041000000000007</v>
      </c>
      <c r="Q1382" s="184">
        <v>8.7321000000000009</v>
      </c>
      <c r="R1382" s="184">
        <v>9.4777000000000005</v>
      </c>
      <c r="S1382" s="120" t="s">
        <v>2000</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1116</v>
      </c>
      <c r="B1383" s="180" t="s">
        <v>1137</v>
      </c>
      <c r="C1383" s="180">
        <v>100639</v>
      </c>
      <c r="D1383" s="183">
        <v>44512</v>
      </c>
      <c r="E1383" s="184">
        <v>56.654800000000002</v>
      </c>
      <c r="F1383" s="184">
        <v>4.8970000000000002</v>
      </c>
      <c r="G1383" s="184">
        <v>-8.9055999999999997</v>
      </c>
      <c r="H1383" s="184">
        <v>9.9099000000000004</v>
      </c>
      <c r="I1383" s="184">
        <v>9.0647000000000002</v>
      </c>
      <c r="J1383" s="184">
        <v>4.0749000000000004</v>
      </c>
      <c r="K1383" s="184">
        <v>4.5923999999999996</v>
      </c>
      <c r="L1383" s="184">
        <v>5.0677000000000003</v>
      </c>
      <c r="M1383" s="184">
        <v>5.4589999999999996</v>
      </c>
      <c r="N1383" s="184">
        <v>4.2274000000000003</v>
      </c>
      <c r="O1383" s="184">
        <v>9.5654000000000003</v>
      </c>
      <c r="P1383" s="184">
        <v>7.8277999999999999</v>
      </c>
      <c r="Q1383" s="184">
        <v>7.8117000000000001</v>
      </c>
      <c r="R1383" s="184">
        <v>8.7918000000000003</v>
      </c>
      <c r="S1383" s="120" t="s">
        <v>2000</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1116</v>
      </c>
      <c r="B1384" s="180" t="s">
        <v>1138</v>
      </c>
      <c r="C1384" s="180">
        <v>119876</v>
      </c>
      <c r="D1384" s="183">
        <v>44512</v>
      </c>
      <c r="E1384" s="184">
        <v>71.703800000000001</v>
      </c>
      <c r="F1384" s="184">
        <v>-8.6516000000000002</v>
      </c>
      <c r="G1384" s="184">
        <v>-9.6471</v>
      </c>
      <c r="H1384" s="184">
        <v>3.6514000000000002</v>
      </c>
      <c r="I1384" s="184">
        <v>5.2317999999999998</v>
      </c>
      <c r="J1384" s="184">
        <v>4.8326000000000002</v>
      </c>
      <c r="K1384" s="184">
        <v>5.7279999999999998</v>
      </c>
      <c r="L1384" s="184">
        <v>4.0784000000000002</v>
      </c>
      <c r="M1384" s="184">
        <v>5.0843999999999996</v>
      </c>
      <c r="N1384" s="184">
        <v>3.3854000000000002</v>
      </c>
      <c r="O1384" s="184">
        <v>8.9549000000000003</v>
      </c>
      <c r="P1384" s="184">
        <v>7.1669</v>
      </c>
      <c r="Q1384" s="184">
        <v>8.4710000000000001</v>
      </c>
      <c r="R1384" s="184">
        <v>8.1928999999999998</v>
      </c>
      <c r="S1384" s="120" t="s">
        <v>2000</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1116</v>
      </c>
      <c r="B1385" s="180" t="s">
        <v>1139</v>
      </c>
      <c r="C1385" s="180">
        <v>100418</v>
      </c>
      <c r="D1385" s="183">
        <v>44512</v>
      </c>
      <c r="E1385" s="184">
        <v>66.587199999999996</v>
      </c>
      <c r="F1385" s="184">
        <v>-9.3162000000000003</v>
      </c>
      <c r="G1385" s="184">
        <v>-10.333</v>
      </c>
      <c r="H1385" s="184">
        <v>3.0049000000000001</v>
      </c>
      <c r="I1385" s="184">
        <v>4.5732999999999997</v>
      </c>
      <c r="J1385" s="184">
        <v>4.1753999999999998</v>
      </c>
      <c r="K1385" s="184">
        <v>5.0438000000000001</v>
      </c>
      <c r="L1385" s="184">
        <v>3.3786</v>
      </c>
      <c r="M1385" s="184">
        <v>4.3343999999999996</v>
      </c>
      <c r="N1385" s="184">
        <v>2.5998000000000001</v>
      </c>
      <c r="O1385" s="184">
        <v>8.0371000000000006</v>
      </c>
      <c r="P1385" s="184">
        <v>6.1189</v>
      </c>
      <c r="Q1385" s="184">
        <v>8.0257000000000005</v>
      </c>
      <c r="R1385" s="184">
        <v>7.3250000000000002</v>
      </c>
      <c r="S1385" s="120" t="s">
        <v>2000</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1116</v>
      </c>
      <c r="B1386" s="180" t="s">
        <v>1140</v>
      </c>
      <c r="C1386" s="180">
        <v>148086</v>
      </c>
      <c r="D1386" s="183">
        <v>44512</v>
      </c>
      <c r="E1386" s="184">
        <v>1.8280000000000001</v>
      </c>
      <c r="F1386" s="184">
        <v>9.9863</v>
      </c>
      <c r="G1386" s="184">
        <v>10.6585</v>
      </c>
      <c r="H1386" s="184">
        <v>10.4542</v>
      </c>
      <c r="I1386" s="184">
        <v>10.597</v>
      </c>
      <c r="J1386" s="184">
        <v>10.593299999999999</v>
      </c>
      <c r="K1386" s="184">
        <v>10.7902</v>
      </c>
      <c r="L1386" s="184">
        <v>11.091799999999999</v>
      </c>
      <c r="M1386" s="184">
        <v>11.4069</v>
      </c>
      <c r="N1386" s="184">
        <v>-15.845700000000001</v>
      </c>
      <c r="O1386" s="184"/>
      <c r="P1386" s="184"/>
      <c r="Q1386" s="184">
        <v>-6.0899000000000001</v>
      </c>
      <c r="R1386" s="184"/>
      <c r="S1386" s="120" t="s">
        <v>2000</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1116</v>
      </c>
      <c r="B1387" s="180" t="s">
        <v>1141</v>
      </c>
      <c r="C1387" s="180">
        <v>148085</v>
      </c>
      <c r="D1387" s="183">
        <v>44512</v>
      </c>
      <c r="E1387" s="184">
        <v>1.7107000000000001</v>
      </c>
      <c r="F1387" s="184">
        <v>10.6713</v>
      </c>
      <c r="G1387" s="184">
        <v>10.6775</v>
      </c>
      <c r="H1387" s="184">
        <v>10.696300000000001</v>
      </c>
      <c r="I1387" s="184">
        <v>10.558299999999999</v>
      </c>
      <c r="J1387" s="184">
        <v>10.625500000000001</v>
      </c>
      <c r="K1387" s="184">
        <v>10.791600000000001</v>
      </c>
      <c r="L1387" s="184">
        <v>11.093299999999999</v>
      </c>
      <c r="M1387" s="184">
        <v>11.408799999999999</v>
      </c>
      <c r="N1387" s="184">
        <v>-16.018699999999999</v>
      </c>
      <c r="O1387" s="184"/>
      <c r="P1387" s="184"/>
      <c r="Q1387" s="184">
        <v>-6.2038000000000002</v>
      </c>
      <c r="R1387" s="184"/>
      <c r="S1387" s="120" t="s">
        <v>2000</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1116</v>
      </c>
      <c r="B1388" s="180" t="s">
        <v>1142</v>
      </c>
      <c r="C1388" s="180">
        <v>120689</v>
      </c>
      <c r="D1388" s="183">
        <v>44512</v>
      </c>
      <c r="E1388" s="184">
        <v>59.727699999999999</v>
      </c>
      <c r="F1388" s="184">
        <v>0.30559999999999998</v>
      </c>
      <c r="G1388" s="184">
        <v>-8.1630000000000003</v>
      </c>
      <c r="H1388" s="184">
        <v>6.1883999999999997</v>
      </c>
      <c r="I1388" s="184">
        <v>4.9287000000000001</v>
      </c>
      <c r="J1388" s="184">
        <v>6.6631</v>
      </c>
      <c r="K1388" s="184">
        <v>34.707799999999999</v>
      </c>
      <c r="L1388" s="184">
        <v>18.766100000000002</v>
      </c>
      <c r="M1388" s="184">
        <v>13.9841</v>
      </c>
      <c r="N1388" s="184">
        <v>10.6503</v>
      </c>
      <c r="O1388" s="184">
        <v>2.6162000000000001</v>
      </c>
      <c r="P1388" s="184">
        <v>3.5914000000000001</v>
      </c>
      <c r="Q1388" s="184">
        <v>6.5054999999999996</v>
      </c>
      <c r="R1388" s="184">
        <v>6.2683999999999997</v>
      </c>
      <c r="S1388" s="120" t="s">
        <v>2000</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1116</v>
      </c>
      <c r="B1389" s="180" t="s">
        <v>1143</v>
      </c>
      <c r="C1389" s="180">
        <v>100741</v>
      </c>
      <c r="D1389" s="183">
        <v>44512</v>
      </c>
      <c r="E1389" s="184">
        <v>55.541499999999999</v>
      </c>
      <c r="F1389" s="184">
        <v>0</v>
      </c>
      <c r="G1389" s="184">
        <v>-8.4277999999999995</v>
      </c>
      <c r="H1389" s="184">
        <v>5.9012000000000002</v>
      </c>
      <c r="I1389" s="184">
        <v>4.6413000000000002</v>
      </c>
      <c r="J1389" s="184">
        <v>6.3727999999999998</v>
      </c>
      <c r="K1389" s="184">
        <v>34.371499999999997</v>
      </c>
      <c r="L1389" s="184">
        <v>18.379899999999999</v>
      </c>
      <c r="M1389" s="184">
        <v>13.5609</v>
      </c>
      <c r="N1389" s="184">
        <v>10.1988</v>
      </c>
      <c r="O1389" s="184">
        <v>1.913</v>
      </c>
      <c r="P1389" s="184">
        <v>2.8578999999999999</v>
      </c>
      <c r="Q1389" s="184">
        <v>7.5949</v>
      </c>
      <c r="R1389" s="184">
        <v>5.7366999999999999</v>
      </c>
      <c r="S1389" s="120" t="s">
        <v>2000</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7.5470857142857151</v>
      </c>
      <c r="G1390" s="186">
        <v>-9.0670678571428578</v>
      </c>
      <c r="H1390" s="186">
        <v>9.0113142857142847</v>
      </c>
      <c r="I1390" s="186">
        <v>8.3464357142857128</v>
      </c>
      <c r="J1390" s="186">
        <v>4.9467571428571429</v>
      </c>
      <c r="K1390" s="186">
        <v>8.1499357142857143</v>
      </c>
      <c r="L1390" s="186">
        <v>5.8119142857142858</v>
      </c>
      <c r="M1390" s="186">
        <v>5.9117642857142858</v>
      </c>
      <c r="N1390" s="186">
        <v>2.518392857142858</v>
      </c>
      <c r="O1390" s="186">
        <v>7.8610192307692319</v>
      </c>
      <c r="P1390" s="186">
        <v>6.2403269230769229</v>
      </c>
      <c r="Q1390" s="186">
        <v>6.9890357142857154</v>
      </c>
      <c r="R1390" s="186">
        <v>7.207761538461539</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7.8019999999999996</v>
      </c>
      <c r="G1391" s="186">
        <v>-9.3675999999999995</v>
      </c>
      <c r="H1391" s="186">
        <v>10.002500000000001</v>
      </c>
      <c r="I1391" s="186">
        <v>9.1098999999999997</v>
      </c>
      <c r="J1391" s="186">
        <v>4.7622499999999999</v>
      </c>
      <c r="K1391" s="186">
        <v>5.8929499999999999</v>
      </c>
      <c r="L1391" s="186">
        <v>4.5397499999999997</v>
      </c>
      <c r="M1391" s="186">
        <v>5.0712999999999999</v>
      </c>
      <c r="N1391" s="186">
        <v>3.3274499999999998</v>
      </c>
      <c r="O1391" s="186">
        <v>8.7670499999999993</v>
      </c>
      <c r="P1391" s="186">
        <v>6.5246000000000004</v>
      </c>
      <c r="Q1391" s="186">
        <v>8.1449999999999996</v>
      </c>
      <c r="R1391" s="186">
        <v>7.1334499999999998</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32"/>
      <c r="B1392" s="129"/>
      <c r="C1392" s="129"/>
      <c r="D1392" s="129"/>
      <c r="E1392" s="129"/>
      <c r="F1392" s="133"/>
      <c r="G1392" s="133"/>
      <c r="H1392" s="133"/>
      <c r="I1392" s="133"/>
      <c r="J1392" s="133"/>
      <c r="K1392" s="133"/>
      <c r="L1392" s="133"/>
      <c r="M1392" s="133"/>
      <c r="N1392" s="133"/>
      <c r="O1392" s="133"/>
      <c r="P1392" s="133"/>
      <c r="Q1392" s="133"/>
      <c r="R1392" s="133"/>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1144</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1145</v>
      </c>
      <c r="B1394" s="180" t="s">
        <v>1146</v>
      </c>
      <c r="C1394" s="180">
        <v>101592</v>
      </c>
      <c r="D1394" s="183">
        <v>44512</v>
      </c>
      <c r="E1394" s="184">
        <v>493.24</v>
      </c>
      <c r="F1394" s="184">
        <v>0.6119</v>
      </c>
      <c r="G1394" s="184">
        <v>0.43980000000000002</v>
      </c>
      <c r="H1394" s="184">
        <v>3.5413999999999999</v>
      </c>
      <c r="I1394" s="184">
        <v>5.4112</v>
      </c>
      <c r="J1394" s="184">
        <v>3.1193</v>
      </c>
      <c r="K1394" s="184">
        <v>15.1327</v>
      </c>
      <c r="L1394" s="184">
        <v>35.860100000000003</v>
      </c>
      <c r="M1394" s="184">
        <v>45.198700000000002</v>
      </c>
      <c r="N1394" s="184">
        <v>78.574299999999994</v>
      </c>
      <c r="O1394" s="184">
        <v>21.031300000000002</v>
      </c>
      <c r="P1394" s="184">
        <v>14.6875</v>
      </c>
      <c r="Q1394" s="184">
        <v>22.612200000000001</v>
      </c>
      <c r="R1394" s="184">
        <v>34.809699999999999</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1145</v>
      </c>
      <c r="B1395" s="180" t="s">
        <v>1147</v>
      </c>
      <c r="C1395" s="180">
        <v>119620</v>
      </c>
      <c r="D1395" s="183">
        <v>44512</v>
      </c>
      <c r="E1395" s="184">
        <v>532.28</v>
      </c>
      <c r="F1395" s="184">
        <v>0.61429999999999996</v>
      </c>
      <c r="G1395" s="184">
        <v>0.44719999999999999</v>
      </c>
      <c r="H1395" s="184">
        <v>3.5644999999999998</v>
      </c>
      <c r="I1395" s="184">
        <v>5.4478999999999997</v>
      </c>
      <c r="J1395" s="184">
        <v>3.1970000000000001</v>
      </c>
      <c r="K1395" s="184">
        <v>15.394500000000001</v>
      </c>
      <c r="L1395" s="184">
        <v>36.471600000000002</v>
      </c>
      <c r="M1395" s="184">
        <v>46.158499999999997</v>
      </c>
      <c r="N1395" s="184">
        <v>80.171300000000002</v>
      </c>
      <c r="O1395" s="184">
        <v>22.146000000000001</v>
      </c>
      <c r="P1395" s="184">
        <v>15.748100000000001</v>
      </c>
      <c r="Q1395" s="184">
        <v>18.2973</v>
      </c>
      <c r="R1395" s="184">
        <v>36.055900000000001</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1145</v>
      </c>
      <c r="B1396" s="180" t="s">
        <v>1148</v>
      </c>
      <c r="C1396" s="180">
        <v>120505</v>
      </c>
      <c r="D1396" s="183">
        <v>44512</v>
      </c>
      <c r="E1396" s="184">
        <v>81.11</v>
      </c>
      <c r="F1396" s="184">
        <v>0.5454</v>
      </c>
      <c r="G1396" s="184">
        <v>0.39610000000000001</v>
      </c>
      <c r="H1396" s="184">
        <v>2.6318999999999999</v>
      </c>
      <c r="I1396" s="184">
        <v>4.1741999999999999</v>
      </c>
      <c r="J1396" s="184">
        <v>2.2309000000000001</v>
      </c>
      <c r="K1396" s="184">
        <v>14.2073</v>
      </c>
      <c r="L1396" s="184">
        <v>32.015000000000001</v>
      </c>
      <c r="M1396" s="184">
        <v>37.6145</v>
      </c>
      <c r="N1396" s="184">
        <v>64.024299999999997</v>
      </c>
      <c r="O1396" s="184">
        <v>30.786300000000001</v>
      </c>
      <c r="P1396" s="184">
        <v>25.0807</v>
      </c>
      <c r="Q1396" s="184">
        <v>22.215199999999999</v>
      </c>
      <c r="R1396" s="184">
        <v>37.847700000000003</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1145</v>
      </c>
      <c r="B1397" s="180" t="s">
        <v>1149</v>
      </c>
      <c r="C1397" s="180">
        <v>114564</v>
      </c>
      <c r="D1397" s="183">
        <v>44512</v>
      </c>
      <c r="E1397" s="184">
        <v>72.73</v>
      </c>
      <c r="F1397" s="184">
        <v>0.53910000000000002</v>
      </c>
      <c r="G1397" s="184">
        <v>0.38650000000000001</v>
      </c>
      <c r="H1397" s="184">
        <v>2.5956000000000001</v>
      </c>
      <c r="I1397" s="184">
        <v>4.1231</v>
      </c>
      <c r="J1397" s="184">
        <v>2.1059000000000001</v>
      </c>
      <c r="K1397" s="184">
        <v>13.8185</v>
      </c>
      <c r="L1397" s="184">
        <v>31.1159</v>
      </c>
      <c r="M1397" s="184">
        <v>36.249499999999998</v>
      </c>
      <c r="N1397" s="184">
        <v>61.874000000000002</v>
      </c>
      <c r="O1397" s="184">
        <v>29.046299999999999</v>
      </c>
      <c r="P1397" s="184">
        <v>23.535</v>
      </c>
      <c r="Q1397" s="184">
        <v>20.291799999999999</v>
      </c>
      <c r="R1397" s="184">
        <v>35.992800000000003</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1145</v>
      </c>
      <c r="B1398" s="180" t="s">
        <v>1150</v>
      </c>
      <c r="C1398" s="180">
        <v>113327</v>
      </c>
      <c r="D1398" s="183">
        <v>44512</v>
      </c>
      <c r="E1398" s="184">
        <v>18.079999999999998</v>
      </c>
      <c r="F1398" s="184">
        <v>0.55620000000000003</v>
      </c>
      <c r="G1398" s="184">
        <v>-0.1105</v>
      </c>
      <c r="H1398" s="184">
        <v>3.3142999999999998</v>
      </c>
      <c r="I1398" s="184">
        <v>4.5087000000000002</v>
      </c>
      <c r="J1398" s="184">
        <v>1.1186</v>
      </c>
      <c r="K1398" s="184">
        <v>16.7959</v>
      </c>
      <c r="L1398" s="184">
        <v>36.659100000000002</v>
      </c>
      <c r="M1398" s="184">
        <v>45.5717</v>
      </c>
      <c r="N1398" s="184">
        <v>73.679199999999994</v>
      </c>
      <c r="O1398" s="184">
        <v>28.4755</v>
      </c>
      <c r="P1398" s="184">
        <v>19.060400000000001</v>
      </c>
      <c r="Q1398" s="184">
        <v>5.4725999999999999</v>
      </c>
      <c r="R1398" s="184">
        <v>43.114899999999999</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1145</v>
      </c>
      <c r="B1399" s="180" t="s">
        <v>1151</v>
      </c>
      <c r="C1399" s="180">
        <v>119392</v>
      </c>
      <c r="D1399" s="183">
        <v>44512</v>
      </c>
      <c r="E1399" s="184">
        <v>19.46</v>
      </c>
      <c r="F1399" s="184">
        <v>0.56850000000000001</v>
      </c>
      <c r="G1399" s="184">
        <v>-0.1027</v>
      </c>
      <c r="H1399" s="184">
        <v>3.3456999999999999</v>
      </c>
      <c r="I1399" s="184">
        <v>4.5674000000000001</v>
      </c>
      <c r="J1399" s="184">
        <v>1.2486999999999999</v>
      </c>
      <c r="K1399" s="184">
        <v>17.158300000000001</v>
      </c>
      <c r="L1399" s="184">
        <v>37.3324</v>
      </c>
      <c r="M1399" s="184">
        <v>46.646599999999999</v>
      </c>
      <c r="N1399" s="184">
        <v>75.315299999999993</v>
      </c>
      <c r="O1399" s="184">
        <v>29.616700000000002</v>
      </c>
      <c r="P1399" s="184">
        <v>20.131499999999999</v>
      </c>
      <c r="Q1399" s="184">
        <v>11.484999999999999</v>
      </c>
      <c r="R1399" s="184">
        <v>44.2761</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1145</v>
      </c>
      <c r="B1400" s="180" t="s">
        <v>1152</v>
      </c>
      <c r="C1400" s="180">
        <v>113566</v>
      </c>
      <c r="D1400" s="183">
        <v>44512</v>
      </c>
      <c r="E1400" s="184">
        <v>60.981999999999999</v>
      </c>
      <c r="F1400" s="184">
        <v>0.44469999999999998</v>
      </c>
      <c r="G1400" s="184">
        <v>-0.4294</v>
      </c>
      <c r="H1400" s="184">
        <v>1.6501999999999999</v>
      </c>
      <c r="I1400" s="184">
        <v>3.5876000000000001</v>
      </c>
      <c r="J1400" s="184">
        <v>1.0572999999999999</v>
      </c>
      <c r="K1400" s="184">
        <v>9.6384000000000007</v>
      </c>
      <c r="L1400" s="184">
        <v>28.089200000000002</v>
      </c>
      <c r="M1400" s="184">
        <v>37.890300000000003</v>
      </c>
      <c r="N1400" s="184">
        <v>72.792699999999996</v>
      </c>
      <c r="O1400" s="184">
        <v>26.230799999999999</v>
      </c>
      <c r="P1400" s="184">
        <v>17.589700000000001</v>
      </c>
      <c r="Q1400" s="184">
        <v>12.3362</v>
      </c>
      <c r="R1400" s="184">
        <v>38.268099999999997</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1145</v>
      </c>
      <c r="B1401" s="180" t="s">
        <v>1153</v>
      </c>
      <c r="C1401" s="180">
        <v>120002</v>
      </c>
      <c r="D1401" s="183">
        <v>44512</v>
      </c>
      <c r="E1401" s="184">
        <v>68.701999999999998</v>
      </c>
      <c r="F1401" s="184">
        <v>0.44890000000000002</v>
      </c>
      <c r="G1401" s="184">
        <v>-0.41599999999999998</v>
      </c>
      <c r="H1401" s="184">
        <v>1.6888000000000001</v>
      </c>
      <c r="I1401" s="184">
        <v>3.6478999999999999</v>
      </c>
      <c r="J1401" s="184">
        <v>1.1916</v>
      </c>
      <c r="K1401" s="184">
        <v>10.067600000000001</v>
      </c>
      <c r="L1401" s="184">
        <v>29.0809</v>
      </c>
      <c r="M1401" s="184">
        <v>39.465299999999999</v>
      </c>
      <c r="N1401" s="184">
        <v>75.457099999999997</v>
      </c>
      <c r="O1401" s="184">
        <v>28.0854</v>
      </c>
      <c r="P1401" s="184">
        <v>19.399999999999999</v>
      </c>
      <c r="Q1401" s="184">
        <v>21.228100000000001</v>
      </c>
      <c r="R1401" s="184">
        <v>40.315300000000001</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1145</v>
      </c>
      <c r="B1402" s="180" t="s">
        <v>1154</v>
      </c>
      <c r="C1402" s="180">
        <v>119071</v>
      </c>
      <c r="D1402" s="183">
        <v>44512</v>
      </c>
      <c r="E1402" s="184">
        <v>102.703</v>
      </c>
      <c r="F1402" s="184">
        <v>0.7258</v>
      </c>
      <c r="G1402" s="184">
        <v>-0.69230000000000003</v>
      </c>
      <c r="H1402" s="184">
        <v>2.2317</v>
      </c>
      <c r="I1402" s="184">
        <v>3.2627000000000002</v>
      </c>
      <c r="J1402" s="184">
        <v>-0.7873</v>
      </c>
      <c r="K1402" s="184">
        <v>9.5417000000000005</v>
      </c>
      <c r="L1402" s="184">
        <v>22.348500000000001</v>
      </c>
      <c r="M1402" s="184">
        <v>27.491099999999999</v>
      </c>
      <c r="N1402" s="184">
        <v>50.014600000000002</v>
      </c>
      <c r="O1402" s="184">
        <v>24.785900000000002</v>
      </c>
      <c r="P1402" s="184">
        <v>18.1264</v>
      </c>
      <c r="Q1402" s="184">
        <v>20.1357</v>
      </c>
      <c r="R1402" s="184">
        <v>31.568000000000001</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1145</v>
      </c>
      <c r="B1403" s="180" t="s">
        <v>1155</v>
      </c>
      <c r="C1403" s="180">
        <v>104481</v>
      </c>
      <c r="D1403" s="183">
        <v>44512</v>
      </c>
      <c r="E1403" s="184">
        <v>95.686000000000007</v>
      </c>
      <c r="F1403" s="184">
        <v>0.72209999999999996</v>
      </c>
      <c r="G1403" s="184">
        <v>-0.70050000000000001</v>
      </c>
      <c r="H1403" s="184">
        <v>2.2067999999999999</v>
      </c>
      <c r="I1403" s="184">
        <v>3.2233999999999998</v>
      </c>
      <c r="J1403" s="184">
        <v>-0.87229999999999996</v>
      </c>
      <c r="K1403" s="184">
        <v>9.2754999999999992</v>
      </c>
      <c r="L1403" s="184">
        <v>21.751899999999999</v>
      </c>
      <c r="M1403" s="184">
        <v>26.5654</v>
      </c>
      <c r="N1403" s="184">
        <v>48.550800000000002</v>
      </c>
      <c r="O1403" s="184">
        <v>23.6069</v>
      </c>
      <c r="P1403" s="184">
        <v>17.064900000000002</v>
      </c>
      <c r="Q1403" s="184">
        <v>16.242799999999999</v>
      </c>
      <c r="R1403" s="184">
        <v>30.347200000000001</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1145</v>
      </c>
      <c r="B1404" s="180" t="s">
        <v>1156</v>
      </c>
      <c r="C1404" s="180">
        <v>140228</v>
      </c>
      <c r="D1404" s="183">
        <v>44512</v>
      </c>
      <c r="E1404" s="184">
        <v>58.116999999999997</v>
      </c>
      <c r="F1404" s="184">
        <v>0.30199999999999999</v>
      </c>
      <c r="G1404" s="184">
        <v>-0.84960000000000002</v>
      </c>
      <c r="H1404" s="184">
        <v>1.7472000000000001</v>
      </c>
      <c r="I1404" s="184">
        <v>4.0385999999999997</v>
      </c>
      <c r="J1404" s="184">
        <v>0.92559999999999998</v>
      </c>
      <c r="K1404" s="184">
        <v>11.427</v>
      </c>
      <c r="L1404" s="184">
        <v>30.310099999999998</v>
      </c>
      <c r="M1404" s="184">
        <v>37.714700000000001</v>
      </c>
      <c r="N1404" s="184">
        <v>76.754900000000006</v>
      </c>
      <c r="O1404" s="184">
        <v>29.896799999999999</v>
      </c>
      <c r="P1404" s="184">
        <v>21.719200000000001</v>
      </c>
      <c r="Q1404" s="184">
        <v>23.127700000000001</v>
      </c>
      <c r="R1404" s="184">
        <v>42.467100000000002</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1145</v>
      </c>
      <c r="B1405" s="180" t="s">
        <v>1157</v>
      </c>
      <c r="C1405" s="180">
        <v>140225</v>
      </c>
      <c r="D1405" s="183">
        <v>44512</v>
      </c>
      <c r="E1405" s="184">
        <v>52.494999999999997</v>
      </c>
      <c r="F1405" s="184">
        <v>0.29809999999999998</v>
      </c>
      <c r="G1405" s="184">
        <v>-0.85929999999999995</v>
      </c>
      <c r="H1405" s="184">
        <v>1.7108000000000001</v>
      </c>
      <c r="I1405" s="184">
        <v>3.9813999999999998</v>
      </c>
      <c r="J1405" s="184">
        <v>0.79879999999999995</v>
      </c>
      <c r="K1405" s="184">
        <v>11.0159</v>
      </c>
      <c r="L1405" s="184">
        <v>29.345800000000001</v>
      </c>
      <c r="M1405" s="184">
        <v>36.237400000000001</v>
      </c>
      <c r="N1405" s="184">
        <v>74.234099999999998</v>
      </c>
      <c r="O1405" s="184">
        <v>27.909199999999998</v>
      </c>
      <c r="P1405" s="184">
        <v>20.177700000000002</v>
      </c>
      <c r="Q1405" s="184">
        <v>12.679</v>
      </c>
      <c r="R1405" s="184">
        <v>40.316600000000001</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1145</v>
      </c>
      <c r="B1406" s="180" t="s">
        <v>1158</v>
      </c>
      <c r="C1406" s="180">
        <v>100473</v>
      </c>
      <c r="D1406" s="183">
        <v>44512</v>
      </c>
      <c r="E1406" s="184">
        <v>1600.0217</v>
      </c>
      <c r="F1406" s="184">
        <v>0.79249999999999998</v>
      </c>
      <c r="G1406" s="184">
        <v>-0.59960000000000002</v>
      </c>
      <c r="H1406" s="184">
        <v>1.7936000000000001</v>
      </c>
      <c r="I1406" s="184">
        <v>3.5821999999999998</v>
      </c>
      <c r="J1406" s="184">
        <v>-0.56510000000000005</v>
      </c>
      <c r="K1406" s="184">
        <v>11.539300000000001</v>
      </c>
      <c r="L1406" s="184">
        <v>27.003900000000002</v>
      </c>
      <c r="M1406" s="184">
        <v>28.371200000000002</v>
      </c>
      <c r="N1406" s="184">
        <v>58.731999999999999</v>
      </c>
      <c r="O1406" s="184">
        <v>21.529399999999999</v>
      </c>
      <c r="P1406" s="184">
        <v>16.066199999999998</v>
      </c>
      <c r="Q1406" s="184">
        <v>19.8978</v>
      </c>
      <c r="R1406" s="184">
        <v>29.410699999999999</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1145</v>
      </c>
      <c r="B1407" s="180" t="s">
        <v>1159</v>
      </c>
      <c r="C1407" s="180">
        <v>118533</v>
      </c>
      <c r="D1407" s="183">
        <v>44512</v>
      </c>
      <c r="E1407" s="184">
        <v>1745.0597</v>
      </c>
      <c r="F1407" s="184">
        <v>0.79459999999999997</v>
      </c>
      <c r="G1407" s="184">
        <v>-0.59350000000000003</v>
      </c>
      <c r="H1407" s="184">
        <v>1.8125</v>
      </c>
      <c r="I1407" s="184">
        <v>3.6122000000000001</v>
      </c>
      <c r="J1407" s="184">
        <v>-0.50090000000000001</v>
      </c>
      <c r="K1407" s="184">
        <v>11.7539</v>
      </c>
      <c r="L1407" s="184">
        <v>27.506599999999999</v>
      </c>
      <c r="M1407" s="184">
        <v>29.135999999999999</v>
      </c>
      <c r="N1407" s="184">
        <v>60.006599999999999</v>
      </c>
      <c r="O1407" s="184">
        <v>22.579499999999999</v>
      </c>
      <c r="P1407" s="184">
        <v>17.143899999999999</v>
      </c>
      <c r="Q1407" s="184">
        <v>20.528300000000002</v>
      </c>
      <c r="R1407" s="184">
        <v>30.4712</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1145</v>
      </c>
      <c r="B1408" s="180" t="s">
        <v>1160</v>
      </c>
      <c r="C1408" s="180">
        <v>105758</v>
      </c>
      <c r="D1408" s="183">
        <v>44512</v>
      </c>
      <c r="E1408" s="184">
        <v>95.259</v>
      </c>
      <c r="F1408" s="184">
        <v>0.51280000000000003</v>
      </c>
      <c r="G1408" s="184">
        <v>-0.1174</v>
      </c>
      <c r="H1408" s="184">
        <v>2.9994000000000001</v>
      </c>
      <c r="I1408" s="184">
        <v>4.2312000000000003</v>
      </c>
      <c r="J1408" s="184">
        <v>0.35189999999999999</v>
      </c>
      <c r="K1408" s="184">
        <v>11.333299999999999</v>
      </c>
      <c r="L1408" s="184">
        <v>24.893799999999999</v>
      </c>
      <c r="M1408" s="184">
        <v>33.702500000000001</v>
      </c>
      <c r="N1408" s="184">
        <v>64.486400000000003</v>
      </c>
      <c r="O1408" s="184">
        <v>22.8567</v>
      </c>
      <c r="P1408" s="184">
        <v>16.6084</v>
      </c>
      <c r="Q1408" s="184">
        <v>16.9514</v>
      </c>
      <c r="R1408" s="184">
        <v>34.770200000000003</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1145</v>
      </c>
      <c r="B1409" s="180" t="s">
        <v>1161</v>
      </c>
      <c r="C1409" s="180">
        <v>118989</v>
      </c>
      <c r="D1409" s="183">
        <v>44512</v>
      </c>
      <c r="E1409" s="184">
        <v>102.334</v>
      </c>
      <c r="F1409" s="184">
        <v>0.51470000000000005</v>
      </c>
      <c r="G1409" s="184">
        <v>-0.1113</v>
      </c>
      <c r="H1409" s="184">
        <v>3.0169999999999999</v>
      </c>
      <c r="I1409" s="184">
        <v>4.2596999999999996</v>
      </c>
      <c r="J1409" s="184">
        <v>0.40920000000000001</v>
      </c>
      <c r="K1409" s="184">
        <v>11.521100000000001</v>
      </c>
      <c r="L1409" s="184">
        <v>25.3202</v>
      </c>
      <c r="M1409" s="184">
        <v>34.391800000000003</v>
      </c>
      <c r="N1409" s="184">
        <v>65.618499999999997</v>
      </c>
      <c r="O1409" s="184">
        <v>23.728100000000001</v>
      </c>
      <c r="P1409" s="184">
        <v>17.597200000000001</v>
      </c>
      <c r="Q1409" s="184">
        <v>21.162299999999998</v>
      </c>
      <c r="R1409" s="184">
        <v>35.687399999999997</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1145</v>
      </c>
      <c r="B1410" s="180" t="s">
        <v>1162</v>
      </c>
      <c r="C1410" s="180">
        <v>102528</v>
      </c>
      <c r="D1410" s="183">
        <v>44512</v>
      </c>
      <c r="E1410" s="184">
        <v>170.75</v>
      </c>
      <c r="F1410" s="184">
        <v>0.75529999999999997</v>
      </c>
      <c r="G1410" s="184">
        <v>-0.26869999999999999</v>
      </c>
      <c r="H1410" s="184">
        <v>2.9792999999999998</v>
      </c>
      <c r="I1410" s="184">
        <v>5.0122999999999998</v>
      </c>
      <c r="J1410" s="184">
        <v>2.5895000000000001</v>
      </c>
      <c r="K1410" s="184">
        <v>12.3207</v>
      </c>
      <c r="L1410" s="184">
        <v>30.055599999999998</v>
      </c>
      <c r="M1410" s="184">
        <v>36.6</v>
      </c>
      <c r="N1410" s="184">
        <v>74.644599999999997</v>
      </c>
      <c r="O1410" s="184">
        <v>22.8735</v>
      </c>
      <c r="P1410" s="184">
        <v>17.5991</v>
      </c>
      <c r="Q1410" s="184">
        <v>18.105599999999999</v>
      </c>
      <c r="R1410" s="184">
        <v>34.695900000000002</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1145</v>
      </c>
      <c r="B1411" s="180" t="s">
        <v>1163</v>
      </c>
      <c r="C1411" s="180">
        <v>120381</v>
      </c>
      <c r="D1411" s="183">
        <v>44512</v>
      </c>
      <c r="E1411" s="184">
        <v>185.23</v>
      </c>
      <c r="F1411" s="184">
        <v>0.75609999999999999</v>
      </c>
      <c r="G1411" s="184">
        <v>-0.26379999999999998</v>
      </c>
      <c r="H1411" s="184">
        <v>3.0028000000000001</v>
      </c>
      <c r="I1411" s="184">
        <v>5.0414000000000003</v>
      </c>
      <c r="J1411" s="184">
        <v>2.6602999999999999</v>
      </c>
      <c r="K1411" s="184">
        <v>12.574400000000001</v>
      </c>
      <c r="L1411" s="184">
        <v>30.6737</v>
      </c>
      <c r="M1411" s="184">
        <v>37.543599999999998</v>
      </c>
      <c r="N1411" s="184">
        <v>76.241699999999994</v>
      </c>
      <c r="O1411" s="184">
        <v>24.031300000000002</v>
      </c>
      <c r="P1411" s="184">
        <v>18.800699999999999</v>
      </c>
      <c r="Q1411" s="184">
        <v>21.020399999999999</v>
      </c>
      <c r="R1411" s="184">
        <v>35.937199999999997</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1145</v>
      </c>
      <c r="B1412" s="180" t="s">
        <v>1164</v>
      </c>
      <c r="C1412" s="180">
        <v>140460</v>
      </c>
      <c r="D1412" s="183">
        <v>44512</v>
      </c>
      <c r="E1412" s="184">
        <v>18.47</v>
      </c>
      <c r="F1412" s="184">
        <v>0.59909999999999997</v>
      </c>
      <c r="G1412" s="184">
        <v>-0.4849</v>
      </c>
      <c r="H1412" s="184">
        <v>2.2136</v>
      </c>
      <c r="I1412" s="184">
        <v>4.0563000000000002</v>
      </c>
      <c r="J1412" s="184">
        <v>0</v>
      </c>
      <c r="K1412" s="184">
        <v>11.871600000000001</v>
      </c>
      <c r="L1412" s="184">
        <v>28.531700000000001</v>
      </c>
      <c r="M1412" s="184">
        <v>30.162099999999999</v>
      </c>
      <c r="N1412" s="184">
        <v>61.31</v>
      </c>
      <c r="O1412" s="184">
        <v>20.388999999999999</v>
      </c>
      <c r="P1412" s="184"/>
      <c r="Q1412" s="184">
        <v>13.6355</v>
      </c>
      <c r="R1412" s="184">
        <v>33.933500000000002</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1145</v>
      </c>
      <c r="B1413" s="180" t="s">
        <v>1165</v>
      </c>
      <c r="C1413" s="180">
        <v>140461</v>
      </c>
      <c r="D1413" s="183">
        <v>44512</v>
      </c>
      <c r="E1413" s="184">
        <v>19.96</v>
      </c>
      <c r="F1413" s="184">
        <v>0.6048</v>
      </c>
      <c r="G1413" s="184">
        <v>-0.44890000000000002</v>
      </c>
      <c r="H1413" s="184">
        <v>2.2541000000000002</v>
      </c>
      <c r="I1413" s="184">
        <v>4.1210000000000004</v>
      </c>
      <c r="J1413" s="184">
        <v>0.1003</v>
      </c>
      <c r="K1413" s="184">
        <v>12.1348</v>
      </c>
      <c r="L1413" s="184">
        <v>29.190899999999999</v>
      </c>
      <c r="M1413" s="184">
        <v>30.9711</v>
      </c>
      <c r="N1413" s="184">
        <v>62.805900000000001</v>
      </c>
      <c r="O1413" s="184">
        <v>21.654800000000002</v>
      </c>
      <c r="P1413" s="184"/>
      <c r="Q1413" s="184">
        <v>15.4871</v>
      </c>
      <c r="R1413" s="184">
        <v>35.086199999999998</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1145</v>
      </c>
      <c r="B1414" s="180" t="s">
        <v>1166</v>
      </c>
      <c r="C1414" s="180">
        <v>105503</v>
      </c>
      <c r="D1414" s="183">
        <v>44512</v>
      </c>
      <c r="E1414" s="184">
        <v>91.28</v>
      </c>
      <c r="F1414" s="184">
        <v>0.42909999999999998</v>
      </c>
      <c r="G1414" s="184">
        <v>-0.36020000000000002</v>
      </c>
      <c r="H1414" s="184">
        <v>2.3317999999999999</v>
      </c>
      <c r="I1414" s="184">
        <v>4.0109000000000004</v>
      </c>
      <c r="J1414" s="184">
        <v>2.4466999999999999</v>
      </c>
      <c r="K1414" s="184">
        <v>11.684799999999999</v>
      </c>
      <c r="L1414" s="184">
        <v>31.413799999999998</v>
      </c>
      <c r="M1414" s="184">
        <v>31.187100000000001</v>
      </c>
      <c r="N1414" s="184">
        <v>64.231700000000004</v>
      </c>
      <c r="O1414" s="184">
        <v>24.970400000000001</v>
      </c>
      <c r="P1414" s="184">
        <v>19.686299999999999</v>
      </c>
      <c r="Q1414" s="184">
        <v>16.379899999999999</v>
      </c>
      <c r="R1414" s="184">
        <v>36.844900000000003</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1145</v>
      </c>
      <c r="B1415" s="180" t="s">
        <v>1167</v>
      </c>
      <c r="C1415" s="180">
        <v>120403</v>
      </c>
      <c r="D1415" s="183">
        <v>44512</v>
      </c>
      <c r="E1415" s="184">
        <v>104.53</v>
      </c>
      <c r="F1415" s="184">
        <v>0.42270000000000002</v>
      </c>
      <c r="G1415" s="184">
        <v>-0.35270000000000001</v>
      </c>
      <c r="H1415" s="184">
        <v>2.36</v>
      </c>
      <c r="I1415" s="184">
        <v>4.0514000000000001</v>
      </c>
      <c r="J1415" s="184">
        <v>2.5608</v>
      </c>
      <c r="K1415" s="184">
        <v>12.0725</v>
      </c>
      <c r="L1415" s="184">
        <v>32.35</v>
      </c>
      <c r="M1415" s="184">
        <v>32.618600000000001</v>
      </c>
      <c r="N1415" s="184">
        <v>66.687899999999999</v>
      </c>
      <c r="O1415" s="184">
        <v>26.823899999999998</v>
      </c>
      <c r="P1415" s="184">
        <v>21.602599999999999</v>
      </c>
      <c r="Q1415" s="184">
        <v>22.209700000000002</v>
      </c>
      <c r="R1415" s="184">
        <v>38.8005</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1145</v>
      </c>
      <c r="B1416" s="180" t="s">
        <v>1933</v>
      </c>
      <c r="C1416" s="180">
        <v>148733</v>
      </c>
      <c r="D1416" s="183">
        <v>44512</v>
      </c>
      <c r="E1416" s="184">
        <v>12.603899999999999</v>
      </c>
      <c r="F1416" s="184">
        <v>0.28089999999999998</v>
      </c>
      <c r="G1416" s="184">
        <v>-1.2497</v>
      </c>
      <c r="H1416" s="184">
        <v>2.2778</v>
      </c>
      <c r="I1416" s="184">
        <v>3.2252000000000001</v>
      </c>
      <c r="J1416" s="184">
        <v>0.43190000000000001</v>
      </c>
      <c r="K1416" s="184">
        <v>9.3244000000000007</v>
      </c>
      <c r="L1416" s="184">
        <v>23.902899999999999</v>
      </c>
      <c r="M1416" s="184"/>
      <c r="N1416" s="184"/>
      <c r="O1416" s="184"/>
      <c r="P1416" s="184"/>
      <c r="Q1416" s="184">
        <v>26.039000000000001</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1145</v>
      </c>
      <c r="B1417" s="180" t="s">
        <v>1934</v>
      </c>
      <c r="C1417" s="180">
        <v>148732</v>
      </c>
      <c r="D1417" s="183">
        <v>44512</v>
      </c>
      <c r="E1417" s="184">
        <v>12.4026</v>
      </c>
      <c r="F1417" s="184">
        <v>0.27489999999999998</v>
      </c>
      <c r="G1417" s="184">
        <v>-1.2688999999999999</v>
      </c>
      <c r="H1417" s="184">
        <v>2.2195</v>
      </c>
      <c r="I1417" s="184">
        <v>3.1341000000000001</v>
      </c>
      <c r="J1417" s="184">
        <v>0.23599999999999999</v>
      </c>
      <c r="K1417" s="184">
        <v>8.6927000000000003</v>
      </c>
      <c r="L1417" s="184">
        <v>22.4755</v>
      </c>
      <c r="M1417" s="184"/>
      <c r="N1417" s="184"/>
      <c r="O1417" s="184"/>
      <c r="P1417" s="184"/>
      <c r="Q1417" s="184">
        <v>24.026</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1145</v>
      </c>
      <c r="B1418" s="180" t="s">
        <v>1168</v>
      </c>
      <c r="C1418" s="180">
        <v>104908</v>
      </c>
      <c r="D1418" s="183">
        <v>44512</v>
      </c>
      <c r="E1418" s="184">
        <v>74.031000000000006</v>
      </c>
      <c r="F1418" s="184">
        <v>0.71560000000000001</v>
      </c>
      <c r="G1418" s="184">
        <v>-4.3200000000000002E-2</v>
      </c>
      <c r="H1418" s="184">
        <v>2.5146999999999999</v>
      </c>
      <c r="I1418" s="184">
        <v>4.0784000000000002</v>
      </c>
      <c r="J1418" s="184">
        <v>0.33610000000000001</v>
      </c>
      <c r="K1418" s="184">
        <v>10.6608</v>
      </c>
      <c r="L1418" s="184">
        <v>26.401800000000001</v>
      </c>
      <c r="M1418" s="184">
        <v>32.969900000000003</v>
      </c>
      <c r="N1418" s="184">
        <v>70.252700000000004</v>
      </c>
      <c r="O1418" s="184">
        <v>27.545100000000001</v>
      </c>
      <c r="P1418" s="184">
        <v>19.121600000000001</v>
      </c>
      <c r="Q1418" s="184">
        <v>14.6608</v>
      </c>
      <c r="R1418" s="184">
        <v>37.229999999999997</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1145</v>
      </c>
      <c r="B1419" s="180" t="s">
        <v>1169</v>
      </c>
      <c r="C1419" s="180">
        <v>119775</v>
      </c>
      <c r="D1419" s="183">
        <v>44512</v>
      </c>
      <c r="E1419" s="184">
        <v>82.158000000000001</v>
      </c>
      <c r="F1419" s="184">
        <v>0.71960000000000002</v>
      </c>
      <c r="G1419" s="184">
        <v>-3.2899999999999999E-2</v>
      </c>
      <c r="H1419" s="184">
        <v>2.5461999999999998</v>
      </c>
      <c r="I1419" s="184">
        <v>4.1292999999999997</v>
      </c>
      <c r="J1419" s="184">
        <v>0.44259999999999999</v>
      </c>
      <c r="K1419" s="184">
        <v>11.0108</v>
      </c>
      <c r="L1419" s="184">
        <v>27.199300000000001</v>
      </c>
      <c r="M1419" s="184">
        <v>34.231900000000003</v>
      </c>
      <c r="N1419" s="184">
        <v>72.401600000000002</v>
      </c>
      <c r="O1419" s="184">
        <v>29.1783</v>
      </c>
      <c r="P1419" s="184">
        <v>20.643699999999999</v>
      </c>
      <c r="Q1419" s="184">
        <v>22.168500000000002</v>
      </c>
      <c r="R1419" s="184">
        <v>38.975499999999997</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1145</v>
      </c>
      <c r="B1420" s="180" t="s">
        <v>1170</v>
      </c>
      <c r="C1420" s="180">
        <v>119807</v>
      </c>
      <c r="D1420" s="183">
        <v>44512</v>
      </c>
      <c r="E1420" s="184">
        <v>234.94</v>
      </c>
      <c r="F1420" s="184">
        <v>0.59089999999999998</v>
      </c>
      <c r="G1420" s="184">
        <v>-0.41959999999999997</v>
      </c>
      <c r="H1420" s="184">
        <v>2.0678999999999998</v>
      </c>
      <c r="I1420" s="184">
        <v>3.6941999999999999</v>
      </c>
      <c r="J1420" s="184">
        <v>-0.76029999999999998</v>
      </c>
      <c r="K1420" s="184">
        <v>9.3609000000000009</v>
      </c>
      <c r="L1420" s="184">
        <v>22.4986</v>
      </c>
      <c r="M1420" s="184">
        <v>30.059799999999999</v>
      </c>
      <c r="N1420" s="184">
        <v>54.942999999999998</v>
      </c>
      <c r="O1420" s="184">
        <v>19.953800000000001</v>
      </c>
      <c r="P1420" s="184">
        <v>17.4833</v>
      </c>
      <c r="Q1420" s="184">
        <v>21.145299999999999</v>
      </c>
      <c r="R1420" s="184">
        <v>30.3931</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1145</v>
      </c>
      <c r="B1421" s="180" t="s">
        <v>1171</v>
      </c>
      <c r="C1421" s="180">
        <v>112496</v>
      </c>
      <c r="D1421" s="183">
        <v>44512</v>
      </c>
      <c r="E1421" s="184">
        <v>216.32</v>
      </c>
      <c r="F1421" s="184">
        <v>0.58120000000000005</v>
      </c>
      <c r="G1421" s="184">
        <v>-0.43269999999999997</v>
      </c>
      <c r="H1421" s="184">
        <v>2.0377000000000001</v>
      </c>
      <c r="I1421" s="184">
        <v>3.6461999999999999</v>
      </c>
      <c r="J1421" s="184">
        <v>-0.86160000000000003</v>
      </c>
      <c r="K1421" s="184">
        <v>9.0378000000000007</v>
      </c>
      <c r="L1421" s="184">
        <v>21.781199999999998</v>
      </c>
      <c r="M1421" s="184">
        <v>28.938400000000001</v>
      </c>
      <c r="N1421" s="184">
        <v>53.190300000000001</v>
      </c>
      <c r="O1421" s="184">
        <v>18.557500000000001</v>
      </c>
      <c r="P1421" s="184">
        <v>16.2559</v>
      </c>
      <c r="Q1421" s="184">
        <v>19.4818</v>
      </c>
      <c r="R1421" s="184">
        <v>28.8718</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1145</v>
      </c>
      <c r="B1422" s="180" t="s">
        <v>1172</v>
      </c>
      <c r="C1422" s="180">
        <v>142110</v>
      </c>
      <c r="D1422" s="183">
        <v>44512</v>
      </c>
      <c r="E1422" s="184">
        <v>19.235199999999999</v>
      </c>
      <c r="F1422" s="184">
        <v>3.4799999999999998E-2</v>
      </c>
      <c r="G1422" s="184">
        <v>-1.2971999999999999</v>
      </c>
      <c r="H1422" s="184">
        <v>1.3611</v>
      </c>
      <c r="I1422" s="184">
        <v>2.8889999999999998</v>
      </c>
      <c r="J1422" s="184">
        <v>-1.9800000000000002E-2</v>
      </c>
      <c r="K1422" s="184">
        <v>11.346399999999999</v>
      </c>
      <c r="L1422" s="184">
        <v>27.068200000000001</v>
      </c>
      <c r="M1422" s="184">
        <v>42.676400000000001</v>
      </c>
      <c r="N1422" s="184">
        <v>78.386099999999999</v>
      </c>
      <c r="O1422" s="184">
        <v>28.016999999999999</v>
      </c>
      <c r="P1422" s="184"/>
      <c r="Q1422" s="184">
        <v>18.859200000000001</v>
      </c>
      <c r="R1422" s="184">
        <v>38.434699999999999</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1145</v>
      </c>
      <c r="B1423" s="180" t="s">
        <v>1173</v>
      </c>
      <c r="C1423" s="180">
        <v>142109</v>
      </c>
      <c r="D1423" s="183">
        <v>44512</v>
      </c>
      <c r="E1423" s="184">
        <v>17.999400000000001</v>
      </c>
      <c r="F1423" s="184">
        <v>0.03</v>
      </c>
      <c r="G1423" s="184">
        <v>-1.3115000000000001</v>
      </c>
      <c r="H1423" s="184">
        <v>1.3177000000000001</v>
      </c>
      <c r="I1423" s="184">
        <v>2.8208000000000002</v>
      </c>
      <c r="J1423" s="184">
        <v>-0.1681</v>
      </c>
      <c r="K1423" s="184">
        <v>10.862399999999999</v>
      </c>
      <c r="L1423" s="184">
        <v>25.974799999999998</v>
      </c>
      <c r="M1423" s="184">
        <v>40.8977</v>
      </c>
      <c r="N1423" s="184">
        <v>75.461799999999997</v>
      </c>
      <c r="O1423" s="184">
        <v>25.945499999999999</v>
      </c>
      <c r="P1423" s="184"/>
      <c r="Q1423" s="184">
        <v>16.7928</v>
      </c>
      <c r="R1423" s="184">
        <v>36.200299999999999</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1145</v>
      </c>
      <c r="B1424" s="180" t="s">
        <v>1174</v>
      </c>
      <c r="C1424" s="180">
        <v>147445</v>
      </c>
      <c r="D1424" s="183">
        <v>44512</v>
      </c>
      <c r="E1424" s="184">
        <v>22.608000000000001</v>
      </c>
      <c r="F1424" s="184">
        <v>0.47549999999999998</v>
      </c>
      <c r="G1424" s="184">
        <v>-0.60670000000000002</v>
      </c>
      <c r="H1424" s="184">
        <v>1.8836999999999999</v>
      </c>
      <c r="I1424" s="184">
        <v>4.7103000000000002</v>
      </c>
      <c r="J1424" s="184">
        <v>2.5771000000000002</v>
      </c>
      <c r="K1424" s="184">
        <v>11.9208</v>
      </c>
      <c r="L1424" s="184">
        <v>30.0656</v>
      </c>
      <c r="M1424" s="184">
        <v>36.061599999999999</v>
      </c>
      <c r="N1424" s="184">
        <v>78.451300000000003</v>
      </c>
      <c r="O1424" s="184"/>
      <c r="P1424" s="184"/>
      <c r="Q1424" s="184">
        <v>42.720700000000001</v>
      </c>
      <c r="R1424" s="184">
        <v>43.325200000000002</v>
      </c>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1145</v>
      </c>
      <c r="B1425" s="180" t="s">
        <v>1175</v>
      </c>
      <c r="C1425" s="180">
        <v>147479</v>
      </c>
      <c r="D1425" s="183">
        <v>44512</v>
      </c>
      <c r="E1425" s="184">
        <v>21.805</v>
      </c>
      <c r="F1425" s="184">
        <v>0.47460000000000002</v>
      </c>
      <c r="G1425" s="184">
        <v>-0.61529999999999996</v>
      </c>
      <c r="H1425" s="184">
        <v>1.8544</v>
      </c>
      <c r="I1425" s="184">
        <v>4.6555999999999997</v>
      </c>
      <c r="J1425" s="184">
        <v>2.4575</v>
      </c>
      <c r="K1425" s="184">
        <v>11.5402</v>
      </c>
      <c r="L1425" s="184">
        <v>29.153600000000001</v>
      </c>
      <c r="M1425" s="184">
        <v>34.615400000000001</v>
      </c>
      <c r="N1425" s="184">
        <v>75.861000000000004</v>
      </c>
      <c r="O1425" s="184"/>
      <c r="P1425" s="184"/>
      <c r="Q1425" s="184">
        <v>40.4876</v>
      </c>
      <c r="R1425" s="184">
        <v>41.122999999999998</v>
      </c>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1145</v>
      </c>
      <c r="B1426" s="180" t="s">
        <v>1176</v>
      </c>
      <c r="C1426" s="180">
        <v>127042</v>
      </c>
      <c r="D1426" s="183">
        <v>44512</v>
      </c>
      <c r="E1426" s="184">
        <v>50.773200000000003</v>
      </c>
      <c r="F1426" s="184">
        <v>0.90890000000000004</v>
      </c>
      <c r="G1426" s="184">
        <v>0.49320000000000003</v>
      </c>
      <c r="H1426" s="184">
        <v>3.0998999999999999</v>
      </c>
      <c r="I1426" s="184">
        <v>6.8006000000000002</v>
      </c>
      <c r="J1426" s="184">
        <v>5.7766000000000002</v>
      </c>
      <c r="K1426" s="184">
        <v>21.3538</v>
      </c>
      <c r="L1426" s="184">
        <v>42.899099999999997</v>
      </c>
      <c r="M1426" s="184">
        <v>44.705800000000004</v>
      </c>
      <c r="N1426" s="184">
        <v>78.354299999999995</v>
      </c>
      <c r="O1426" s="184">
        <v>27.2682</v>
      </c>
      <c r="P1426" s="184">
        <v>17.364599999999999</v>
      </c>
      <c r="Q1426" s="184">
        <v>23.423200000000001</v>
      </c>
      <c r="R1426" s="184">
        <v>34.121000000000002</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1145</v>
      </c>
      <c r="B1427" s="180" t="s">
        <v>1177</v>
      </c>
      <c r="C1427" s="180">
        <v>127039</v>
      </c>
      <c r="D1427" s="183">
        <v>44512</v>
      </c>
      <c r="E1427" s="184">
        <v>46.136699999999998</v>
      </c>
      <c r="F1427" s="184">
        <v>0.90549999999999997</v>
      </c>
      <c r="G1427" s="184">
        <v>0.48330000000000001</v>
      </c>
      <c r="H1427" s="184">
        <v>3.0691000000000002</v>
      </c>
      <c r="I1427" s="184">
        <v>6.7510000000000003</v>
      </c>
      <c r="J1427" s="184">
        <v>5.6680999999999999</v>
      </c>
      <c r="K1427" s="184">
        <v>20.9819</v>
      </c>
      <c r="L1427" s="184">
        <v>42.023299999999999</v>
      </c>
      <c r="M1427" s="184">
        <v>43.368099999999998</v>
      </c>
      <c r="N1427" s="184">
        <v>76.099000000000004</v>
      </c>
      <c r="O1427" s="184">
        <v>25.750900000000001</v>
      </c>
      <c r="P1427" s="184">
        <v>15.8977</v>
      </c>
      <c r="Q1427" s="184">
        <v>21.901800000000001</v>
      </c>
      <c r="R1427" s="184">
        <v>32.478000000000002</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1145</v>
      </c>
      <c r="B1428" s="180" t="s">
        <v>1178</v>
      </c>
      <c r="C1428" s="180">
        <v>100377</v>
      </c>
      <c r="D1428" s="183">
        <v>44512</v>
      </c>
      <c r="E1428" s="184">
        <v>2160.8530000000001</v>
      </c>
      <c r="F1428" s="184">
        <v>1.0446</v>
      </c>
      <c r="G1428" s="184">
        <v>-0.50649999999999995</v>
      </c>
      <c r="H1428" s="184">
        <v>2.2972999999999999</v>
      </c>
      <c r="I1428" s="184">
        <v>4.9048999999999996</v>
      </c>
      <c r="J1428" s="184">
        <v>0.53900000000000003</v>
      </c>
      <c r="K1428" s="184">
        <v>13.984299999999999</v>
      </c>
      <c r="L1428" s="184">
        <v>34.448900000000002</v>
      </c>
      <c r="M1428" s="184">
        <v>40.503900000000002</v>
      </c>
      <c r="N1428" s="184">
        <v>75.270899999999997</v>
      </c>
      <c r="O1428" s="184">
        <v>28.1219</v>
      </c>
      <c r="P1428" s="184">
        <v>19.601299999999998</v>
      </c>
      <c r="Q1428" s="184">
        <v>22.856400000000001</v>
      </c>
      <c r="R1428" s="184">
        <v>39.178600000000003</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1145</v>
      </c>
      <c r="B1429" s="180" t="s">
        <v>1179</v>
      </c>
      <c r="C1429" s="180">
        <v>118668</v>
      </c>
      <c r="D1429" s="183">
        <v>44512</v>
      </c>
      <c r="E1429" s="184">
        <v>2298.4650999999999</v>
      </c>
      <c r="F1429" s="184">
        <v>1.0466</v>
      </c>
      <c r="G1429" s="184">
        <v>-0.50039999999999996</v>
      </c>
      <c r="H1429" s="184">
        <v>2.3165</v>
      </c>
      <c r="I1429" s="184">
        <v>4.9363999999999999</v>
      </c>
      <c r="J1429" s="184">
        <v>0.6079</v>
      </c>
      <c r="K1429" s="184">
        <v>14.2094</v>
      </c>
      <c r="L1429" s="184">
        <v>34.958300000000001</v>
      </c>
      <c r="M1429" s="184">
        <v>41.2956</v>
      </c>
      <c r="N1429" s="184">
        <v>76.569400000000002</v>
      </c>
      <c r="O1429" s="184">
        <v>28.989100000000001</v>
      </c>
      <c r="P1429" s="184">
        <v>20.445699999999999</v>
      </c>
      <c r="Q1429" s="184">
        <v>18.6248</v>
      </c>
      <c r="R1429" s="184">
        <v>40.167299999999997</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1145</v>
      </c>
      <c r="B1430" s="180" t="s">
        <v>1180</v>
      </c>
      <c r="C1430" s="180">
        <v>125307</v>
      </c>
      <c r="D1430" s="183">
        <v>44512</v>
      </c>
      <c r="E1430" s="184">
        <v>49.71</v>
      </c>
      <c r="F1430" s="184">
        <v>0.44450000000000001</v>
      </c>
      <c r="G1430" s="184">
        <v>-0.16070000000000001</v>
      </c>
      <c r="H1430" s="184">
        <v>2.8980000000000001</v>
      </c>
      <c r="I1430" s="184">
        <v>5.0951000000000004</v>
      </c>
      <c r="J1430" s="184">
        <v>3.7570000000000001</v>
      </c>
      <c r="K1430" s="184">
        <v>14.618399999999999</v>
      </c>
      <c r="L1430" s="184">
        <v>37.282499999999999</v>
      </c>
      <c r="M1430" s="184">
        <v>48.432400000000001</v>
      </c>
      <c r="N1430" s="184">
        <v>94.635900000000007</v>
      </c>
      <c r="O1430" s="184">
        <v>39.385100000000001</v>
      </c>
      <c r="P1430" s="184">
        <v>24.9526</v>
      </c>
      <c r="Q1430" s="184">
        <v>22.3476</v>
      </c>
      <c r="R1430" s="184">
        <v>62.651600000000002</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1145</v>
      </c>
      <c r="B1431" s="180" t="s">
        <v>1181</v>
      </c>
      <c r="C1431" s="180">
        <v>125305</v>
      </c>
      <c r="D1431" s="183">
        <v>44512</v>
      </c>
      <c r="E1431" s="184">
        <v>45.17</v>
      </c>
      <c r="F1431" s="184">
        <v>0.4224</v>
      </c>
      <c r="G1431" s="184">
        <v>-0.17680000000000001</v>
      </c>
      <c r="H1431" s="184">
        <v>2.8460999999999999</v>
      </c>
      <c r="I1431" s="184">
        <v>5.0221</v>
      </c>
      <c r="J1431" s="184">
        <v>3.6009000000000002</v>
      </c>
      <c r="K1431" s="184">
        <v>14.0945</v>
      </c>
      <c r="L1431" s="184">
        <v>35.972299999999997</v>
      </c>
      <c r="M1431" s="184">
        <v>46.2759</v>
      </c>
      <c r="N1431" s="184">
        <v>90.912899999999993</v>
      </c>
      <c r="O1431" s="184">
        <v>37.029899999999998</v>
      </c>
      <c r="P1431" s="184">
        <v>22.9483</v>
      </c>
      <c r="Q1431" s="184">
        <v>20.8827</v>
      </c>
      <c r="R1431" s="184">
        <v>59.6798</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1145</v>
      </c>
      <c r="B1432" s="180" t="s">
        <v>1182</v>
      </c>
      <c r="C1432" s="180">
        <v>147778</v>
      </c>
      <c r="D1432" s="183">
        <v>44512</v>
      </c>
      <c r="E1432" s="184">
        <v>19.39</v>
      </c>
      <c r="F1432" s="184">
        <v>0.31040000000000001</v>
      </c>
      <c r="G1432" s="184">
        <v>-0.71679999999999999</v>
      </c>
      <c r="H1432" s="184">
        <v>2.3759000000000001</v>
      </c>
      <c r="I1432" s="184">
        <v>4.4720000000000004</v>
      </c>
      <c r="J1432" s="184">
        <v>2.214</v>
      </c>
      <c r="K1432" s="184">
        <v>15.416700000000001</v>
      </c>
      <c r="L1432" s="184">
        <v>34.186900000000001</v>
      </c>
      <c r="M1432" s="184">
        <v>40</v>
      </c>
      <c r="N1432" s="184">
        <v>74.527500000000003</v>
      </c>
      <c r="O1432" s="184"/>
      <c r="P1432" s="184"/>
      <c r="Q1432" s="184">
        <v>42.456899999999997</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1145</v>
      </c>
      <c r="B1433" s="180" t="s">
        <v>1183</v>
      </c>
      <c r="C1433" s="180">
        <v>147779</v>
      </c>
      <c r="D1433" s="183">
        <v>44512</v>
      </c>
      <c r="E1433" s="184">
        <v>18.71</v>
      </c>
      <c r="F1433" s="184">
        <v>0.26800000000000002</v>
      </c>
      <c r="G1433" s="184">
        <v>-0.74270000000000003</v>
      </c>
      <c r="H1433" s="184">
        <v>2.3523000000000001</v>
      </c>
      <c r="I1433" s="184">
        <v>4.4085000000000001</v>
      </c>
      <c r="J1433" s="184">
        <v>2.0731000000000002</v>
      </c>
      <c r="K1433" s="184">
        <v>14.855700000000001</v>
      </c>
      <c r="L1433" s="184">
        <v>32.978000000000002</v>
      </c>
      <c r="M1433" s="184">
        <v>38.183199999999999</v>
      </c>
      <c r="N1433" s="184">
        <v>71.337000000000003</v>
      </c>
      <c r="O1433" s="184"/>
      <c r="P1433" s="184"/>
      <c r="Q1433" s="184">
        <v>39.764899999999997</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1145</v>
      </c>
      <c r="B1434" s="180" t="s">
        <v>1184</v>
      </c>
      <c r="C1434" s="180">
        <v>101065</v>
      </c>
      <c r="D1434" s="183">
        <v>44512</v>
      </c>
      <c r="E1434" s="184">
        <v>120.60590000000001</v>
      </c>
      <c r="F1434" s="184">
        <v>0.87580000000000002</v>
      </c>
      <c r="G1434" s="184">
        <v>-1.2862</v>
      </c>
      <c r="H1434" s="184">
        <v>3.0525000000000002</v>
      </c>
      <c r="I1434" s="184">
        <v>5.4405999999999999</v>
      </c>
      <c r="J1434" s="184">
        <v>1.7558</v>
      </c>
      <c r="K1434" s="184">
        <v>11.991099999999999</v>
      </c>
      <c r="L1434" s="184">
        <v>21.3367</v>
      </c>
      <c r="M1434" s="184">
        <v>50.787300000000002</v>
      </c>
      <c r="N1434" s="184">
        <v>82.242500000000007</v>
      </c>
      <c r="O1434" s="184">
        <v>29.6053</v>
      </c>
      <c r="P1434" s="184">
        <v>21.748200000000001</v>
      </c>
      <c r="Q1434" s="184">
        <v>12.7668</v>
      </c>
      <c r="R1434" s="184">
        <v>47.802399999999999</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1145</v>
      </c>
      <c r="B1435" s="180" t="s">
        <v>1185</v>
      </c>
      <c r="C1435" s="180">
        <v>120841</v>
      </c>
      <c r="D1435" s="183">
        <v>44512</v>
      </c>
      <c r="E1435" s="184">
        <v>127.81619999999999</v>
      </c>
      <c r="F1435" s="184">
        <v>0.88009999999999999</v>
      </c>
      <c r="G1435" s="184">
        <v>-1.2718</v>
      </c>
      <c r="H1435" s="184">
        <v>3.1049000000000002</v>
      </c>
      <c r="I1435" s="184">
        <v>5.5242000000000004</v>
      </c>
      <c r="J1435" s="184">
        <v>1.9378</v>
      </c>
      <c r="K1435" s="184">
        <v>12.632400000000001</v>
      </c>
      <c r="L1435" s="184">
        <v>22.811699999999998</v>
      </c>
      <c r="M1435" s="184">
        <v>53.532400000000003</v>
      </c>
      <c r="N1435" s="184">
        <v>86.100399999999993</v>
      </c>
      <c r="O1435" s="184">
        <v>31.700800000000001</v>
      </c>
      <c r="P1435" s="184">
        <v>23.037400000000002</v>
      </c>
      <c r="Q1435" s="184">
        <v>17.523800000000001</v>
      </c>
      <c r="R1435" s="184">
        <v>50.660699999999999</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1145</v>
      </c>
      <c r="B1436" s="180" t="s">
        <v>1186</v>
      </c>
      <c r="C1436" s="180">
        <v>119716</v>
      </c>
      <c r="D1436" s="183">
        <v>44512</v>
      </c>
      <c r="E1436" s="184">
        <v>157.00970000000001</v>
      </c>
      <c r="F1436" s="184">
        <v>1.1721999999999999</v>
      </c>
      <c r="G1436" s="184">
        <v>1.2014</v>
      </c>
      <c r="H1436" s="184">
        <v>3.7791000000000001</v>
      </c>
      <c r="I1436" s="184">
        <v>6.7477999999999998</v>
      </c>
      <c r="J1436" s="184">
        <v>4.6632999999999996</v>
      </c>
      <c r="K1436" s="184">
        <v>16.0701</v>
      </c>
      <c r="L1436" s="184">
        <v>32.270600000000002</v>
      </c>
      <c r="M1436" s="184">
        <v>39.581099999999999</v>
      </c>
      <c r="N1436" s="184">
        <v>85.374799999999993</v>
      </c>
      <c r="O1436" s="184">
        <v>29.029499999999999</v>
      </c>
      <c r="P1436" s="184">
        <v>17.456399999999999</v>
      </c>
      <c r="Q1436" s="184">
        <v>21.5426</v>
      </c>
      <c r="R1436" s="184">
        <v>44.968200000000003</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1145</v>
      </c>
      <c r="B1437" s="180" t="s">
        <v>1187</v>
      </c>
      <c r="C1437" s="180">
        <v>102941</v>
      </c>
      <c r="D1437" s="183">
        <v>44512</v>
      </c>
      <c r="E1437" s="184">
        <v>144.67760000000001</v>
      </c>
      <c r="F1437" s="184">
        <v>1.1697</v>
      </c>
      <c r="G1437" s="184">
        <v>1.1937</v>
      </c>
      <c r="H1437" s="184">
        <v>3.7553000000000001</v>
      </c>
      <c r="I1437" s="184">
        <v>6.7096999999999998</v>
      </c>
      <c r="J1437" s="184">
        <v>4.5868000000000002</v>
      </c>
      <c r="K1437" s="184">
        <v>15.8201</v>
      </c>
      <c r="L1437" s="184">
        <v>31.676200000000001</v>
      </c>
      <c r="M1437" s="184">
        <v>38.640500000000003</v>
      </c>
      <c r="N1437" s="184">
        <v>83.715000000000003</v>
      </c>
      <c r="O1437" s="184">
        <v>27.911000000000001</v>
      </c>
      <c r="P1437" s="184">
        <v>16.3123</v>
      </c>
      <c r="Q1437" s="184">
        <v>17.423200000000001</v>
      </c>
      <c r="R1437" s="184">
        <v>43.667999999999999</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1145</v>
      </c>
      <c r="B1438" s="180" t="s">
        <v>1188</v>
      </c>
      <c r="C1438" s="180">
        <v>101539</v>
      </c>
      <c r="D1438" s="183">
        <v>44512</v>
      </c>
      <c r="E1438" s="184">
        <v>740.63509999999997</v>
      </c>
      <c r="F1438" s="184">
        <v>0.59319999999999995</v>
      </c>
      <c r="G1438" s="184">
        <v>0.18099999999999999</v>
      </c>
      <c r="H1438" s="184">
        <v>2.8576000000000001</v>
      </c>
      <c r="I1438" s="184">
        <v>4.7724000000000002</v>
      </c>
      <c r="J1438" s="184">
        <v>1.3104</v>
      </c>
      <c r="K1438" s="184">
        <v>11.321300000000001</v>
      </c>
      <c r="L1438" s="184">
        <v>28.3889</v>
      </c>
      <c r="M1438" s="184">
        <v>29.853899999999999</v>
      </c>
      <c r="N1438" s="184">
        <v>63.258899999999997</v>
      </c>
      <c r="O1438" s="184">
        <v>18.523499999999999</v>
      </c>
      <c r="P1438" s="184">
        <v>13.0494</v>
      </c>
      <c r="Q1438" s="184">
        <v>24.943300000000001</v>
      </c>
      <c r="R1438" s="184">
        <v>27.593699999999998</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1145</v>
      </c>
      <c r="B1439" s="180" t="s">
        <v>1189</v>
      </c>
      <c r="C1439" s="180">
        <v>119581</v>
      </c>
      <c r="D1439" s="183">
        <v>44512</v>
      </c>
      <c r="E1439" s="184">
        <v>783.476</v>
      </c>
      <c r="F1439" s="184">
        <v>0.59519999999999995</v>
      </c>
      <c r="G1439" s="184">
        <v>0.18690000000000001</v>
      </c>
      <c r="H1439" s="184">
        <v>2.8761000000000001</v>
      </c>
      <c r="I1439" s="184">
        <v>4.8018999999999998</v>
      </c>
      <c r="J1439" s="184">
        <v>1.3741000000000001</v>
      </c>
      <c r="K1439" s="184">
        <v>11.5299</v>
      </c>
      <c r="L1439" s="184">
        <v>28.901299999999999</v>
      </c>
      <c r="M1439" s="184">
        <v>30.645</v>
      </c>
      <c r="N1439" s="184">
        <v>64.576800000000006</v>
      </c>
      <c r="O1439" s="184">
        <v>19.482399999999998</v>
      </c>
      <c r="P1439" s="184">
        <v>13.908899999999999</v>
      </c>
      <c r="Q1439" s="184">
        <v>18.514399999999998</v>
      </c>
      <c r="R1439" s="184">
        <v>28.613600000000002</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1145</v>
      </c>
      <c r="B1440" s="180" t="s">
        <v>1190</v>
      </c>
      <c r="C1440" s="180">
        <v>102328</v>
      </c>
      <c r="D1440" s="183">
        <v>44512</v>
      </c>
      <c r="E1440" s="184">
        <v>253.7141</v>
      </c>
      <c r="F1440" s="184">
        <v>0.38140000000000002</v>
      </c>
      <c r="G1440" s="184">
        <v>-0.18240000000000001</v>
      </c>
      <c r="H1440" s="184">
        <v>2.129</v>
      </c>
      <c r="I1440" s="184">
        <v>3.9203000000000001</v>
      </c>
      <c r="J1440" s="184">
        <v>1.5669</v>
      </c>
      <c r="K1440" s="184">
        <v>9.7416</v>
      </c>
      <c r="L1440" s="184">
        <v>26.916899999999998</v>
      </c>
      <c r="M1440" s="184">
        <v>32.155799999999999</v>
      </c>
      <c r="N1440" s="184">
        <v>62.737200000000001</v>
      </c>
      <c r="O1440" s="184">
        <v>26.5166</v>
      </c>
      <c r="P1440" s="184">
        <v>19.007899999999999</v>
      </c>
      <c r="Q1440" s="184">
        <v>12.5328</v>
      </c>
      <c r="R1440" s="184">
        <v>34.737699999999997</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1145</v>
      </c>
      <c r="B1441" s="180" t="s">
        <v>1191</v>
      </c>
      <c r="C1441" s="180">
        <v>119178</v>
      </c>
      <c r="D1441" s="183">
        <v>44512</v>
      </c>
      <c r="E1441" s="184">
        <v>275.82279999999997</v>
      </c>
      <c r="F1441" s="184">
        <v>0.38469999999999999</v>
      </c>
      <c r="G1441" s="184">
        <v>-0.1724</v>
      </c>
      <c r="H1441" s="184">
        <v>2.1585999999999999</v>
      </c>
      <c r="I1441" s="184">
        <v>3.9679000000000002</v>
      </c>
      <c r="J1441" s="184">
        <v>1.6720999999999999</v>
      </c>
      <c r="K1441" s="184">
        <v>10.0839</v>
      </c>
      <c r="L1441" s="184">
        <v>27.702300000000001</v>
      </c>
      <c r="M1441" s="184">
        <v>33.356499999999997</v>
      </c>
      <c r="N1441" s="184">
        <v>64.718400000000003</v>
      </c>
      <c r="O1441" s="184">
        <v>28.1435</v>
      </c>
      <c r="P1441" s="184">
        <v>20.311</v>
      </c>
      <c r="Q1441" s="184">
        <v>21.4285</v>
      </c>
      <c r="R1441" s="184">
        <v>36.437199999999997</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1145</v>
      </c>
      <c r="B1442" s="180" t="s">
        <v>1192</v>
      </c>
      <c r="C1442" s="180">
        <v>118872</v>
      </c>
      <c r="D1442" s="183">
        <v>44512</v>
      </c>
      <c r="E1442" s="184">
        <v>80.849999999999994</v>
      </c>
      <c r="F1442" s="184">
        <v>0.3226</v>
      </c>
      <c r="G1442" s="184">
        <v>-1.004</v>
      </c>
      <c r="H1442" s="184">
        <v>2.1478000000000002</v>
      </c>
      <c r="I1442" s="184">
        <v>3.7202999999999999</v>
      </c>
      <c r="J1442" s="184">
        <v>2.47E-2</v>
      </c>
      <c r="K1442" s="184">
        <v>10.8293</v>
      </c>
      <c r="L1442" s="184">
        <v>21.908899999999999</v>
      </c>
      <c r="M1442" s="184">
        <v>33.0426</v>
      </c>
      <c r="N1442" s="184">
        <v>59.090899999999998</v>
      </c>
      <c r="O1442" s="184">
        <v>23.8249</v>
      </c>
      <c r="P1442" s="184">
        <v>19.160699999999999</v>
      </c>
      <c r="Q1442" s="184">
        <v>18.6752</v>
      </c>
      <c r="R1442" s="184">
        <v>34.726100000000002</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1145</v>
      </c>
      <c r="B1443" s="180" t="s">
        <v>1193</v>
      </c>
      <c r="C1443" s="180">
        <v>100477</v>
      </c>
      <c r="D1443" s="183">
        <v>44512</v>
      </c>
      <c r="E1443" s="184">
        <v>77.63</v>
      </c>
      <c r="F1443" s="184">
        <v>0.3231</v>
      </c>
      <c r="G1443" s="184">
        <v>-1.02</v>
      </c>
      <c r="H1443" s="184">
        <v>2.1313</v>
      </c>
      <c r="I1443" s="184">
        <v>3.7002000000000002</v>
      </c>
      <c r="J1443" s="184">
        <v>-1.29E-2</v>
      </c>
      <c r="K1443" s="184">
        <v>10.726000000000001</v>
      </c>
      <c r="L1443" s="184">
        <v>21.677099999999999</v>
      </c>
      <c r="M1443" s="184">
        <v>32.655500000000004</v>
      </c>
      <c r="N1443" s="184">
        <v>58.525599999999997</v>
      </c>
      <c r="O1443" s="184">
        <v>23.299600000000002</v>
      </c>
      <c r="P1443" s="184">
        <v>18.673400000000001</v>
      </c>
      <c r="Q1443" s="184">
        <v>7.8239000000000001</v>
      </c>
      <c r="R1443" s="184">
        <v>34.192599999999999</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1145</v>
      </c>
      <c r="B1444" s="180" t="s">
        <v>1194</v>
      </c>
      <c r="C1444" s="180">
        <v>148073</v>
      </c>
      <c r="D1444" s="183">
        <v>44512</v>
      </c>
      <c r="E1444" s="184">
        <v>29.43</v>
      </c>
      <c r="F1444" s="184">
        <v>0.82220000000000004</v>
      </c>
      <c r="G1444" s="184">
        <v>0.17019999999999999</v>
      </c>
      <c r="H1444" s="184">
        <v>2.8302</v>
      </c>
      <c r="I1444" s="184">
        <v>5.1447000000000003</v>
      </c>
      <c r="J1444" s="184">
        <v>0.61539999999999995</v>
      </c>
      <c r="K1444" s="184">
        <v>12.715400000000001</v>
      </c>
      <c r="L1444" s="184">
        <v>35.872599999999998</v>
      </c>
      <c r="M1444" s="184">
        <v>43.561</v>
      </c>
      <c r="N1444" s="184">
        <v>78.363600000000005</v>
      </c>
      <c r="O1444" s="184"/>
      <c r="P1444" s="184"/>
      <c r="Q1444" s="184">
        <v>93.044200000000004</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1145</v>
      </c>
      <c r="B1445" s="180" t="s">
        <v>1195</v>
      </c>
      <c r="C1445" s="180">
        <v>148071</v>
      </c>
      <c r="D1445" s="183">
        <v>44512</v>
      </c>
      <c r="E1445" s="184">
        <v>28.86</v>
      </c>
      <c r="F1445" s="184">
        <v>0.8034</v>
      </c>
      <c r="G1445" s="184">
        <v>0.1736</v>
      </c>
      <c r="H1445" s="184">
        <v>2.7778</v>
      </c>
      <c r="I1445" s="184">
        <v>5.0983000000000001</v>
      </c>
      <c r="J1445" s="184">
        <v>0.48749999999999999</v>
      </c>
      <c r="K1445" s="184">
        <v>12.339399999999999</v>
      </c>
      <c r="L1445" s="184">
        <v>34.985999999999997</v>
      </c>
      <c r="M1445" s="184">
        <v>42.097499999999997</v>
      </c>
      <c r="N1445" s="184">
        <v>76.082999999999998</v>
      </c>
      <c r="O1445" s="184"/>
      <c r="P1445" s="184"/>
      <c r="Q1445" s="184">
        <v>90.757300000000001</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1145</v>
      </c>
      <c r="B1446" s="180" t="s">
        <v>1935</v>
      </c>
      <c r="C1446" s="180">
        <v>120726</v>
      </c>
      <c r="D1446" s="183">
        <v>44512</v>
      </c>
      <c r="E1446" s="184">
        <v>211.87629999999999</v>
      </c>
      <c r="F1446" s="184">
        <v>0.58089999999999997</v>
      </c>
      <c r="G1446" s="184">
        <v>1.6299999999999999E-2</v>
      </c>
      <c r="H1446" s="184">
        <v>3.0594000000000001</v>
      </c>
      <c r="I1446" s="184">
        <v>5.4635999999999996</v>
      </c>
      <c r="J1446" s="184">
        <v>2.2803</v>
      </c>
      <c r="K1446" s="184">
        <v>13.5808</v>
      </c>
      <c r="L1446" s="184">
        <v>33.024000000000001</v>
      </c>
      <c r="M1446" s="184">
        <v>38.890099999999997</v>
      </c>
      <c r="N1446" s="184">
        <v>71.256200000000007</v>
      </c>
      <c r="O1446" s="184">
        <v>27.312899999999999</v>
      </c>
      <c r="P1446" s="184">
        <v>18.7682</v>
      </c>
      <c r="Q1446" s="184">
        <v>21.994199999999999</v>
      </c>
      <c r="R1446" s="184">
        <v>42.469799999999999</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1145</v>
      </c>
      <c r="B1447" s="180" t="s">
        <v>1992</v>
      </c>
      <c r="C1447" s="180">
        <v>120727</v>
      </c>
      <c r="D1447" s="183">
        <v>44512</v>
      </c>
      <c r="E1447" s="184">
        <v>144.49330519782299</v>
      </c>
      <c r="F1447" s="184">
        <v>0.58079999999999998</v>
      </c>
      <c r="G1447" s="184">
        <v>1.6400000000000001E-2</v>
      </c>
      <c r="H1447" s="184">
        <v>3.0594999999999999</v>
      </c>
      <c r="I1447" s="184">
        <v>5.4635999999999996</v>
      </c>
      <c r="J1447" s="184">
        <v>2.2804000000000002</v>
      </c>
      <c r="K1447" s="184">
        <v>13.5808</v>
      </c>
      <c r="L1447" s="184">
        <v>33.0244</v>
      </c>
      <c r="M1447" s="184">
        <v>38.890799999999999</v>
      </c>
      <c r="N1447" s="184">
        <v>71.257099999999994</v>
      </c>
      <c r="O1447" s="184">
        <v>27.314299999999999</v>
      </c>
      <c r="P1447" s="184">
        <v>18.769200000000001</v>
      </c>
      <c r="Q1447" s="184">
        <v>21.995699999999999</v>
      </c>
      <c r="R1447" s="184">
        <v>42.472099999999998</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1145</v>
      </c>
      <c r="B1448" s="180" t="s">
        <v>1936</v>
      </c>
      <c r="C1448" s="180">
        <v>102394</v>
      </c>
      <c r="D1448" s="183">
        <v>44512</v>
      </c>
      <c r="E1448" s="184">
        <v>196.8484</v>
      </c>
      <c r="F1448" s="184">
        <v>0.57779999999999998</v>
      </c>
      <c r="G1448" s="184">
        <v>7.4999999999999997E-3</v>
      </c>
      <c r="H1448" s="184">
        <v>3.0356000000000001</v>
      </c>
      <c r="I1448" s="184">
        <v>5.4249000000000001</v>
      </c>
      <c r="J1448" s="184">
        <v>2.1958000000000002</v>
      </c>
      <c r="K1448" s="184">
        <v>13.3024</v>
      </c>
      <c r="L1448" s="184">
        <v>32.381799999999998</v>
      </c>
      <c r="M1448" s="184">
        <v>37.901699999999998</v>
      </c>
      <c r="N1448" s="184">
        <v>69.654799999999994</v>
      </c>
      <c r="O1448" s="184">
        <v>26.194099999999999</v>
      </c>
      <c r="P1448" s="184">
        <v>17.7014</v>
      </c>
      <c r="Q1448" s="184">
        <v>16.7699</v>
      </c>
      <c r="R1448" s="184">
        <v>41.177500000000002</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1145</v>
      </c>
      <c r="B1449" s="180" t="s">
        <v>1993</v>
      </c>
      <c r="C1449" s="180">
        <v>102393</v>
      </c>
      <c r="D1449" s="183">
        <v>44512</v>
      </c>
      <c r="E1449" s="184">
        <v>216.03139193980201</v>
      </c>
      <c r="F1449" s="184">
        <v>0.57789999999999997</v>
      </c>
      <c r="G1449" s="184">
        <v>7.4999999999999997E-3</v>
      </c>
      <c r="H1449" s="184">
        <v>3.0356000000000001</v>
      </c>
      <c r="I1449" s="184">
        <v>5.4249999999999998</v>
      </c>
      <c r="J1449" s="184">
        <v>2.1959</v>
      </c>
      <c r="K1449" s="184">
        <v>13.3025</v>
      </c>
      <c r="L1449" s="184">
        <v>32.381900000000002</v>
      </c>
      <c r="M1449" s="184">
        <v>37.902000000000001</v>
      </c>
      <c r="N1449" s="184">
        <v>69.655199999999994</v>
      </c>
      <c r="O1449" s="184">
        <v>26.194199999999999</v>
      </c>
      <c r="P1449" s="184">
        <v>17.701799999999999</v>
      </c>
      <c r="Q1449" s="184">
        <v>19.063199999999998</v>
      </c>
      <c r="R1449" s="184">
        <v>41.177599999999998</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0.58443928571428572</v>
      </c>
      <c r="G1450" s="186">
        <v>-0.30319821428571414</v>
      </c>
      <c r="H1450" s="186">
        <v>2.5378410714285713</v>
      </c>
      <c r="I1450" s="186">
        <v>4.5116392857142857</v>
      </c>
      <c r="J1450" s="186">
        <v>1.4862339285714286</v>
      </c>
      <c r="K1450" s="186">
        <v>12.59140357142857</v>
      </c>
      <c r="L1450" s="186">
        <v>29.890228571428569</v>
      </c>
      <c r="M1450" s="186">
        <v>37.485137037037035</v>
      </c>
      <c r="N1450" s="186">
        <v>70.916166666666669</v>
      </c>
      <c r="O1450" s="186">
        <v>26.121845833333328</v>
      </c>
      <c r="P1450" s="186">
        <v>18.812418181818188</v>
      </c>
      <c r="Q1450" s="186">
        <v>22.981082142857144</v>
      </c>
      <c r="R1450" s="186">
        <v>38.290883999999998</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0.57935000000000003</v>
      </c>
      <c r="G1451" s="186">
        <v>-0.31069999999999998</v>
      </c>
      <c r="H1451" s="186">
        <v>2.4453</v>
      </c>
      <c r="I1451" s="186">
        <v>4.3340999999999994</v>
      </c>
      <c r="J1451" s="186">
        <v>1.27955</v>
      </c>
      <c r="K1451" s="186">
        <v>11.95595</v>
      </c>
      <c r="L1451" s="186">
        <v>29.700699999999998</v>
      </c>
      <c r="M1451" s="186">
        <v>37.6646</v>
      </c>
      <c r="N1451" s="186">
        <v>72.597149999999999</v>
      </c>
      <c r="O1451" s="186">
        <v>26.373699999999999</v>
      </c>
      <c r="P1451" s="186">
        <v>18.768700000000003</v>
      </c>
      <c r="Q1451" s="186">
        <v>20.410049999999998</v>
      </c>
      <c r="R1451" s="186">
        <v>37.03745</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32"/>
      <c r="B1452" s="129"/>
      <c r="C1452" s="129"/>
      <c r="D1452" s="129"/>
      <c r="E1452" s="129"/>
      <c r="F1452" s="133"/>
      <c r="G1452" s="133"/>
      <c r="H1452" s="133"/>
      <c r="I1452" s="133"/>
      <c r="J1452" s="133"/>
      <c r="K1452" s="133"/>
      <c r="L1452" s="133"/>
      <c r="M1452" s="133"/>
      <c r="N1452" s="133"/>
      <c r="O1452" s="133"/>
      <c r="P1452" s="133"/>
      <c r="Q1452" s="133"/>
      <c r="R1452" s="133"/>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1196</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1197</v>
      </c>
      <c r="B1454" s="180" t="s">
        <v>1198</v>
      </c>
      <c r="C1454" s="180">
        <v>101976</v>
      </c>
      <c r="D1454" s="183">
        <v>44512</v>
      </c>
      <c r="E1454" s="184">
        <v>291.68340000000001</v>
      </c>
      <c r="F1454" s="184">
        <v>4.0048000000000004</v>
      </c>
      <c r="G1454" s="184">
        <v>4.2895000000000003</v>
      </c>
      <c r="H1454" s="184">
        <v>4.8735999999999997</v>
      </c>
      <c r="I1454" s="184">
        <v>4.7108999999999996</v>
      </c>
      <c r="J1454" s="184">
        <v>3.2162999999999999</v>
      </c>
      <c r="K1454" s="184">
        <v>3.5106999999999999</v>
      </c>
      <c r="L1454" s="184">
        <v>3.7355999999999998</v>
      </c>
      <c r="M1454" s="184">
        <v>3.9771999999999998</v>
      </c>
      <c r="N1454" s="184">
        <v>3.8157999999999999</v>
      </c>
      <c r="O1454" s="184">
        <v>6.4062000000000001</v>
      </c>
      <c r="P1454" s="184">
        <v>6.6970999999999998</v>
      </c>
      <c r="Q1454" s="184">
        <v>6.8771000000000004</v>
      </c>
      <c r="R1454" s="184">
        <v>5.3571999999999997</v>
      </c>
      <c r="S1454" s="120" t="s">
        <v>1998</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1197</v>
      </c>
      <c r="B1455" s="180" t="s">
        <v>1199</v>
      </c>
      <c r="C1455" s="180">
        <v>119511</v>
      </c>
      <c r="D1455" s="183">
        <v>44512</v>
      </c>
      <c r="E1455" s="184">
        <v>294.14069999999998</v>
      </c>
      <c r="F1455" s="184">
        <v>4.1326999999999998</v>
      </c>
      <c r="G1455" s="184">
        <v>4.4108999999999998</v>
      </c>
      <c r="H1455" s="184">
        <v>4.9973000000000001</v>
      </c>
      <c r="I1455" s="184">
        <v>4.8342999999999998</v>
      </c>
      <c r="J1455" s="184">
        <v>3.3391000000000002</v>
      </c>
      <c r="K1455" s="184">
        <v>3.6314000000000002</v>
      </c>
      <c r="L1455" s="184">
        <v>3.8481000000000001</v>
      </c>
      <c r="M1455" s="184">
        <v>4.0841000000000003</v>
      </c>
      <c r="N1455" s="184">
        <v>3.9287999999999998</v>
      </c>
      <c r="O1455" s="184">
        <v>6.5339999999999998</v>
      </c>
      <c r="P1455" s="184">
        <v>6.8224</v>
      </c>
      <c r="Q1455" s="184">
        <v>7.6794000000000002</v>
      </c>
      <c r="R1455" s="184">
        <v>5.4786000000000001</v>
      </c>
      <c r="S1455" s="120" t="s">
        <v>1998</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1197</v>
      </c>
      <c r="B1456" s="180" t="s">
        <v>1200</v>
      </c>
      <c r="C1456" s="180">
        <v>147567</v>
      </c>
      <c r="D1456" s="183">
        <v>44512</v>
      </c>
      <c r="E1456" s="184">
        <v>1133.4809</v>
      </c>
      <c r="F1456" s="184">
        <v>4.2832999999999997</v>
      </c>
      <c r="G1456" s="184">
        <v>4.8494000000000002</v>
      </c>
      <c r="H1456" s="184">
        <v>4.9020000000000001</v>
      </c>
      <c r="I1456" s="184">
        <v>4.5110000000000001</v>
      </c>
      <c r="J1456" s="184">
        <v>3.3250999999999999</v>
      </c>
      <c r="K1456" s="184">
        <v>3.6421000000000001</v>
      </c>
      <c r="L1456" s="184">
        <v>3.8273999999999999</v>
      </c>
      <c r="M1456" s="184">
        <v>4.0026000000000002</v>
      </c>
      <c r="N1456" s="184">
        <v>3.9043000000000001</v>
      </c>
      <c r="O1456" s="184"/>
      <c r="P1456" s="184"/>
      <c r="Q1456" s="184">
        <v>5.6715</v>
      </c>
      <c r="R1456" s="184">
        <v>5.2925000000000004</v>
      </c>
      <c r="S1456" s="120" t="s">
        <v>1997</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1197</v>
      </c>
      <c r="B1457" s="180" t="s">
        <v>1201</v>
      </c>
      <c r="C1457" s="180">
        <v>147568</v>
      </c>
      <c r="D1457" s="183">
        <v>44512</v>
      </c>
      <c r="E1457" s="184">
        <v>1129.6813</v>
      </c>
      <c r="F1457" s="184">
        <v>4.1231999999999998</v>
      </c>
      <c r="G1457" s="184">
        <v>4.6974999999999998</v>
      </c>
      <c r="H1457" s="184">
        <v>4.7605000000000004</v>
      </c>
      <c r="I1457" s="184">
        <v>4.3710000000000004</v>
      </c>
      <c r="J1457" s="184">
        <v>3.1869000000000001</v>
      </c>
      <c r="K1457" s="184">
        <v>3.4946999999999999</v>
      </c>
      <c r="L1457" s="184">
        <v>3.6743999999999999</v>
      </c>
      <c r="M1457" s="184">
        <v>3.8412000000000002</v>
      </c>
      <c r="N1457" s="184">
        <v>3.7441</v>
      </c>
      <c r="O1457" s="184"/>
      <c r="P1457" s="184"/>
      <c r="Q1457" s="184">
        <v>5.5153999999999996</v>
      </c>
      <c r="R1457" s="184">
        <v>5.1360000000000001</v>
      </c>
      <c r="S1457" s="120" t="s">
        <v>1997</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1197</v>
      </c>
      <c r="B1458" s="180" t="s">
        <v>1202</v>
      </c>
      <c r="C1458" s="180">
        <v>147377</v>
      </c>
      <c r="D1458" s="183">
        <v>44512</v>
      </c>
      <c r="E1458" s="184">
        <v>1112.6010000000001</v>
      </c>
      <c r="F1458" s="184">
        <v>3.55</v>
      </c>
      <c r="G1458" s="184">
        <v>2.3361999999999998</v>
      </c>
      <c r="H1458" s="184">
        <v>4.2093999999999996</v>
      </c>
      <c r="I1458" s="184">
        <v>4.2042999999999999</v>
      </c>
      <c r="J1458" s="184">
        <v>3.3759000000000001</v>
      </c>
      <c r="K1458" s="184">
        <v>3.4819</v>
      </c>
      <c r="L1458" s="184">
        <v>3.27</v>
      </c>
      <c r="M1458" s="184">
        <v>3.1779999999999999</v>
      </c>
      <c r="N1458" s="184">
        <v>3.1103999999999998</v>
      </c>
      <c r="O1458" s="184"/>
      <c r="P1458" s="184"/>
      <c r="Q1458" s="184">
        <v>4.5408999999999997</v>
      </c>
      <c r="R1458" s="184">
        <v>3.8519999999999999</v>
      </c>
      <c r="S1458" s="120" t="s">
        <v>1998</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1197</v>
      </c>
      <c r="B1459" s="180" t="s">
        <v>1203</v>
      </c>
      <c r="C1459" s="180">
        <v>147382</v>
      </c>
      <c r="D1459" s="183">
        <v>44512</v>
      </c>
      <c r="E1459" s="184">
        <v>1104.5428999999999</v>
      </c>
      <c r="F1459" s="184">
        <v>3.3412000000000002</v>
      </c>
      <c r="G1459" s="184">
        <v>2.0998000000000001</v>
      </c>
      <c r="H1459" s="184">
        <v>3.9369000000000001</v>
      </c>
      <c r="I1459" s="184">
        <v>3.9256000000000002</v>
      </c>
      <c r="J1459" s="184">
        <v>3.0903999999999998</v>
      </c>
      <c r="K1459" s="184">
        <v>3.1913</v>
      </c>
      <c r="L1459" s="184">
        <v>2.9794999999999998</v>
      </c>
      <c r="M1459" s="184">
        <v>2.8794</v>
      </c>
      <c r="N1459" s="184">
        <v>2.8003999999999998</v>
      </c>
      <c r="O1459" s="184"/>
      <c r="P1459" s="184"/>
      <c r="Q1459" s="184">
        <v>4.2251000000000003</v>
      </c>
      <c r="R1459" s="184">
        <v>3.5350000000000001</v>
      </c>
      <c r="S1459" s="120" t="s">
        <v>1998</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1197</v>
      </c>
      <c r="B1460" s="180" t="s">
        <v>1204</v>
      </c>
      <c r="C1460" s="180">
        <v>119106</v>
      </c>
      <c r="D1460" s="183">
        <v>44512</v>
      </c>
      <c r="E1460" s="184">
        <v>43.119700000000002</v>
      </c>
      <c r="F1460" s="184">
        <v>4.4021999999999997</v>
      </c>
      <c r="G1460" s="184">
        <v>4.8833000000000002</v>
      </c>
      <c r="H1460" s="184">
        <v>5.6132999999999997</v>
      </c>
      <c r="I1460" s="184">
        <v>5.1131000000000002</v>
      </c>
      <c r="J1460" s="184">
        <v>2.9839000000000002</v>
      </c>
      <c r="K1460" s="184">
        <v>3.4262999999999999</v>
      </c>
      <c r="L1460" s="184">
        <v>3.7065000000000001</v>
      </c>
      <c r="M1460" s="184">
        <v>4.0457999999999998</v>
      </c>
      <c r="N1460" s="184">
        <v>3.8193000000000001</v>
      </c>
      <c r="O1460" s="184">
        <v>6.2049000000000003</v>
      </c>
      <c r="P1460" s="184">
        <v>6.335</v>
      </c>
      <c r="Q1460" s="184">
        <v>7.2522000000000002</v>
      </c>
      <c r="R1460" s="184">
        <v>4.9985999999999997</v>
      </c>
      <c r="S1460" s="120" t="s">
        <v>1998</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1197</v>
      </c>
      <c r="B1461" s="180" t="s">
        <v>1205</v>
      </c>
      <c r="C1461" s="180">
        <v>100087</v>
      </c>
      <c r="D1461" s="183">
        <v>44512</v>
      </c>
      <c r="E1461" s="184">
        <v>42.208100000000002</v>
      </c>
      <c r="F1461" s="184">
        <v>4.1513</v>
      </c>
      <c r="G1461" s="184">
        <v>4.6426999999999996</v>
      </c>
      <c r="H1461" s="184">
        <v>5.3783000000000003</v>
      </c>
      <c r="I1461" s="184">
        <v>4.8765000000000001</v>
      </c>
      <c r="J1461" s="184">
        <v>2.7429000000000001</v>
      </c>
      <c r="K1461" s="184">
        <v>3.1932</v>
      </c>
      <c r="L1461" s="184">
        <v>3.4775999999999998</v>
      </c>
      <c r="M1461" s="184">
        <v>3.8191999999999999</v>
      </c>
      <c r="N1461" s="184">
        <v>3.5857999999999999</v>
      </c>
      <c r="O1461" s="184">
        <v>5.9612999999999996</v>
      </c>
      <c r="P1461" s="184">
        <v>6.0830000000000002</v>
      </c>
      <c r="Q1461" s="184">
        <v>6.7222</v>
      </c>
      <c r="R1461" s="184">
        <v>4.7694000000000001</v>
      </c>
      <c r="S1461" s="120" t="s">
        <v>1998</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1197</v>
      </c>
      <c r="B1462" s="180" t="s">
        <v>1770</v>
      </c>
      <c r="C1462" s="180">
        <v>140237</v>
      </c>
      <c r="D1462" s="183">
        <v>44512</v>
      </c>
      <c r="E1462" s="184">
        <v>24.913699999999999</v>
      </c>
      <c r="F1462" s="184">
        <v>4.8353000000000002</v>
      </c>
      <c r="G1462" s="184">
        <v>5.0320999999999998</v>
      </c>
      <c r="H1462" s="184">
        <v>4.7751999999999999</v>
      </c>
      <c r="I1462" s="184">
        <v>4.7070999999999996</v>
      </c>
      <c r="J1462" s="184">
        <v>3.2795000000000001</v>
      </c>
      <c r="K1462" s="184">
        <v>3.4325000000000001</v>
      </c>
      <c r="L1462" s="184">
        <v>3.6389999999999998</v>
      </c>
      <c r="M1462" s="184">
        <v>3.8572000000000002</v>
      </c>
      <c r="N1462" s="184">
        <v>3.6644999999999999</v>
      </c>
      <c r="O1462" s="184">
        <v>9.1105999999999998</v>
      </c>
      <c r="P1462" s="184">
        <v>6.9214000000000002</v>
      </c>
      <c r="Q1462" s="184">
        <v>7.8989000000000003</v>
      </c>
      <c r="R1462" s="184">
        <v>5.6448999999999998</v>
      </c>
      <c r="S1462" s="120" t="s">
        <v>2000</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1197</v>
      </c>
      <c r="B1463" s="180" t="s">
        <v>1771</v>
      </c>
      <c r="C1463" s="180">
        <v>140230</v>
      </c>
      <c r="D1463" s="183">
        <v>44512</v>
      </c>
      <c r="E1463" s="184">
        <v>19.842600000000001</v>
      </c>
      <c r="F1463" s="184">
        <v>4.0472999999999999</v>
      </c>
      <c r="G1463" s="184">
        <v>4.2323000000000004</v>
      </c>
      <c r="H1463" s="184">
        <v>4.0099</v>
      </c>
      <c r="I1463" s="184">
        <v>3.7368999999999999</v>
      </c>
      <c r="J1463" s="184">
        <v>2.42</v>
      </c>
      <c r="K1463" s="184">
        <v>2.6366999999999998</v>
      </c>
      <c r="L1463" s="184">
        <v>2.8443999999999998</v>
      </c>
      <c r="M1463" s="184">
        <v>3.0531000000000001</v>
      </c>
      <c r="N1463" s="184">
        <v>2.8561999999999999</v>
      </c>
      <c r="O1463" s="184">
        <v>8.2512000000000008</v>
      </c>
      <c r="P1463" s="184">
        <v>6.3470000000000004</v>
      </c>
      <c r="Q1463" s="184">
        <v>5.2500999999999998</v>
      </c>
      <c r="R1463" s="184">
        <v>4.8398000000000003</v>
      </c>
      <c r="S1463" s="120" t="s">
        <v>2000</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1197</v>
      </c>
      <c r="B1464" s="180" t="s">
        <v>1772</v>
      </c>
      <c r="C1464" s="180">
        <v>140229</v>
      </c>
      <c r="D1464" s="183">
        <v>44512</v>
      </c>
      <c r="E1464" s="184">
        <v>23.184699999999999</v>
      </c>
      <c r="F1464" s="184">
        <v>4.0937000000000001</v>
      </c>
      <c r="G1464" s="184">
        <v>4.2521000000000004</v>
      </c>
      <c r="H1464" s="184">
        <v>4.0096999999999996</v>
      </c>
      <c r="I1464" s="184">
        <v>3.7387000000000001</v>
      </c>
      <c r="J1464" s="184">
        <v>2.4274</v>
      </c>
      <c r="K1464" s="184">
        <v>2.6406999999999998</v>
      </c>
      <c r="L1464" s="184">
        <v>2.8483999999999998</v>
      </c>
      <c r="M1464" s="184">
        <v>3.0554000000000001</v>
      </c>
      <c r="N1464" s="184">
        <v>2.8571</v>
      </c>
      <c r="O1464" s="184">
        <v>8.2510999999999992</v>
      </c>
      <c r="P1464" s="184">
        <v>6.1622000000000003</v>
      </c>
      <c r="Q1464" s="184">
        <v>6.4833999999999996</v>
      </c>
      <c r="R1464" s="184">
        <v>4.84</v>
      </c>
      <c r="S1464" s="120" t="s">
        <v>2000</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1197</v>
      </c>
      <c r="B1465" s="180" t="s">
        <v>1206</v>
      </c>
      <c r="C1465" s="180">
        <v>101357</v>
      </c>
      <c r="D1465" s="183">
        <v>44512</v>
      </c>
      <c r="E1465" s="184">
        <v>39.805500000000002</v>
      </c>
      <c r="F1465" s="184">
        <v>3.9432999999999998</v>
      </c>
      <c r="G1465" s="184">
        <v>4.3112000000000004</v>
      </c>
      <c r="H1465" s="184">
        <v>4.8249000000000004</v>
      </c>
      <c r="I1465" s="184">
        <v>4.4877000000000002</v>
      </c>
      <c r="J1465" s="184">
        <v>3.0842999999999998</v>
      </c>
      <c r="K1465" s="184">
        <v>3.3693</v>
      </c>
      <c r="L1465" s="184">
        <v>3.5467</v>
      </c>
      <c r="M1465" s="184">
        <v>3.7078000000000002</v>
      </c>
      <c r="N1465" s="184">
        <v>3.5482</v>
      </c>
      <c r="O1465" s="184">
        <v>6.2698</v>
      </c>
      <c r="P1465" s="184">
        <v>6.6109</v>
      </c>
      <c r="Q1465" s="184">
        <v>7.2394999999999996</v>
      </c>
      <c r="R1465" s="184">
        <v>4.9283000000000001</v>
      </c>
      <c r="S1465" s="120" t="s">
        <v>1998</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1197</v>
      </c>
      <c r="B1466" s="180" t="s">
        <v>1207</v>
      </c>
      <c r="C1466" s="180">
        <v>118506</v>
      </c>
      <c r="D1466" s="183">
        <v>44512</v>
      </c>
      <c r="E1466" s="184">
        <v>40.8904</v>
      </c>
      <c r="F1466" s="184">
        <v>4.1066000000000003</v>
      </c>
      <c r="G1466" s="184">
        <v>4.4946000000000002</v>
      </c>
      <c r="H1466" s="184">
        <v>4.9850000000000003</v>
      </c>
      <c r="I1466" s="184">
        <v>4.6500000000000004</v>
      </c>
      <c r="J1466" s="184">
        <v>3.2454000000000001</v>
      </c>
      <c r="K1466" s="184">
        <v>3.5358000000000001</v>
      </c>
      <c r="L1466" s="184">
        <v>3.7145000000000001</v>
      </c>
      <c r="M1466" s="184">
        <v>3.8744999999999998</v>
      </c>
      <c r="N1466" s="184">
        <v>3.7130000000000001</v>
      </c>
      <c r="O1466" s="184">
        <v>6.4337</v>
      </c>
      <c r="P1466" s="184">
        <v>6.7881999999999998</v>
      </c>
      <c r="Q1466" s="184">
        <v>7.8242000000000003</v>
      </c>
      <c r="R1466" s="184">
        <v>5.093</v>
      </c>
      <c r="S1466" s="120" t="s">
        <v>1998</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1197</v>
      </c>
      <c r="B1467" s="180" t="s">
        <v>1208</v>
      </c>
      <c r="C1467" s="180">
        <v>101993</v>
      </c>
      <c r="D1467" s="183">
        <v>44512</v>
      </c>
      <c r="E1467" s="184">
        <v>4521.7322999999997</v>
      </c>
      <c r="F1467" s="184">
        <v>4.6744000000000003</v>
      </c>
      <c r="G1467" s="184">
        <v>4.6135999999999999</v>
      </c>
      <c r="H1467" s="184">
        <v>5.0144000000000002</v>
      </c>
      <c r="I1467" s="184">
        <v>4.7308000000000003</v>
      </c>
      <c r="J1467" s="184">
        <v>3.3243</v>
      </c>
      <c r="K1467" s="184">
        <v>3.4933999999999998</v>
      </c>
      <c r="L1467" s="184">
        <v>3.6981000000000002</v>
      </c>
      <c r="M1467" s="184">
        <v>3.9224000000000001</v>
      </c>
      <c r="N1467" s="184">
        <v>3.7492000000000001</v>
      </c>
      <c r="O1467" s="184">
        <v>6.3365</v>
      </c>
      <c r="P1467" s="184">
        <v>6.5092999999999996</v>
      </c>
      <c r="Q1467" s="184">
        <v>7.0865</v>
      </c>
      <c r="R1467" s="184">
        <v>5.2689000000000004</v>
      </c>
      <c r="S1467" s="120" t="s">
        <v>1998</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1197</v>
      </c>
      <c r="B1468" s="180" t="s">
        <v>1209</v>
      </c>
      <c r="C1468" s="180">
        <v>119092</v>
      </c>
      <c r="D1468" s="183">
        <v>44512</v>
      </c>
      <c r="E1468" s="184">
        <v>4582.2852000000003</v>
      </c>
      <c r="F1468" s="184">
        <v>4.8141999999999996</v>
      </c>
      <c r="G1468" s="184">
        <v>4.7538</v>
      </c>
      <c r="H1468" s="184">
        <v>5.1543000000000001</v>
      </c>
      <c r="I1468" s="184">
        <v>4.8710000000000004</v>
      </c>
      <c r="J1468" s="184">
        <v>3.4647000000000001</v>
      </c>
      <c r="K1468" s="184">
        <v>3.6345000000000001</v>
      </c>
      <c r="L1468" s="184">
        <v>3.8407</v>
      </c>
      <c r="M1468" s="184">
        <v>4.0666000000000002</v>
      </c>
      <c r="N1468" s="184">
        <v>3.8946000000000001</v>
      </c>
      <c r="O1468" s="184">
        <v>6.5190999999999999</v>
      </c>
      <c r="P1468" s="184">
        <v>6.7045000000000003</v>
      </c>
      <c r="Q1468" s="184">
        <v>7.5664999999999996</v>
      </c>
      <c r="R1468" s="184">
        <v>5.4348999999999998</v>
      </c>
      <c r="S1468" s="120" t="s">
        <v>1998</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1197</v>
      </c>
      <c r="B1469" s="180" t="s">
        <v>1210</v>
      </c>
      <c r="C1469" s="180">
        <v>103633</v>
      </c>
      <c r="D1469" s="183">
        <v>44512</v>
      </c>
      <c r="E1469" s="184">
        <v>299.75110000000001</v>
      </c>
      <c r="F1469" s="184">
        <v>3.8361000000000001</v>
      </c>
      <c r="G1469" s="184">
        <v>3.8734000000000002</v>
      </c>
      <c r="H1469" s="184">
        <v>4.7625999999999999</v>
      </c>
      <c r="I1469" s="184">
        <v>4.5612000000000004</v>
      </c>
      <c r="J1469" s="184">
        <v>3.2776000000000001</v>
      </c>
      <c r="K1469" s="184">
        <v>3.5009999999999999</v>
      </c>
      <c r="L1469" s="184">
        <v>3.6419000000000001</v>
      </c>
      <c r="M1469" s="184">
        <v>3.8151999999999999</v>
      </c>
      <c r="N1469" s="184">
        <v>3.6724999999999999</v>
      </c>
      <c r="O1469" s="184">
        <v>6.1494</v>
      </c>
      <c r="P1469" s="184">
        <v>6.4904999999999999</v>
      </c>
      <c r="Q1469" s="184">
        <v>7.2458</v>
      </c>
      <c r="R1469" s="184">
        <v>5.0842000000000001</v>
      </c>
      <c r="S1469" s="120" t="s">
        <v>1998</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1197</v>
      </c>
      <c r="B1470" s="180" t="s">
        <v>1211</v>
      </c>
      <c r="C1470" s="180">
        <v>120211</v>
      </c>
      <c r="D1470" s="183">
        <v>44512</v>
      </c>
      <c r="E1470" s="184">
        <v>302.23259999999999</v>
      </c>
      <c r="F1470" s="184">
        <v>3.9495</v>
      </c>
      <c r="G1470" s="184">
        <v>3.9946999999999999</v>
      </c>
      <c r="H1470" s="184">
        <v>4.8822000000000001</v>
      </c>
      <c r="I1470" s="184">
        <v>4.6811999999999996</v>
      </c>
      <c r="J1470" s="184">
        <v>3.3978999999999999</v>
      </c>
      <c r="K1470" s="184">
        <v>3.6221000000000001</v>
      </c>
      <c r="L1470" s="184">
        <v>3.7642000000000002</v>
      </c>
      <c r="M1470" s="184">
        <v>3.9386000000000001</v>
      </c>
      <c r="N1470" s="184">
        <v>3.7968999999999999</v>
      </c>
      <c r="O1470" s="184">
        <v>6.2759999999999998</v>
      </c>
      <c r="P1470" s="184">
        <v>6.6131000000000002</v>
      </c>
      <c r="Q1470" s="184">
        <v>7.5171000000000001</v>
      </c>
      <c r="R1470" s="184">
        <v>5.2092999999999998</v>
      </c>
      <c r="S1470" s="120" t="s">
        <v>1998</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1197</v>
      </c>
      <c r="B1471" s="180" t="s">
        <v>1212</v>
      </c>
      <c r="C1471" s="180">
        <v>118384</v>
      </c>
      <c r="D1471" s="183">
        <v>44512</v>
      </c>
      <c r="E1471" s="184">
        <v>34.395000000000003</v>
      </c>
      <c r="F1471" s="184">
        <v>4.1391999999999998</v>
      </c>
      <c r="G1471" s="184">
        <v>4.3879000000000001</v>
      </c>
      <c r="H1471" s="184">
        <v>4.7809999999999997</v>
      </c>
      <c r="I1471" s="184">
        <v>4.4189999999999996</v>
      </c>
      <c r="J1471" s="184">
        <v>3.3988</v>
      </c>
      <c r="K1471" s="184">
        <v>3.4216000000000002</v>
      </c>
      <c r="L1471" s="184">
        <v>3.5314000000000001</v>
      </c>
      <c r="M1471" s="184">
        <v>3.7768000000000002</v>
      </c>
      <c r="N1471" s="184">
        <v>3.6103000000000001</v>
      </c>
      <c r="O1471" s="184">
        <v>5.8704999999999998</v>
      </c>
      <c r="P1471" s="184">
        <v>6.1825000000000001</v>
      </c>
      <c r="Q1471" s="184">
        <v>7.4499000000000004</v>
      </c>
      <c r="R1471" s="184">
        <v>4.8627000000000002</v>
      </c>
      <c r="S1471" s="120" t="s">
        <v>1998</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1197</v>
      </c>
      <c r="B1472" s="180" t="s">
        <v>1213</v>
      </c>
      <c r="C1472" s="180">
        <v>108756</v>
      </c>
      <c r="D1472" s="183">
        <v>44512</v>
      </c>
      <c r="E1472" s="184">
        <v>32.474899999999998</v>
      </c>
      <c r="F1472" s="184">
        <v>3.4845999999999999</v>
      </c>
      <c r="G1472" s="184">
        <v>3.7101000000000002</v>
      </c>
      <c r="H1472" s="184">
        <v>4.1128</v>
      </c>
      <c r="I1472" s="184">
        <v>3.7545999999999999</v>
      </c>
      <c r="J1472" s="184">
        <v>2.7292000000000001</v>
      </c>
      <c r="K1472" s="184">
        <v>2.7505999999999999</v>
      </c>
      <c r="L1472" s="184">
        <v>2.8502000000000001</v>
      </c>
      <c r="M1472" s="184">
        <v>3.0865999999999998</v>
      </c>
      <c r="N1472" s="184">
        <v>2.8988999999999998</v>
      </c>
      <c r="O1472" s="184">
        <v>5.1085000000000003</v>
      </c>
      <c r="P1472" s="184">
        <v>5.4782000000000002</v>
      </c>
      <c r="Q1472" s="184">
        <v>6.4852999999999996</v>
      </c>
      <c r="R1472" s="184">
        <v>4.0986000000000002</v>
      </c>
      <c r="S1472" s="120" t="s">
        <v>1998</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1197</v>
      </c>
      <c r="B1473" s="180" t="s">
        <v>1214</v>
      </c>
      <c r="C1473" s="180">
        <v>144994</v>
      </c>
      <c r="D1473" s="183"/>
      <c r="E1473" s="184"/>
      <c r="F1473" s="184"/>
      <c r="G1473" s="184"/>
      <c r="H1473" s="184"/>
      <c r="I1473" s="184"/>
      <c r="J1473" s="184"/>
      <c r="K1473" s="184"/>
      <c r="L1473" s="184"/>
      <c r="M1473" s="184"/>
      <c r="N1473" s="184"/>
      <c r="O1473" s="184"/>
      <c r="P1473" s="184"/>
      <c r="Q1473" s="184"/>
      <c r="R1473" s="184"/>
      <c r="S1473" s="120" t="s">
        <v>1998</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1197</v>
      </c>
      <c r="B1474" s="180" t="s">
        <v>1215</v>
      </c>
      <c r="C1474" s="180">
        <v>144997</v>
      </c>
      <c r="D1474" s="183"/>
      <c r="E1474" s="184"/>
      <c r="F1474" s="184"/>
      <c r="G1474" s="184"/>
      <c r="H1474" s="184"/>
      <c r="I1474" s="184"/>
      <c r="J1474" s="184"/>
      <c r="K1474" s="184"/>
      <c r="L1474" s="184"/>
      <c r="M1474" s="184"/>
      <c r="N1474" s="184"/>
      <c r="O1474" s="184"/>
      <c r="P1474" s="184"/>
      <c r="Q1474" s="184"/>
      <c r="R1474" s="184"/>
      <c r="S1474" s="120" t="s">
        <v>1998</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1197</v>
      </c>
      <c r="B1475" s="180" t="s">
        <v>1216</v>
      </c>
      <c r="C1475" s="180">
        <v>112123</v>
      </c>
      <c r="D1475" s="183">
        <v>44512</v>
      </c>
      <c r="E1475" s="184">
        <v>2443.3483999999999</v>
      </c>
      <c r="F1475" s="184">
        <v>4.0353000000000003</v>
      </c>
      <c r="G1475" s="184">
        <v>3.8374000000000001</v>
      </c>
      <c r="H1475" s="184">
        <v>4.8541999999999996</v>
      </c>
      <c r="I1475" s="184">
        <v>4.5534999999999997</v>
      </c>
      <c r="J1475" s="184">
        <v>2.6135000000000002</v>
      </c>
      <c r="K1475" s="184">
        <v>3.0992999999999999</v>
      </c>
      <c r="L1475" s="184">
        <v>3.3195000000000001</v>
      </c>
      <c r="M1475" s="184">
        <v>3.6897000000000002</v>
      </c>
      <c r="N1475" s="184">
        <v>3.5024000000000002</v>
      </c>
      <c r="O1475" s="184">
        <v>5.6119000000000003</v>
      </c>
      <c r="P1475" s="184">
        <v>6.1676000000000002</v>
      </c>
      <c r="Q1475" s="184">
        <v>7.5869</v>
      </c>
      <c r="R1475" s="184">
        <v>4.7842000000000002</v>
      </c>
      <c r="S1475" s="120" t="s">
        <v>1998</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1197</v>
      </c>
      <c r="B1476" s="180" t="s">
        <v>1217</v>
      </c>
      <c r="C1476" s="180">
        <v>120507</v>
      </c>
      <c r="D1476" s="183">
        <v>44512</v>
      </c>
      <c r="E1476" s="184">
        <v>2502.7345999999998</v>
      </c>
      <c r="F1476" s="184">
        <v>4.3860000000000001</v>
      </c>
      <c r="G1476" s="184">
        <v>4.1875</v>
      </c>
      <c r="H1476" s="184">
        <v>5.2046000000000001</v>
      </c>
      <c r="I1476" s="184">
        <v>4.9040999999999997</v>
      </c>
      <c r="J1476" s="184">
        <v>2.9643999999999999</v>
      </c>
      <c r="K1476" s="184">
        <v>3.45</v>
      </c>
      <c r="L1476" s="184">
        <v>3.6745000000000001</v>
      </c>
      <c r="M1476" s="184">
        <v>4.0494000000000003</v>
      </c>
      <c r="N1476" s="184">
        <v>3.8649</v>
      </c>
      <c r="O1476" s="184">
        <v>5.9356</v>
      </c>
      <c r="P1476" s="184">
        <v>6.4695999999999998</v>
      </c>
      <c r="Q1476" s="184">
        <v>7.9162999999999997</v>
      </c>
      <c r="R1476" s="184">
        <v>5.1352000000000002</v>
      </c>
      <c r="S1476" s="120" t="s">
        <v>1998</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1197</v>
      </c>
      <c r="B1477" s="180" t="s">
        <v>1218</v>
      </c>
      <c r="C1477" s="180">
        <v>143598</v>
      </c>
      <c r="D1477" s="183"/>
      <c r="E1477" s="184"/>
      <c r="F1477" s="184"/>
      <c r="G1477" s="184"/>
      <c r="H1477" s="184"/>
      <c r="I1477" s="184"/>
      <c r="J1477" s="184"/>
      <c r="K1477" s="184"/>
      <c r="L1477" s="184"/>
      <c r="M1477" s="184"/>
      <c r="N1477" s="184"/>
      <c r="O1477" s="184"/>
      <c r="P1477" s="184"/>
      <c r="Q1477" s="184"/>
      <c r="R1477" s="184"/>
      <c r="S1477" s="120" t="s">
        <v>1998</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1197</v>
      </c>
      <c r="B1478" s="180" t="s">
        <v>1219</v>
      </c>
      <c r="C1478" s="180">
        <v>143597</v>
      </c>
      <c r="D1478" s="183"/>
      <c r="E1478" s="184"/>
      <c r="F1478" s="184"/>
      <c r="G1478" s="184"/>
      <c r="H1478" s="184"/>
      <c r="I1478" s="184"/>
      <c r="J1478" s="184"/>
      <c r="K1478" s="184"/>
      <c r="L1478" s="184"/>
      <c r="M1478" s="184"/>
      <c r="N1478" s="184"/>
      <c r="O1478" s="184"/>
      <c r="P1478" s="184"/>
      <c r="Q1478" s="184"/>
      <c r="R1478" s="184"/>
      <c r="S1478" s="120" t="s">
        <v>1998</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1197</v>
      </c>
      <c r="B1479" s="180" t="s">
        <v>1220</v>
      </c>
      <c r="C1479" s="180">
        <v>101893</v>
      </c>
      <c r="D1479" s="183">
        <v>44512</v>
      </c>
      <c r="E1479" s="184">
        <v>3545.2867999999999</v>
      </c>
      <c r="F1479" s="184">
        <v>4.5429000000000004</v>
      </c>
      <c r="G1479" s="184">
        <v>4.3369</v>
      </c>
      <c r="H1479" s="184">
        <v>4.6984000000000004</v>
      </c>
      <c r="I1479" s="184">
        <v>4.4654999999999996</v>
      </c>
      <c r="J1479" s="184">
        <v>3.2867999999999999</v>
      </c>
      <c r="K1479" s="184">
        <v>3.4594</v>
      </c>
      <c r="L1479" s="184">
        <v>3.6478999999999999</v>
      </c>
      <c r="M1479" s="184">
        <v>3.7898999999999998</v>
      </c>
      <c r="N1479" s="184">
        <v>3.6494</v>
      </c>
      <c r="O1479" s="184">
        <v>6.0251999999999999</v>
      </c>
      <c r="P1479" s="184">
        <v>6.4146999999999998</v>
      </c>
      <c r="Q1479" s="184">
        <v>7.1425000000000001</v>
      </c>
      <c r="R1479" s="184">
        <v>4.8014999999999999</v>
      </c>
      <c r="S1479" s="120" t="s">
        <v>1998</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1197</v>
      </c>
      <c r="B1480" s="180" t="s">
        <v>1221</v>
      </c>
      <c r="C1480" s="180">
        <v>119746</v>
      </c>
      <c r="D1480" s="183">
        <v>44512</v>
      </c>
      <c r="E1480" s="184">
        <v>3564.1943000000001</v>
      </c>
      <c r="F1480" s="184">
        <v>4.6181000000000001</v>
      </c>
      <c r="G1480" s="184">
        <v>4.4108999999999998</v>
      </c>
      <c r="H1480" s="184">
        <v>4.7724000000000002</v>
      </c>
      <c r="I1480" s="184">
        <v>4.5395000000000003</v>
      </c>
      <c r="J1480" s="184">
        <v>3.3609</v>
      </c>
      <c r="K1480" s="184">
        <v>3.5337999999999998</v>
      </c>
      <c r="L1480" s="184">
        <v>3.7233999999999998</v>
      </c>
      <c r="M1480" s="184">
        <v>3.8729</v>
      </c>
      <c r="N1480" s="184">
        <v>3.7391999999999999</v>
      </c>
      <c r="O1480" s="184">
        <v>6.1094999999999997</v>
      </c>
      <c r="P1480" s="184">
        <v>6.4874000000000001</v>
      </c>
      <c r="Q1480" s="184">
        <v>7.4663000000000004</v>
      </c>
      <c r="R1480" s="184">
        <v>4.8963999999999999</v>
      </c>
      <c r="S1480" s="120" t="s">
        <v>1998</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1197</v>
      </c>
      <c r="B1481" s="180" t="s">
        <v>1222</v>
      </c>
      <c r="C1481" s="180">
        <v>119431</v>
      </c>
      <c r="D1481" s="183">
        <v>44512</v>
      </c>
      <c r="E1481" s="184">
        <v>32.860506974651301</v>
      </c>
      <c r="F1481" s="184">
        <v>4.4988999999999999</v>
      </c>
      <c r="G1481" s="184">
        <v>4.3887999999999998</v>
      </c>
      <c r="H1481" s="184">
        <v>4.9485999999999999</v>
      </c>
      <c r="I1481" s="184">
        <v>4.6971999999999996</v>
      </c>
      <c r="J1481" s="184">
        <v>2.9201000000000001</v>
      </c>
      <c r="K1481" s="184">
        <v>3.3805999999999998</v>
      </c>
      <c r="L1481" s="184">
        <v>3.4218000000000002</v>
      </c>
      <c r="M1481" s="184">
        <v>3.4043999999999999</v>
      </c>
      <c r="N1481" s="184">
        <v>3.3405999999999998</v>
      </c>
      <c r="O1481" s="184">
        <v>6.2248000000000001</v>
      </c>
      <c r="P1481" s="184">
        <v>6.8654000000000002</v>
      </c>
      <c r="Q1481" s="184">
        <v>7.8272000000000004</v>
      </c>
      <c r="R1481" s="184">
        <v>4.7378999999999998</v>
      </c>
      <c r="S1481" s="120" t="s">
        <v>1998</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1197</v>
      </c>
      <c r="B1482" s="180" t="s">
        <v>1223</v>
      </c>
      <c r="C1482" s="180">
        <v>114216</v>
      </c>
      <c r="D1482" s="183">
        <v>44512</v>
      </c>
      <c r="E1482" s="184">
        <v>31.714114294285299</v>
      </c>
      <c r="F1482" s="184">
        <v>3.9708999999999999</v>
      </c>
      <c r="G1482" s="184">
        <v>3.8565999999999998</v>
      </c>
      <c r="H1482" s="184">
        <v>4.4547999999999996</v>
      </c>
      <c r="I1482" s="184">
        <v>4.2115</v>
      </c>
      <c r="J1482" s="184">
        <v>2.4329000000000001</v>
      </c>
      <c r="K1482" s="184">
        <v>2.8956</v>
      </c>
      <c r="L1482" s="184">
        <v>2.9333</v>
      </c>
      <c r="M1482" s="184">
        <v>2.9133</v>
      </c>
      <c r="N1482" s="184">
        <v>2.8464999999999998</v>
      </c>
      <c r="O1482" s="184">
        <v>5.7240000000000002</v>
      </c>
      <c r="P1482" s="184">
        <v>6.3468</v>
      </c>
      <c r="Q1482" s="184">
        <v>7.3522999999999996</v>
      </c>
      <c r="R1482" s="184">
        <v>4.2328000000000001</v>
      </c>
      <c r="S1482" s="120" t="s">
        <v>1998</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1197</v>
      </c>
      <c r="B1483" s="180" t="s">
        <v>1224</v>
      </c>
      <c r="C1483" s="180">
        <v>103048</v>
      </c>
      <c r="D1483" s="183">
        <v>44512</v>
      </c>
      <c r="E1483" s="184">
        <v>3269.1289999999999</v>
      </c>
      <c r="F1483" s="184">
        <v>4.0746000000000002</v>
      </c>
      <c r="G1483" s="184">
        <v>5.0408999999999997</v>
      </c>
      <c r="H1483" s="184">
        <v>5.1906999999999996</v>
      </c>
      <c r="I1483" s="184">
        <v>4.8291000000000004</v>
      </c>
      <c r="J1483" s="184">
        <v>3.2831999999999999</v>
      </c>
      <c r="K1483" s="184">
        <v>3.4466000000000001</v>
      </c>
      <c r="L1483" s="184">
        <v>3.6760000000000002</v>
      </c>
      <c r="M1483" s="184">
        <v>3.8544</v>
      </c>
      <c r="N1483" s="184">
        <v>3.7639999999999998</v>
      </c>
      <c r="O1483" s="184">
        <v>6.1961000000000004</v>
      </c>
      <c r="P1483" s="184">
        <v>6.53</v>
      </c>
      <c r="Q1483" s="184">
        <v>7.4795999999999996</v>
      </c>
      <c r="R1483" s="184">
        <v>5.0110999999999999</v>
      </c>
      <c r="S1483" s="120" t="s">
        <v>1998</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1197</v>
      </c>
      <c r="B1484" s="180" t="s">
        <v>1225</v>
      </c>
      <c r="C1484" s="180">
        <v>118719</v>
      </c>
      <c r="D1484" s="183">
        <v>44512</v>
      </c>
      <c r="E1484" s="184">
        <v>3296.3802000000001</v>
      </c>
      <c r="F1484" s="184">
        <v>4.1738</v>
      </c>
      <c r="G1484" s="184">
        <v>5.1406999999999998</v>
      </c>
      <c r="H1484" s="184">
        <v>5.2908999999999997</v>
      </c>
      <c r="I1484" s="184">
        <v>4.9294000000000002</v>
      </c>
      <c r="J1484" s="184">
        <v>3.3835000000000002</v>
      </c>
      <c r="K1484" s="184">
        <v>3.5474999999999999</v>
      </c>
      <c r="L1484" s="184">
        <v>3.7778999999999998</v>
      </c>
      <c r="M1484" s="184">
        <v>3.9573</v>
      </c>
      <c r="N1484" s="184">
        <v>3.8677999999999999</v>
      </c>
      <c r="O1484" s="184">
        <v>6.3021000000000003</v>
      </c>
      <c r="P1484" s="184">
        <v>6.6365999999999996</v>
      </c>
      <c r="Q1484" s="184">
        <v>7.5387000000000004</v>
      </c>
      <c r="R1484" s="184">
        <v>5.1161000000000003</v>
      </c>
      <c r="S1484" s="120" t="s">
        <v>1998</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1197</v>
      </c>
      <c r="B1485" s="180" t="s">
        <v>1226</v>
      </c>
      <c r="C1485" s="180">
        <v>148161</v>
      </c>
      <c r="D1485" s="183">
        <v>44512</v>
      </c>
      <c r="E1485" s="184">
        <v>1077.4103</v>
      </c>
      <c r="F1485" s="184">
        <v>4.3470000000000004</v>
      </c>
      <c r="G1485" s="184">
        <v>2.7763</v>
      </c>
      <c r="H1485" s="184">
        <v>4.5152000000000001</v>
      </c>
      <c r="I1485" s="184">
        <v>4.4733999999999998</v>
      </c>
      <c r="J1485" s="184">
        <v>2.8643999999999998</v>
      </c>
      <c r="K1485" s="184">
        <v>3.6215999999999999</v>
      </c>
      <c r="L1485" s="184">
        <v>3.7721</v>
      </c>
      <c r="M1485" s="184">
        <v>3.8359999999999999</v>
      </c>
      <c r="N1485" s="184">
        <v>3.7157</v>
      </c>
      <c r="O1485" s="184"/>
      <c r="P1485" s="184"/>
      <c r="Q1485" s="184">
        <v>4.5170000000000003</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1197</v>
      </c>
      <c r="B1486" s="180" t="s">
        <v>1227</v>
      </c>
      <c r="C1486" s="180">
        <v>148159</v>
      </c>
      <c r="D1486" s="183">
        <v>44512</v>
      </c>
      <c r="E1486" s="184">
        <v>1061.7026000000001</v>
      </c>
      <c r="F1486" s="184">
        <v>3.4657</v>
      </c>
      <c r="G1486" s="184">
        <v>1.8923000000000001</v>
      </c>
      <c r="H1486" s="184">
        <v>3.6324999999999998</v>
      </c>
      <c r="I1486" s="184">
        <v>3.5911</v>
      </c>
      <c r="J1486" s="184">
        <v>1.9815</v>
      </c>
      <c r="K1486" s="184">
        <v>2.7355999999999998</v>
      </c>
      <c r="L1486" s="184">
        <v>2.8698999999999999</v>
      </c>
      <c r="M1486" s="184">
        <v>2.9253</v>
      </c>
      <c r="N1486" s="184">
        <v>2.8005</v>
      </c>
      <c r="O1486" s="184"/>
      <c r="P1486" s="184"/>
      <c r="Q1486" s="184">
        <v>3.6114000000000002</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1197</v>
      </c>
      <c r="B1487" s="180" t="s">
        <v>1228</v>
      </c>
      <c r="C1487" s="180">
        <v>103464</v>
      </c>
      <c r="D1487" s="183"/>
      <c r="E1487" s="184"/>
      <c r="F1487" s="184"/>
      <c r="G1487" s="184"/>
      <c r="H1487" s="184"/>
      <c r="I1487" s="184"/>
      <c r="J1487" s="184"/>
      <c r="K1487" s="184"/>
      <c r="L1487" s="184"/>
      <c r="M1487" s="184"/>
      <c r="N1487" s="184"/>
      <c r="O1487" s="184"/>
      <c r="P1487" s="184"/>
      <c r="Q1487" s="184"/>
      <c r="R1487" s="184"/>
      <c r="S1487" s="120" t="s">
        <v>1997</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1197</v>
      </c>
      <c r="B1488" s="180" t="s">
        <v>1229</v>
      </c>
      <c r="C1488" s="180">
        <v>120845</v>
      </c>
      <c r="D1488" s="183"/>
      <c r="E1488" s="184"/>
      <c r="F1488" s="184"/>
      <c r="G1488" s="184"/>
      <c r="H1488" s="184"/>
      <c r="I1488" s="184"/>
      <c r="J1488" s="184"/>
      <c r="K1488" s="184"/>
      <c r="L1488" s="184"/>
      <c r="M1488" s="184"/>
      <c r="N1488" s="184"/>
      <c r="O1488" s="184"/>
      <c r="P1488" s="184"/>
      <c r="Q1488" s="184"/>
      <c r="R1488" s="184"/>
      <c r="S1488" s="120" t="s">
        <v>1997</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1197</v>
      </c>
      <c r="B1489" s="180" t="s">
        <v>1230</v>
      </c>
      <c r="C1489" s="180">
        <v>119821</v>
      </c>
      <c r="D1489" s="183">
        <v>44512</v>
      </c>
      <c r="E1489" s="184">
        <v>35.006500000000003</v>
      </c>
      <c r="F1489" s="184">
        <v>4.1711</v>
      </c>
      <c r="G1489" s="184">
        <v>4.1372999999999998</v>
      </c>
      <c r="H1489" s="184">
        <v>4.8483999999999998</v>
      </c>
      <c r="I1489" s="184">
        <v>4.6032999999999999</v>
      </c>
      <c r="J1489" s="184">
        <v>3.3088000000000002</v>
      </c>
      <c r="K1489" s="184">
        <v>3.6059000000000001</v>
      </c>
      <c r="L1489" s="184">
        <v>3.7707000000000002</v>
      </c>
      <c r="M1489" s="184">
        <v>3.9624000000000001</v>
      </c>
      <c r="N1489" s="184">
        <v>3.8553000000000002</v>
      </c>
      <c r="O1489" s="184">
        <v>6.3929999999999998</v>
      </c>
      <c r="P1489" s="184">
        <v>6.7511000000000001</v>
      </c>
      <c r="Q1489" s="184">
        <v>7.8802000000000003</v>
      </c>
      <c r="R1489" s="184">
        <v>5.2253999999999996</v>
      </c>
      <c r="S1489" s="120" t="s">
        <v>1998</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1197</v>
      </c>
      <c r="B1490" s="180" t="s">
        <v>1231</v>
      </c>
      <c r="C1490" s="180">
        <v>102503</v>
      </c>
      <c r="D1490" s="183">
        <v>44512</v>
      </c>
      <c r="E1490" s="184">
        <v>33.234000000000002</v>
      </c>
      <c r="F1490" s="184">
        <v>3.7345000000000002</v>
      </c>
      <c r="G1490" s="184">
        <v>3.6254</v>
      </c>
      <c r="H1490" s="184">
        <v>4.3122999999999996</v>
      </c>
      <c r="I1490" s="184">
        <v>4.07</v>
      </c>
      <c r="J1490" s="184">
        <v>2.7770000000000001</v>
      </c>
      <c r="K1490" s="184">
        <v>3.0724999999999998</v>
      </c>
      <c r="L1490" s="184">
        <v>3.2313999999999998</v>
      </c>
      <c r="M1490" s="184">
        <v>3.4253999999999998</v>
      </c>
      <c r="N1490" s="184">
        <v>3.3347000000000002</v>
      </c>
      <c r="O1490" s="184">
        <v>5.7968000000000002</v>
      </c>
      <c r="P1490" s="184">
        <v>6.0987999999999998</v>
      </c>
      <c r="Q1490" s="184">
        <v>7.1704999999999997</v>
      </c>
      <c r="R1490" s="184">
        <v>4.6582999999999997</v>
      </c>
      <c r="S1490" s="120" t="s">
        <v>1998</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1197</v>
      </c>
      <c r="B1491" s="180" t="s">
        <v>1232</v>
      </c>
      <c r="C1491" s="180">
        <v>145050</v>
      </c>
      <c r="D1491" s="183">
        <v>44512</v>
      </c>
      <c r="E1491" s="184">
        <v>11.961600000000001</v>
      </c>
      <c r="F1491" s="184">
        <v>3.6621000000000001</v>
      </c>
      <c r="G1491" s="184">
        <v>3.5609999999999999</v>
      </c>
      <c r="H1491" s="184">
        <v>3.9367999999999999</v>
      </c>
      <c r="I1491" s="184">
        <v>3.7543000000000002</v>
      </c>
      <c r="J1491" s="184">
        <v>3.1583000000000001</v>
      </c>
      <c r="K1491" s="184">
        <v>3.2705000000000002</v>
      </c>
      <c r="L1491" s="184">
        <v>3.4554999999999998</v>
      </c>
      <c r="M1491" s="184">
        <v>3.4971000000000001</v>
      </c>
      <c r="N1491" s="184">
        <v>3.4660000000000002</v>
      </c>
      <c r="O1491" s="184">
        <v>5.7751999999999999</v>
      </c>
      <c r="P1491" s="184"/>
      <c r="Q1491" s="184">
        <v>5.8865999999999996</v>
      </c>
      <c r="R1491" s="184">
        <v>4.4831000000000003</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1197</v>
      </c>
      <c r="B1492" s="180" t="s">
        <v>1233</v>
      </c>
      <c r="C1492" s="180">
        <v>145042</v>
      </c>
      <c r="D1492" s="183">
        <v>44512</v>
      </c>
      <c r="E1492" s="184">
        <v>11.925800000000001</v>
      </c>
      <c r="F1492" s="184">
        <v>3.6730999999999998</v>
      </c>
      <c r="G1492" s="184">
        <v>3.5716999999999999</v>
      </c>
      <c r="H1492" s="184">
        <v>3.8805000000000001</v>
      </c>
      <c r="I1492" s="184">
        <v>3.6779000000000002</v>
      </c>
      <c r="J1492" s="184">
        <v>3.0686</v>
      </c>
      <c r="K1492" s="184">
        <v>3.1823999999999999</v>
      </c>
      <c r="L1492" s="184">
        <v>3.3662999999999998</v>
      </c>
      <c r="M1492" s="184">
        <v>3.4182000000000001</v>
      </c>
      <c r="N1492" s="184">
        <v>3.3826000000000001</v>
      </c>
      <c r="O1492" s="184">
        <v>5.6765999999999996</v>
      </c>
      <c r="P1492" s="184"/>
      <c r="Q1492" s="184">
        <v>5.7853000000000003</v>
      </c>
      <c r="R1492" s="184">
        <v>4.4089</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1197</v>
      </c>
      <c r="B1493" s="180" t="s">
        <v>1234</v>
      </c>
      <c r="C1493" s="180">
        <v>119424</v>
      </c>
      <c r="D1493" s="183">
        <v>44512</v>
      </c>
      <c r="E1493" s="184">
        <v>3761.7462</v>
      </c>
      <c r="F1493" s="184">
        <v>4.9065000000000003</v>
      </c>
      <c r="G1493" s="184">
        <v>4.8472999999999997</v>
      </c>
      <c r="H1493" s="184">
        <v>4.8753000000000002</v>
      </c>
      <c r="I1493" s="184">
        <v>5.2324000000000002</v>
      </c>
      <c r="J1493" s="184">
        <v>3.3226</v>
      </c>
      <c r="K1493" s="184">
        <v>3.6265000000000001</v>
      </c>
      <c r="L1493" s="184">
        <v>3.9152</v>
      </c>
      <c r="M1493" s="184">
        <v>4.2392000000000003</v>
      </c>
      <c r="N1493" s="184">
        <v>4.0827</v>
      </c>
      <c r="O1493" s="184">
        <v>6.5946999999999996</v>
      </c>
      <c r="P1493" s="184">
        <v>5.1550000000000002</v>
      </c>
      <c r="Q1493" s="184">
        <v>6.6737000000000002</v>
      </c>
      <c r="R1493" s="184">
        <v>5.4188999999999998</v>
      </c>
      <c r="S1493" s="120" t="s">
        <v>1998</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1197</v>
      </c>
      <c r="B1494" s="180" t="s">
        <v>1235</v>
      </c>
      <c r="C1494" s="180">
        <v>101847</v>
      </c>
      <c r="D1494" s="183">
        <v>44512</v>
      </c>
      <c r="E1494" s="184">
        <v>3726.828</v>
      </c>
      <c r="F1494" s="184">
        <v>4.7260999999999997</v>
      </c>
      <c r="G1494" s="184">
        <v>4.6669</v>
      </c>
      <c r="H1494" s="184">
        <v>4.6737000000000002</v>
      </c>
      <c r="I1494" s="184">
        <v>5.0396000000000001</v>
      </c>
      <c r="J1494" s="184">
        <v>3.0992000000000002</v>
      </c>
      <c r="K1494" s="184">
        <v>3.4165999999999999</v>
      </c>
      <c r="L1494" s="184">
        <v>3.7212000000000001</v>
      </c>
      <c r="M1494" s="184">
        <v>4.0434999999999999</v>
      </c>
      <c r="N1494" s="184">
        <v>3.8801000000000001</v>
      </c>
      <c r="O1494" s="184">
        <v>6.4276</v>
      </c>
      <c r="P1494" s="184">
        <v>5.0198</v>
      </c>
      <c r="Q1494" s="184">
        <v>6.7636000000000003</v>
      </c>
      <c r="R1494" s="184">
        <v>5.2401999999999997</v>
      </c>
      <c r="S1494" s="120" t="s">
        <v>1998</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1197</v>
      </c>
      <c r="B1495" s="180" t="s">
        <v>1236</v>
      </c>
      <c r="C1495" s="180">
        <v>120299</v>
      </c>
      <c r="D1495" s="183">
        <v>44512</v>
      </c>
      <c r="E1495" s="184">
        <v>2451.3640999999998</v>
      </c>
      <c r="F1495" s="184">
        <v>4.6773999999999996</v>
      </c>
      <c r="G1495" s="184">
        <v>4.9831000000000003</v>
      </c>
      <c r="H1495" s="184">
        <v>4.9375</v>
      </c>
      <c r="I1495" s="184">
        <v>4.4909999999999997</v>
      </c>
      <c r="J1495" s="184">
        <v>3.3651</v>
      </c>
      <c r="K1495" s="184">
        <v>3.6034000000000002</v>
      </c>
      <c r="L1495" s="184">
        <v>3.7744</v>
      </c>
      <c r="M1495" s="184">
        <v>3.9379</v>
      </c>
      <c r="N1495" s="184">
        <v>3.8212999999999999</v>
      </c>
      <c r="O1495" s="184">
        <v>6.2423000000000002</v>
      </c>
      <c r="P1495" s="184">
        <v>6.6242999999999999</v>
      </c>
      <c r="Q1495" s="184">
        <v>7.5396999999999998</v>
      </c>
      <c r="R1495" s="184">
        <v>5.1167999999999996</v>
      </c>
      <c r="S1495" s="120" t="s">
        <v>1998</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1197</v>
      </c>
      <c r="B1496" s="180" t="s">
        <v>1237</v>
      </c>
      <c r="C1496" s="180">
        <v>112077</v>
      </c>
      <c r="D1496" s="183">
        <v>44512</v>
      </c>
      <c r="E1496" s="184">
        <v>2429.1644999999999</v>
      </c>
      <c r="F1496" s="184">
        <v>4.5864000000000003</v>
      </c>
      <c r="G1496" s="184">
        <v>4.8928000000000003</v>
      </c>
      <c r="H1496" s="184">
        <v>4.8472</v>
      </c>
      <c r="I1496" s="184">
        <v>4.4008000000000003</v>
      </c>
      <c r="J1496" s="184">
        <v>3.2747999999999999</v>
      </c>
      <c r="K1496" s="184">
        <v>3.5127000000000002</v>
      </c>
      <c r="L1496" s="184">
        <v>3.6827999999999999</v>
      </c>
      <c r="M1496" s="184">
        <v>3.8458999999999999</v>
      </c>
      <c r="N1496" s="184">
        <v>3.7284000000000002</v>
      </c>
      <c r="O1496" s="184">
        <v>6.1337999999999999</v>
      </c>
      <c r="P1496" s="184">
        <v>6.5082000000000004</v>
      </c>
      <c r="Q1496" s="184">
        <v>7.4489999999999998</v>
      </c>
      <c r="R1496" s="184">
        <v>5.0176999999999996</v>
      </c>
      <c r="S1496" s="120" t="s">
        <v>1998</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4.1665756756756753</v>
      </c>
      <c r="G1497" s="186">
        <v>4.1626729729729721</v>
      </c>
      <c r="H1497" s="186">
        <v>4.698845945945946</v>
      </c>
      <c r="I1497" s="186">
        <v>4.4688783783783785</v>
      </c>
      <c r="J1497" s="186">
        <v>3.0750054054054052</v>
      </c>
      <c r="K1497" s="186">
        <v>3.3532513513513527</v>
      </c>
      <c r="L1497" s="186">
        <v>3.5181729729729723</v>
      </c>
      <c r="M1497" s="186">
        <v>3.6930783783783792</v>
      </c>
      <c r="N1497" s="186">
        <v>3.5570918918918912</v>
      </c>
      <c r="O1497" s="186">
        <v>6.3500645161290326</v>
      </c>
      <c r="P1497" s="186">
        <v>6.3731241379310353</v>
      </c>
      <c r="Q1497" s="186">
        <v>6.7599405405405424</v>
      </c>
      <c r="R1497" s="186">
        <v>4.9145257142857144</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4.1326999999999998</v>
      </c>
      <c r="G1498" s="186">
        <v>4.3369</v>
      </c>
      <c r="H1498" s="186">
        <v>4.8249000000000004</v>
      </c>
      <c r="I1498" s="186">
        <v>4.5395000000000003</v>
      </c>
      <c r="J1498" s="186">
        <v>3.2162999999999999</v>
      </c>
      <c r="K1498" s="186">
        <v>3.45</v>
      </c>
      <c r="L1498" s="186">
        <v>3.6743999999999999</v>
      </c>
      <c r="M1498" s="186">
        <v>3.8412000000000002</v>
      </c>
      <c r="N1498" s="186">
        <v>3.7130000000000001</v>
      </c>
      <c r="O1498" s="186">
        <v>6.2248000000000001</v>
      </c>
      <c r="P1498" s="186">
        <v>6.4904999999999999</v>
      </c>
      <c r="Q1498" s="186">
        <v>7.2394999999999996</v>
      </c>
      <c r="R1498" s="186">
        <v>5.0110999999999999</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32"/>
      <c r="B1499" s="129"/>
      <c r="C1499" s="129"/>
      <c r="D1499" s="129"/>
      <c r="E1499" s="129"/>
      <c r="F1499" s="133"/>
      <c r="G1499" s="133"/>
      <c r="H1499" s="133"/>
      <c r="I1499" s="133"/>
      <c r="J1499" s="133"/>
      <c r="K1499" s="133"/>
      <c r="L1499" s="133"/>
      <c r="M1499" s="133"/>
      <c r="N1499" s="133"/>
      <c r="O1499" s="133"/>
      <c r="P1499" s="133"/>
      <c r="Q1499" s="133"/>
      <c r="R1499" s="133"/>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1238</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1239</v>
      </c>
      <c r="B1501" s="180" t="s">
        <v>1240</v>
      </c>
      <c r="C1501" s="180">
        <v>120524</v>
      </c>
      <c r="D1501" s="183">
        <v>44512</v>
      </c>
      <c r="E1501" s="184">
        <v>35.511699999999998</v>
      </c>
      <c r="F1501" s="184">
        <v>0.872</v>
      </c>
      <c r="G1501" s="184">
        <v>1.8026</v>
      </c>
      <c r="H1501" s="184">
        <v>3.0596999999999999</v>
      </c>
      <c r="I1501" s="184">
        <v>3.5129999999999999</v>
      </c>
      <c r="J1501" s="184">
        <v>2.3976000000000002</v>
      </c>
      <c r="K1501" s="184">
        <v>10.656599999999999</v>
      </c>
      <c r="L1501" s="184">
        <v>23.419799999999999</v>
      </c>
      <c r="M1501" s="184">
        <v>23.985600000000002</v>
      </c>
      <c r="N1501" s="184">
        <v>39.1721</v>
      </c>
      <c r="O1501" s="184">
        <v>23.075299999999999</v>
      </c>
      <c r="P1501" s="184">
        <v>15.6754</v>
      </c>
      <c r="Q1501" s="184">
        <v>12.305899999999999</v>
      </c>
      <c r="R1501" s="184">
        <v>24.784199999999998</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1239</v>
      </c>
      <c r="B1502" s="180" t="s">
        <v>1241</v>
      </c>
      <c r="C1502" s="180">
        <v>113064</v>
      </c>
      <c r="D1502" s="183">
        <v>44512</v>
      </c>
      <c r="E1502" s="184">
        <v>32.0199</v>
      </c>
      <c r="F1502" s="184">
        <v>0.86760000000000004</v>
      </c>
      <c r="G1502" s="184">
        <v>1.7885</v>
      </c>
      <c r="H1502" s="184">
        <v>3.0167999999999999</v>
      </c>
      <c r="I1502" s="184">
        <v>3.4468000000000001</v>
      </c>
      <c r="J1502" s="184">
        <v>2.2562000000000002</v>
      </c>
      <c r="K1502" s="184">
        <v>10.2014</v>
      </c>
      <c r="L1502" s="184">
        <v>22.3689</v>
      </c>
      <c r="M1502" s="184">
        <v>22.434899999999999</v>
      </c>
      <c r="N1502" s="184">
        <v>36.8992</v>
      </c>
      <c r="O1502" s="184">
        <v>21.3933</v>
      </c>
      <c r="P1502" s="184">
        <v>14.1701</v>
      </c>
      <c r="Q1502" s="184">
        <v>10.918900000000001</v>
      </c>
      <c r="R1502" s="184">
        <v>22.914200000000001</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1239</v>
      </c>
      <c r="B1503" s="180" t="s">
        <v>1242</v>
      </c>
      <c r="C1503" s="180">
        <v>103131</v>
      </c>
      <c r="D1503" s="183">
        <v>44512</v>
      </c>
      <c r="E1503" s="184">
        <v>48.735999999999997</v>
      </c>
      <c r="F1503" s="184">
        <v>0.66510000000000002</v>
      </c>
      <c r="G1503" s="184">
        <v>2.2791000000000001</v>
      </c>
      <c r="H1503" s="184">
        <v>3.1472000000000002</v>
      </c>
      <c r="I1503" s="184">
        <v>3.4735</v>
      </c>
      <c r="J1503" s="184">
        <v>2.7404999999999999</v>
      </c>
      <c r="K1503" s="184">
        <v>6.6689999999999996</v>
      </c>
      <c r="L1503" s="184">
        <v>16.184699999999999</v>
      </c>
      <c r="M1503" s="184">
        <v>16.9879</v>
      </c>
      <c r="N1503" s="184">
        <v>30.362400000000001</v>
      </c>
      <c r="O1503" s="184">
        <v>17.362500000000001</v>
      </c>
      <c r="P1503" s="184">
        <v>11.7729</v>
      </c>
      <c r="Q1503" s="184">
        <v>10.2379</v>
      </c>
      <c r="R1503" s="184">
        <v>21.787099999999999</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1239</v>
      </c>
      <c r="B1504" s="180" t="s">
        <v>1243</v>
      </c>
      <c r="C1504" s="180">
        <v>119131</v>
      </c>
      <c r="D1504" s="183">
        <v>44512</v>
      </c>
      <c r="E1504" s="184">
        <v>51.968000000000004</v>
      </c>
      <c r="F1504" s="184">
        <v>0.66830000000000001</v>
      </c>
      <c r="G1504" s="184">
        <v>2.2911999999999999</v>
      </c>
      <c r="H1504" s="184">
        <v>3.1827999999999999</v>
      </c>
      <c r="I1504" s="184">
        <v>3.5301999999999998</v>
      </c>
      <c r="J1504" s="184">
        <v>2.8662000000000001</v>
      </c>
      <c r="K1504" s="184">
        <v>7.0578000000000003</v>
      </c>
      <c r="L1504" s="184">
        <v>17.047699999999999</v>
      </c>
      <c r="M1504" s="184">
        <v>18.3215</v>
      </c>
      <c r="N1504" s="184">
        <v>32.227400000000003</v>
      </c>
      <c r="O1504" s="184">
        <v>18.539400000000001</v>
      </c>
      <c r="P1504" s="184">
        <v>12.704800000000001</v>
      </c>
      <c r="Q1504" s="184">
        <v>11.9156</v>
      </c>
      <c r="R1504" s="184">
        <v>23.252800000000001</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1239</v>
      </c>
      <c r="B1505" s="180" t="s">
        <v>1244</v>
      </c>
      <c r="C1505" s="180">
        <v>101144</v>
      </c>
      <c r="D1505" s="183">
        <v>44512</v>
      </c>
      <c r="E1505" s="184">
        <v>426.3845</v>
      </c>
      <c r="F1505" s="184">
        <v>0.5554</v>
      </c>
      <c r="G1505" s="184">
        <v>0.41839999999999999</v>
      </c>
      <c r="H1505" s="184">
        <v>1.7598</v>
      </c>
      <c r="I1505" s="184">
        <v>2.8212999999999999</v>
      </c>
      <c r="J1505" s="184">
        <v>2.2200000000000002</v>
      </c>
      <c r="K1505" s="184">
        <v>12.3454</v>
      </c>
      <c r="L1505" s="184">
        <v>21.4299</v>
      </c>
      <c r="M1505" s="184">
        <v>29.738800000000001</v>
      </c>
      <c r="N1505" s="184">
        <v>55.791800000000002</v>
      </c>
      <c r="O1505" s="184">
        <v>18.903300000000002</v>
      </c>
      <c r="P1505" s="184">
        <v>15.9321</v>
      </c>
      <c r="Q1505" s="184">
        <v>21.778099999999998</v>
      </c>
      <c r="R1505" s="184">
        <v>25.4434</v>
      </c>
      <c r="S1505" s="120" t="s">
        <v>1998</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1239</v>
      </c>
      <c r="B1506" s="180" t="s">
        <v>1245</v>
      </c>
      <c r="C1506" s="180">
        <v>120334</v>
      </c>
      <c r="D1506" s="183">
        <v>44512</v>
      </c>
      <c r="E1506" s="184">
        <v>457.11860000000001</v>
      </c>
      <c r="F1506" s="184">
        <v>0.55700000000000005</v>
      </c>
      <c r="G1506" s="184">
        <v>0.42320000000000002</v>
      </c>
      <c r="H1506" s="184">
        <v>1.7746999999999999</v>
      </c>
      <c r="I1506" s="184">
        <v>2.8426999999999998</v>
      </c>
      <c r="J1506" s="184">
        <v>2.2696999999999998</v>
      </c>
      <c r="K1506" s="184">
        <v>12.5099</v>
      </c>
      <c r="L1506" s="184">
        <v>21.7942</v>
      </c>
      <c r="M1506" s="184">
        <v>30.323</v>
      </c>
      <c r="N1506" s="184">
        <v>56.718600000000002</v>
      </c>
      <c r="O1506" s="184">
        <v>19.7041</v>
      </c>
      <c r="P1506" s="184">
        <v>16.869199999999999</v>
      </c>
      <c r="Q1506" s="184">
        <v>16.601400000000002</v>
      </c>
      <c r="R1506" s="184">
        <v>26.231000000000002</v>
      </c>
      <c r="S1506" s="120" t="s">
        <v>1998</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1239</v>
      </c>
      <c r="B1507" s="180" t="s">
        <v>1937</v>
      </c>
      <c r="C1507" s="180">
        <v>148454</v>
      </c>
      <c r="D1507" s="183">
        <v>44512</v>
      </c>
      <c r="E1507" s="184">
        <v>11.115600000000001</v>
      </c>
      <c r="F1507" s="184">
        <v>8.9099999999999999E-2</v>
      </c>
      <c r="G1507" s="184">
        <v>0.1875</v>
      </c>
      <c r="H1507" s="184">
        <v>0.70030000000000003</v>
      </c>
      <c r="I1507" s="184">
        <v>0.74770000000000003</v>
      </c>
      <c r="J1507" s="184">
        <v>1.4298999999999999</v>
      </c>
      <c r="K1507" s="184">
        <v>2.6105999999999998</v>
      </c>
      <c r="L1507" s="184">
        <v>5.0922000000000001</v>
      </c>
      <c r="M1507" s="184">
        <v>5.9970999999999997</v>
      </c>
      <c r="N1507" s="184">
        <v>7.8661000000000003</v>
      </c>
      <c r="O1507" s="184"/>
      <c r="P1507" s="184"/>
      <c r="Q1507" s="184">
        <v>8.6562999999999999</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1239</v>
      </c>
      <c r="B1508" s="180" t="s">
        <v>1938</v>
      </c>
      <c r="C1508" s="180">
        <v>148455</v>
      </c>
      <c r="D1508" s="183">
        <v>44512</v>
      </c>
      <c r="E1508" s="184">
        <v>10.903600000000001</v>
      </c>
      <c r="F1508" s="184">
        <v>8.3500000000000005E-2</v>
      </c>
      <c r="G1508" s="184">
        <v>0.17460000000000001</v>
      </c>
      <c r="H1508" s="184">
        <v>0.66290000000000004</v>
      </c>
      <c r="I1508" s="184">
        <v>0.68979999999999997</v>
      </c>
      <c r="J1508" s="184">
        <v>1.3016000000000001</v>
      </c>
      <c r="K1508" s="184">
        <v>2.2286000000000001</v>
      </c>
      <c r="L1508" s="184">
        <v>4.3087</v>
      </c>
      <c r="M1508" s="184">
        <v>4.8070000000000004</v>
      </c>
      <c r="N1508" s="184">
        <v>6.2522000000000002</v>
      </c>
      <c r="O1508" s="184"/>
      <c r="P1508" s="184"/>
      <c r="Q1508" s="184">
        <v>7.0263</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1239</v>
      </c>
      <c r="B1509" s="180" t="s">
        <v>2019</v>
      </c>
      <c r="C1509" s="180">
        <v>114855</v>
      </c>
      <c r="D1509" s="183">
        <v>44512</v>
      </c>
      <c r="E1509" s="184">
        <v>26.4664</v>
      </c>
      <c r="F1509" s="184">
        <v>0.55430000000000001</v>
      </c>
      <c r="G1509" s="184">
        <v>0.30769999999999997</v>
      </c>
      <c r="H1509" s="184">
        <v>2.0246</v>
      </c>
      <c r="I1509" s="184">
        <v>2.9500999999999999</v>
      </c>
      <c r="J1509" s="184">
        <v>2.7355</v>
      </c>
      <c r="K1509" s="184">
        <v>10.4032</v>
      </c>
      <c r="L1509" s="184">
        <v>20.678100000000001</v>
      </c>
      <c r="M1509" s="184">
        <v>18.675999999999998</v>
      </c>
      <c r="N1509" s="184">
        <v>32.482399999999998</v>
      </c>
      <c r="O1509" s="184">
        <v>15.6302</v>
      </c>
      <c r="P1509" s="184">
        <v>10.8239</v>
      </c>
      <c r="Q1509" s="184">
        <v>9.6036999999999999</v>
      </c>
      <c r="R1509" s="184">
        <v>18.8903</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1239</v>
      </c>
      <c r="B1510" s="180" t="s">
        <v>2020</v>
      </c>
      <c r="C1510" s="180">
        <v>119176</v>
      </c>
      <c r="D1510" s="183">
        <v>44512</v>
      </c>
      <c r="E1510" s="184">
        <v>29.651299999999999</v>
      </c>
      <c r="F1510" s="184">
        <v>0.55989999999999995</v>
      </c>
      <c r="G1510" s="184">
        <v>0.32519999999999999</v>
      </c>
      <c r="H1510" s="184">
        <v>2.0787</v>
      </c>
      <c r="I1510" s="184">
        <v>3.0346000000000002</v>
      </c>
      <c r="J1510" s="184">
        <v>2.9237000000000002</v>
      </c>
      <c r="K1510" s="184">
        <v>10.9588</v>
      </c>
      <c r="L1510" s="184">
        <v>21.9129</v>
      </c>
      <c r="M1510" s="184">
        <v>20.451499999999999</v>
      </c>
      <c r="N1510" s="184">
        <v>35.103499999999997</v>
      </c>
      <c r="O1510" s="184">
        <v>17.459700000000002</v>
      </c>
      <c r="P1510" s="184">
        <v>12.3863</v>
      </c>
      <c r="Q1510" s="184">
        <v>10.734999999999999</v>
      </c>
      <c r="R1510" s="184">
        <v>20.821100000000001</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1239</v>
      </c>
      <c r="B1511" s="180" t="s">
        <v>1939</v>
      </c>
      <c r="C1511" s="180">
        <v>148457</v>
      </c>
      <c r="D1511" s="183">
        <v>44512</v>
      </c>
      <c r="E1511" s="184">
        <v>13.7661</v>
      </c>
      <c r="F1511" s="184">
        <v>0.7782</v>
      </c>
      <c r="G1511" s="184">
        <v>0.39750000000000002</v>
      </c>
      <c r="H1511" s="184">
        <v>1.5064</v>
      </c>
      <c r="I1511" s="184">
        <v>1.9334</v>
      </c>
      <c r="J1511" s="184">
        <v>2.8563999999999998</v>
      </c>
      <c r="K1511" s="184">
        <v>7.8451000000000004</v>
      </c>
      <c r="L1511" s="184">
        <v>18.036300000000001</v>
      </c>
      <c r="M1511" s="184">
        <v>18.902899999999999</v>
      </c>
      <c r="N1511" s="184">
        <v>32.173200000000001</v>
      </c>
      <c r="O1511" s="184"/>
      <c r="P1511" s="184"/>
      <c r="Q1511" s="184">
        <v>30.283300000000001</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1239</v>
      </c>
      <c r="B1512" s="180" t="s">
        <v>1940</v>
      </c>
      <c r="C1512" s="180">
        <v>148459</v>
      </c>
      <c r="D1512" s="183">
        <v>44512</v>
      </c>
      <c r="E1512" s="184">
        <v>13.502800000000001</v>
      </c>
      <c r="F1512" s="184">
        <v>0.77390000000000003</v>
      </c>
      <c r="G1512" s="184">
        <v>0.38579999999999998</v>
      </c>
      <c r="H1512" s="184">
        <v>1.4714</v>
      </c>
      <c r="I1512" s="184">
        <v>1.8755999999999999</v>
      </c>
      <c r="J1512" s="184">
        <v>2.7282000000000002</v>
      </c>
      <c r="K1512" s="184">
        <v>7.4516</v>
      </c>
      <c r="L1512" s="184">
        <v>17.1782</v>
      </c>
      <c r="M1512" s="184">
        <v>17.496400000000001</v>
      </c>
      <c r="N1512" s="184">
        <v>30.064699999999998</v>
      </c>
      <c r="O1512" s="184"/>
      <c r="P1512" s="184"/>
      <c r="Q1512" s="184">
        <v>28.217500000000001</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1239</v>
      </c>
      <c r="B1513" s="180" t="s">
        <v>1246</v>
      </c>
      <c r="C1513" s="180">
        <v>101072</v>
      </c>
      <c r="D1513" s="183">
        <v>44512</v>
      </c>
      <c r="E1513" s="184">
        <v>78.213499999999996</v>
      </c>
      <c r="F1513" s="184">
        <v>-0.27950000000000003</v>
      </c>
      <c r="G1513" s="184">
        <v>-0.62070000000000003</v>
      </c>
      <c r="H1513" s="184">
        <v>2.2703000000000002</v>
      </c>
      <c r="I1513" s="184">
        <v>3.9056000000000002</v>
      </c>
      <c r="J1513" s="184">
        <v>2.8182999999999998</v>
      </c>
      <c r="K1513" s="184">
        <v>7.9352999999999998</v>
      </c>
      <c r="L1513" s="184">
        <v>16.48</v>
      </c>
      <c r="M1513" s="184">
        <v>52.579900000000002</v>
      </c>
      <c r="N1513" s="184">
        <v>63.378799999999998</v>
      </c>
      <c r="O1513" s="184">
        <v>29.777000000000001</v>
      </c>
      <c r="P1513" s="184">
        <v>18.563099999999999</v>
      </c>
      <c r="Q1513" s="184">
        <v>10.4666</v>
      </c>
      <c r="R1513" s="184">
        <v>38.745100000000001</v>
      </c>
      <c r="S1513" s="120" t="s">
        <v>1997</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1239</v>
      </c>
      <c r="B1514" s="180" t="s">
        <v>1247</v>
      </c>
      <c r="C1514" s="180">
        <v>120821</v>
      </c>
      <c r="D1514" s="183">
        <v>44512</v>
      </c>
      <c r="E1514" s="184">
        <v>79.368399999999994</v>
      </c>
      <c r="F1514" s="184">
        <v>-0.27550000000000002</v>
      </c>
      <c r="G1514" s="184">
        <v>-0.60750000000000004</v>
      </c>
      <c r="H1514" s="184">
        <v>2.3142999999999998</v>
      </c>
      <c r="I1514" s="184">
        <v>3.9761000000000002</v>
      </c>
      <c r="J1514" s="184">
        <v>2.9765999999999999</v>
      </c>
      <c r="K1514" s="184">
        <v>8.4222999999999999</v>
      </c>
      <c r="L1514" s="184">
        <v>17.509899999999998</v>
      </c>
      <c r="M1514" s="184">
        <v>54.832799999999999</v>
      </c>
      <c r="N1514" s="184">
        <v>66.055499999999995</v>
      </c>
      <c r="O1514" s="184">
        <v>30.412099999999999</v>
      </c>
      <c r="P1514" s="184">
        <v>18.910799999999998</v>
      </c>
      <c r="Q1514" s="184">
        <v>14.2357</v>
      </c>
      <c r="R1514" s="184">
        <v>39.988199999999999</v>
      </c>
      <c r="S1514" s="120" t="s">
        <v>1997</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1239</v>
      </c>
      <c r="B1515" s="180" t="s">
        <v>1248</v>
      </c>
      <c r="C1515" s="180">
        <v>119843</v>
      </c>
      <c r="D1515" s="183">
        <v>44512</v>
      </c>
      <c r="E1515" s="184">
        <v>40.577800000000003</v>
      </c>
      <c r="F1515" s="184">
        <v>0.2535</v>
      </c>
      <c r="G1515" s="184">
        <v>0.29959999999999998</v>
      </c>
      <c r="H1515" s="184">
        <v>1.4191</v>
      </c>
      <c r="I1515" s="184">
        <v>1.9240999999999999</v>
      </c>
      <c r="J1515" s="184">
        <v>0.50849999999999995</v>
      </c>
      <c r="K1515" s="184">
        <v>5.5754000000000001</v>
      </c>
      <c r="L1515" s="184">
        <v>10.737299999999999</v>
      </c>
      <c r="M1515" s="184">
        <v>14.0806</v>
      </c>
      <c r="N1515" s="184">
        <v>22.2425</v>
      </c>
      <c r="O1515" s="184">
        <v>14.715299999999999</v>
      </c>
      <c r="P1515" s="184">
        <v>11.182700000000001</v>
      </c>
      <c r="Q1515" s="184">
        <v>11.726000000000001</v>
      </c>
      <c r="R1515" s="184">
        <v>15.7232</v>
      </c>
      <c r="S1515" s="120" t="s">
        <v>2000</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1239</v>
      </c>
      <c r="B1516" s="180" t="s">
        <v>1249</v>
      </c>
      <c r="C1516" s="180">
        <v>103408</v>
      </c>
      <c r="D1516" s="183">
        <v>44512</v>
      </c>
      <c r="E1516" s="184">
        <v>37.836500000000001</v>
      </c>
      <c r="F1516" s="184">
        <v>0.25119999999999998</v>
      </c>
      <c r="G1516" s="184">
        <v>0.29239999999999999</v>
      </c>
      <c r="H1516" s="184">
        <v>1.397</v>
      </c>
      <c r="I1516" s="184">
        <v>1.8895999999999999</v>
      </c>
      <c r="J1516" s="184">
        <v>0.4335</v>
      </c>
      <c r="K1516" s="184">
        <v>5.3544999999999998</v>
      </c>
      <c r="L1516" s="184">
        <v>10.270300000000001</v>
      </c>
      <c r="M1516" s="184">
        <v>13.3719</v>
      </c>
      <c r="N1516" s="184">
        <v>21.267700000000001</v>
      </c>
      <c r="O1516" s="184">
        <v>13.954700000000001</v>
      </c>
      <c r="P1516" s="184">
        <v>10.212999999999999</v>
      </c>
      <c r="Q1516" s="184">
        <v>8.6942000000000004</v>
      </c>
      <c r="R1516" s="184">
        <v>14.9009</v>
      </c>
      <c r="S1516" s="120" t="s">
        <v>2000</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1239</v>
      </c>
      <c r="B1517" s="180" t="s">
        <v>1250</v>
      </c>
      <c r="C1517" s="180">
        <v>148053</v>
      </c>
      <c r="D1517" s="183">
        <v>44512</v>
      </c>
      <c r="E1517" s="184">
        <v>16.1646</v>
      </c>
      <c r="F1517" s="184">
        <v>0.58620000000000005</v>
      </c>
      <c r="G1517" s="184">
        <v>0.3906</v>
      </c>
      <c r="H1517" s="184">
        <v>1.5313000000000001</v>
      </c>
      <c r="I1517" s="184">
        <v>2.2565</v>
      </c>
      <c r="J1517" s="184">
        <v>2.0396000000000001</v>
      </c>
      <c r="K1517" s="184">
        <v>7.5660999999999996</v>
      </c>
      <c r="L1517" s="184">
        <v>16.807200000000002</v>
      </c>
      <c r="M1517" s="184">
        <v>19.3611</v>
      </c>
      <c r="N1517" s="184">
        <v>37.647199999999998</v>
      </c>
      <c r="O1517" s="184"/>
      <c r="P1517" s="184"/>
      <c r="Q1517" s="184">
        <v>32.795000000000002</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1239</v>
      </c>
      <c r="B1518" s="180" t="s">
        <v>1251</v>
      </c>
      <c r="C1518" s="180">
        <v>148050</v>
      </c>
      <c r="D1518" s="183">
        <v>44512</v>
      </c>
      <c r="E1518" s="184">
        <v>15.661899999999999</v>
      </c>
      <c r="F1518" s="184">
        <v>0.58179999999999998</v>
      </c>
      <c r="G1518" s="184">
        <v>0.37619999999999998</v>
      </c>
      <c r="H1518" s="184">
        <v>1.4858</v>
      </c>
      <c r="I1518" s="184">
        <v>2.1857000000000002</v>
      </c>
      <c r="J1518" s="184">
        <v>1.8818999999999999</v>
      </c>
      <c r="K1518" s="184">
        <v>7.0723000000000003</v>
      </c>
      <c r="L1518" s="184">
        <v>15.794499999999999</v>
      </c>
      <c r="M1518" s="184">
        <v>17.773700000000002</v>
      </c>
      <c r="N1518" s="184">
        <v>35.124699999999997</v>
      </c>
      <c r="O1518" s="184"/>
      <c r="P1518" s="184"/>
      <c r="Q1518" s="184">
        <v>30.3401</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1239</v>
      </c>
      <c r="B1519" s="180" t="s">
        <v>1252</v>
      </c>
      <c r="C1519" s="180">
        <v>120760</v>
      </c>
      <c r="D1519" s="183">
        <v>44512</v>
      </c>
      <c r="E1519" s="184">
        <v>47.802900000000001</v>
      </c>
      <c r="F1519" s="184">
        <v>0.41610000000000003</v>
      </c>
      <c r="G1519" s="184">
        <v>0.21820000000000001</v>
      </c>
      <c r="H1519" s="184">
        <v>0.87870000000000004</v>
      </c>
      <c r="I1519" s="184">
        <v>1.3177000000000001</v>
      </c>
      <c r="J1519" s="184">
        <v>0.73499999999999999</v>
      </c>
      <c r="K1519" s="184">
        <v>4.8569000000000004</v>
      </c>
      <c r="L1519" s="184">
        <v>11.403</v>
      </c>
      <c r="M1519" s="184">
        <v>10.8504</v>
      </c>
      <c r="N1519" s="184">
        <v>19.176200000000001</v>
      </c>
      <c r="O1519" s="184">
        <v>11.3787</v>
      </c>
      <c r="P1519" s="184">
        <v>9.7569999999999997</v>
      </c>
      <c r="Q1519" s="184">
        <v>8.2738999999999994</v>
      </c>
      <c r="R1519" s="184">
        <v>14.4818</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1239</v>
      </c>
      <c r="B1520" s="180" t="s">
        <v>1253</v>
      </c>
      <c r="C1520" s="180">
        <v>111599</v>
      </c>
      <c r="D1520" s="183">
        <v>44512</v>
      </c>
      <c r="E1520" s="184">
        <v>44.641100000000002</v>
      </c>
      <c r="F1520" s="184">
        <v>0.41389999999999999</v>
      </c>
      <c r="G1520" s="184">
        <v>0.2112</v>
      </c>
      <c r="H1520" s="184">
        <v>0.85829999999999995</v>
      </c>
      <c r="I1520" s="184">
        <v>1.2858000000000001</v>
      </c>
      <c r="J1520" s="184">
        <v>0.66390000000000005</v>
      </c>
      <c r="K1520" s="184">
        <v>4.6441999999999997</v>
      </c>
      <c r="L1520" s="184">
        <v>10.9597</v>
      </c>
      <c r="M1520" s="184">
        <v>10.1934</v>
      </c>
      <c r="N1520" s="184">
        <v>18.2361</v>
      </c>
      <c r="O1520" s="184">
        <v>10.4747</v>
      </c>
      <c r="P1520" s="184">
        <v>8.7865000000000002</v>
      </c>
      <c r="Q1520" s="184">
        <v>12.2843</v>
      </c>
      <c r="R1520" s="184">
        <v>13.595499999999999</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0.4486</v>
      </c>
      <c r="G1521" s="186">
        <v>0.56706500000000015</v>
      </c>
      <c r="H1521" s="186">
        <v>1.8270049999999998</v>
      </c>
      <c r="I1521" s="186">
        <v>2.4799900000000004</v>
      </c>
      <c r="J1521" s="186">
        <v>2.0391400000000006</v>
      </c>
      <c r="K1521" s="186">
        <v>7.6182500000000015</v>
      </c>
      <c r="L1521" s="186">
        <v>15.970675</v>
      </c>
      <c r="M1521" s="186">
        <v>21.058319999999998</v>
      </c>
      <c r="N1521" s="186">
        <v>33.912114999999993</v>
      </c>
      <c r="O1521" s="186">
        <v>18.770021428571429</v>
      </c>
      <c r="P1521" s="186">
        <v>13.410557142857144</v>
      </c>
      <c r="Q1521" s="186">
        <v>15.354785000000001</v>
      </c>
      <c r="R1521" s="186">
        <v>22.968485714285716</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0.55620000000000003</v>
      </c>
      <c r="G1522" s="186">
        <v>0.35070000000000001</v>
      </c>
      <c r="H1522" s="186">
        <v>1.6455500000000001</v>
      </c>
      <c r="I1522" s="186">
        <v>2.5388999999999999</v>
      </c>
      <c r="J1522" s="186">
        <v>2.26295</v>
      </c>
      <c r="K1522" s="186">
        <v>7.5088499999999998</v>
      </c>
      <c r="L1522" s="186">
        <v>16.92745</v>
      </c>
      <c r="M1522" s="186">
        <v>18.498750000000001</v>
      </c>
      <c r="N1522" s="186">
        <v>32.354900000000001</v>
      </c>
      <c r="O1522" s="186">
        <v>17.999549999999999</v>
      </c>
      <c r="P1522" s="186">
        <v>12.54555</v>
      </c>
      <c r="Q1522" s="186">
        <v>11.8208</v>
      </c>
      <c r="R1522" s="186">
        <v>22.350650000000002</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32"/>
      <c r="B1523" s="129"/>
      <c r="C1523" s="129"/>
      <c r="D1523" s="129"/>
      <c r="E1523" s="129"/>
      <c r="F1523" s="133"/>
      <c r="G1523" s="133"/>
      <c r="H1523" s="133"/>
      <c r="I1523" s="133"/>
      <c r="J1523" s="133"/>
      <c r="K1523" s="133"/>
      <c r="L1523" s="133"/>
      <c r="M1523" s="133"/>
      <c r="N1523" s="133"/>
      <c r="O1523" s="133"/>
      <c r="P1523" s="133"/>
      <c r="Q1523" s="133"/>
      <c r="R1523" s="133"/>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1254</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1255</v>
      </c>
      <c r="B1525" s="180" t="s">
        <v>1256</v>
      </c>
      <c r="C1525" s="180">
        <v>102020</v>
      </c>
      <c r="D1525" s="183">
        <v>44512</v>
      </c>
      <c r="E1525" s="184">
        <v>180.04</v>
      </c>
      <c r="F1525" s="184">
        <v>0.81189999999999996</v>
      </c>
      <c r="G1525" s="184">
        <v>5.5599999999999997E-2</v>
      </c>
      <c r="H1525" s="184">
        <v>2.4701</v>
      </c>
      <c r="I1525" s="184">
        <v>3.2991000000000001</v>
      </c>
      <c r="J1525" s="184">
        <v>0.77239999999999998</v>
      </c>
      <c r="K1525" s="184">
        <v>14.946099999999999</v>
      </c>
      <c r="L1525" s="184">
        <v>33.978299999999997</v>
      </c>
      <c r="M1525" s="184">
        <v>38.078099999999999</v>
      </c>
      <c r="N1525" s="184">
        <v>67.168099999999995</v>
      </c>
      <c r="O1525" s="184">
        <v>25.8446</v>
      </c>
      <c r="P1525" s="184">
        <v>17.521899999999999</v>
      </c>
      <c r="Q1525" s="184">
        <v>17.232800000000001</v>
      </c>
      <c r="R1525" s="184">
        <v>34.024500000000003</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1255</v>
      </c>
      <c r="B1526" s="180" t="s">
        <v>1257</v>
      </c>
      <c r="C1526" s="180">
        <v>119354</v>
      </c>
      <c r="D1526" s="183">
        <v>44512</v>
      </c>
      <c r="E1526" s="184">
        <v>194.57</v>
      </c>
      <c r="F1526" s="184">
        <v>0.80820000000000003</v>
      </c>
      <c r="G1526" s="184">
        <v>6.1699999999999998E-2</v>
      </c>
      <c r="H1526" s="184">
        <v>2.4916</v>
      </c>
      <c r="I1526" s="184">
        <v>3.3298000000000001</v>
      </c>
      <c r="J1526" s="184">
        <v>0.85529999999999995</v>
      </c>
      <c r="K1526" s="184">
        <v>15.2188</v>
      </c>
      <c r="L1526" s="184">
        <v>34.566699999999997</v>
      </c>
      <c r="M1526" s="184">
        <v>38.948799999999999</v>
      </c>
      <c r="N1526" s="184">
        <v>68.590199999999996</v>
      </c>
      <c r="O1526" s="184">
        <v>26.873200000000001</v>
      </c>
      <c r="P1526" s="184">
        <v>18.583200000000001</v>
      </c>
      <c r="Q1526" s="184">
        <v>16.4084</v>
      </c>
      <c r="R1526" s="184">
        <v>35.110399999999998</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1255</v>
      </c>
      <c r="B1527" s="180" t="s">
        <v>1258</v>
      </c>
      <c r="C1527" s="180">
        <v>113460</v>
      </c>
      <c r="D1527" s="183">
        <v>44512</v>
      </c>
      <c r="E1527" s="184">
        <v>80.665999999999997</v>
      </c>
      <c r="F1527" s="184">
        <v>0.69030000000000002</v>
      </c>
      <c r="G1527" s="184">
        <v>5.4600000000000003E-2</v>
      </c>
      <c r="H1527" s="184">
        <v>2.0287999999999999</v>
      </c>
      <c r="I1527" s="184">
        <v>3.6690999999999998</v>
      </c>
      <c r="J1527" s="184">
        <v>1.8496999999999999</v>
      </c>
      <c r="K1527" s="184">
        <v>11.9941</v>
      </c>
      <c r="L1527" s="184">
        <v>30.3904</v>
      </c>
      <c r="M1527" s="184">
        <v>34.938099999999999</v>
      </c>
      <c r="N1527" s="184">
        <v>61.383600000000001</v>
      </c>
      <c r="O1527" s="184">
        <v>22.698</v>
      </c>
      <c r="P1527" s="184">
        <v>16.871400000000001</v>
      </c>
      <c r="Q1527" s="184">
        <v>13.7818</v>
      </c>
      <c r="R1527" s="184">
        <v>28.0014</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1255</v>
      </c>
      <c r="B1528" s="180" t="s">
        <v>1259</v>
      </c>
      <c r="C1528" s="180">
        <v>119988</v>
      </c>
      <c r="D1528" s="183">
        <v>44512</v>
      </c>
      <c r="E1528" s="184">
        <v>91.656999999999996</v>
      </c>
      <c r="F1528" s="184">
        <v>0.69430000000000003</v>
      </c>
      <c r="G1528" s="184">
        <v>6.6600000000000006E-2</v>
      </c>
      <c r="H1528" s="184">
        <v>2.0657000000000001</v>
      </c>
      <c r="I1528" s="184">
        <v>3.7277999999999998</v>
      </c>
      <c r="J1528" s="184">
        <v>1.9748000000000001</v>
      </c>
      <c r="K1528" s="184">
        <v>12.3978</v>
      </c>
      <c r="L1528" s="184">
        <v>31.332599999999999</v>
      </c>
      <c r="M1528" s="184">
        <v>36.390300000000003</v>
      </c>
      <c r="N1528" s="184">
        <v>63.7288</v>
      </c>
      <c r="O1528" s="184">
        <v>24.414100000000001</v>
      </c>
      <c r="P1528" s="184">
        <v>18.633099999999999</v>
      </c>
      <c r="Q1528" s="184">
        <v>18.183399999999999</v>
      </c>
      <c r="R1528" s="184">
        <v>29.7744</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1255</v>
      </c>
      <c r="B1529" s="180" t="s">
        <v>1260</v>
      </c>
      <c r="C1529" s="180">
        <v>101228</v>
      </c>
      <c r="D1529" s="183">
        <v>44512</v>
      </c>
      <c r="E1529" s="184">
        <v>467.95</v>
      </c>
      <c r="F1529" s="184">
        <v>0.76439999999999997</v>
      </c>
      <c r="G1529" s="184">
        <v>-0.26219999999999999</v>
      </c>
      <c r="H1529" s="184">
        <v>1.6774</v>
      </c>
      <c r="I1529" s="184">
        <v>3.4508999999999999</v>
      </c>
      <c r="J1529" s="184">
        <v>2.6476000000000002</v>
      </c>
      <c r="K1529" s="184">
        <v>10.4124</v>
      </c>
      <c r="L1529" s="184">
        <v>27.468599999999999</v>
      </c>
      <c r="M1529" s="184">
        <v>27.701699999999999</v>
      </c>
      <c r="N1529" s="184">
        <v>61.1676</v>
      </c>
      <c r="O1529" s="184">
        <v>18.8827</v>
      </c>
      <c r="P1529" s="184">
        <v>15.5367</v>
      </c>
      <c r="Q1529" s="184">
        <v>15.226699999999999</v>
      </c>
      <c r="R1529" s="184">
        <v>26.126100000000001</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1255</v>
      </c>
      <c r="B1530" s="180" t="s">
        <v>1261</v>
      </c>
      <c r="C1530" s="180">
        <v>120599</v>
      </c>
      <c r="D1530" s="183">
        <v>44512</v>
      </c>
      <c r="E1530" s="184">
        <v>506.17</v>
      </c>
      <c r="F1530" s="184">
        <v>0.76439999999999997</v>
      </c>
      <c r="G1530" s="184">
        <v>-0.25619999999999998</v>
      </c>
      <c r="H1530" s="184">
        <v>1.6998</v>
      </c>
      <c r="I1530" s="184">
        <v>3.4794999999999998</v>
      </c>
      <c r="J1530" s="184">
        <v>2.7214</v>
      </c>
      <c r="K1530" s="184">
        <v>10.66</v>
      </c>
      <c r="L1530" s="184">
        <v>28.0471</v>
      </c>
      <c r="M1530" s="184">
        <v>28.5609</v>
      </c>
      <c r="N1530" s="184">
        <v>62.624899999999997</v>
      </c>
      <c r="O1530" s="184">
        <v>20.0063</v>
      </c>
      <c r="P1530" s="184">
        <v>16.711500000000001</v>
      </c>
      <c r="Q1530" s="184">
        <v>17.311800000000002</v>
      </c>
      <c r="R1530" s="184">
        <v>27.311399999999999</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1255</v>
      </c>
      <c r="B1531" s="180" t="s">
        <v>1941</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1255</v>
      </c>
      <c r="B1532" s="180" t="s">
        <v>1262</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1255</v>
      </c>
      <c r="B1533" s="180" t="s">
        <v>1263</v>
      </c>
      <c r="C1533" s="180">
        <v>107353</v>
      </c>
      <c r="D1533" s="183">
        <v>44512</v>
      </c>
      <c r="E1533" s="184">
        <v>83.83</v>
      </c>
      <c r="F1533" s="184">
        <v>0.3231</v>
      </c>
      <c r="G1533" s="184">
        <v>-0.76939999999999997</v>
      </c>
      <c r="H1533" s="184">
        <v>2.1819000000000002</v>
      </c>
      <c r="I1533" s="184">
        <v>3.7627999999999999</v>
      </c>
      <c r="J1533" s="184">
        <v>3.5449999999999999</v>
      </c>
      <c r="K1533" s="184">
        <v>9.9122000000000003</v>
      </c>
      <c r="L1533" s="184">
        <v>30.7392</v>
      </c>
      <c r="M1533" s="184">
        <v>32.182299999999998</v>
      </c>
      <c r="N1533" s="184">
        <v>64.6631</v>
      </c>
      <c r="O1533" s="184">
        <v>22.9849</v>
      </c>
      <c r="P1533" s="184">
        <v>17.099900000000002</v>
      </c>
      <c r="Q1533" s="184">
        <v>16.834299999999999</v>
      </c>
      <c r="R1533" s="184">
        <v>33.0379</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1255</v>
      </c>
      <c r="B1534" s="180" t="s">
        <v>1264</v>
      </c>
      <c r="C1534" s="180">
        <v>120413</v>
      </c>
      <c r="D1534" s="183">
        <v>44512</v>
      </c>
      <c r="E1534" s="184">
        <v>95.08</v>
      </c>
      <c r="F1534" s="184">
        <v>0.3271</v>
      </c>
      <c r="G1534" s="184">
        <v>-0.76190000000000002</v>
      </c>
      <c r="H1534" s="184">
        <v>2.2145999999999999</v>
      </c>
      <c r="I1534" s="184">
        <v>3.8105000000000002</v>
      </c>
      <c r="J1534" s="184">
        <v>3.6520000000000001</v>
      </c>
      <c r="K1534" s="184">
        <v>10.276</v>
      </c>
      <c r="L1534" s="184">
        <v>31.598600000000001</v>
      </c>
      <c r="M1534" s="184">
        <v>33.501800000000003</v>
      </c>
      <c r="N1534" s="184">
        <v>66.894900000000007</v>
      </c>
      <c r="O1534" s="184">
        <v>24.660599999999999</v>
      </c>
      <c r="P1534" s="184">
        <v>18.848400000000002</v>
      </c>
      <c r="Q1534" s="184">
        <v>20.7956</v>
      </c>
      <c r="R1534" s="184">
        <v>34.786499999999997</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1255</v>
      </c>
      <c r="B1535" s="180" t="s">
        <v>1265</v>
      </c>
      <c r="C1535" s="180">
        <v>147183</v>
      </c>
      <c r="D1535" s="183">
        <v>44512</v>
      </c>
      <c r="E1535" s="184">
        <v>15.9483</v>
      </c>
      <c r="F1535" s="184">
        <v>0.71230000000000004</v>
      </c>
      <c r="G1535" s="184">
        <v>-0.29320000000000002</v>
      </c>
      <c r="H1535" s="184">
        <v>2.5225</v>
      </c>
      <c r="I1535" s="184">
        <v>3.4979</v>
      </c>
      <c r="J1535" s="184">
        <v>-1.2586999999999999</v>
      </c>
      <c r="K1535" s="184">
        <v>8.7418999999999993</v>
      </c>
      <c r="L1535" s="184">
        <v>14.2248</v>
      </c>
      <c r="M1535" s="184">
        <v>19.452200000000001</v>
      </c>
      <c r="N1535" s="184">
        <v>48.4529</v>
      </c>
      <c r="O1535" s="184"/>
      <c r="P1535" s="184"/>
      <c r="Q1535" s="184">
        <v>20.5397</v>
      </c>
      <c r="R1535" s="184">
        <v>19.5304</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1255</v>
      </c>
      <c r="B1536" s="180" t="s">
        <v>1266</v>
      </c>
      <c r="C1536" s="180">
        <v>147184</v>
      </c>
      <c r="D1536" s="183">
        <v>44512</v>
      </c>
      <c r="E1536" s="184">
        <v>15.117599999999999</v>
      </c>
      <c r="F1536" s="184">
        <v>0.70679999999999998</v>
      </c>
      <c r="G1536" s="184">
        <v>-0.31059999999999999</v>
      </c>
      <c r="H1536" s="184">
        <v>2.4685999999999999</v>
      </c>
      <c r="I1536" s="184">
        <v>3.4127999999999998</v>
      </c>
      <c r="J1536" s="184">
        <v>-1.4381999999999999</v>
      </c>
      <c r="K1536" s="184">
        <v>8.1544000000000008</v>
      </c>
      <c r="L1536" s="184">
        <v>12.9941</v>
      </c>
      <c r="M1536" s="184">
        <v>17.5488</v>
      </c>
      <c r="N1536" s="184">
        <v>45.307000000000002</v>
      </c>
      <c r="O1536" s="184"/>
      <c r="P1536" s="184"/>
      <c r="Q1536" s="184">
        <v>17.986499999999999</v>
      </c>
      <c r="R1536" s="184">
        <v>16.978400000000001</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1255</v>
      </c>
      <c r="B1537" s="180" t="s">
        <v>1267</v>
      </c>
      <c r="C1537" s="180">
        <v>141226</v>
      </c>
      <c r="D1537" s="183">
        <v>44512</v>
      </c>
      <c r="E1537" s="184">
        <v>23.683700000000002</v>
      </c>
      <c r="F1537" s="184">
        <v>0.63780000000000003</v>
      </c>
      <c r="G1537" s="184">
        <v>-0.65939999999999999</v>
      </c>
      <c r="H1537" s="184">
        <v>1.8562000000000001</v>
      </c>
      <c r="I1537" s="184">
        <v>3.6377000000000002</v>
      </c>
      <c r="J1537" s="184">
        <v>2.3005</v>
      </c>
      <c r="K1537" s="184">
        <v>14.2104</v>
      </c>
      <c r="L1537" s="184">
        <v>33.777500000000003</v>
      </c>
      <c r="M1537" s="184">
        <v>43.710900000000002</v>
      </c>
      <c r="N1537" s="184">
        <v>76.424099999999996</v>
      </c>
      <c r="O1537" s="184">
        <v>31.890699999999999</v>
      </c>
      <c r="P1537" s="184"/>
      <c r="Q1537" s="184">
        <v>21.069299999999998</v>
      </c>
      <c r="R1537" s="184">
        <v>39.650399999999998</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1255</v>
      </c>
      <c r="B1538" s="180" t="s">
        <v>1268</v>
      </c>
      <c r="C1538" s="180">
        <v>141224</v>
      </c>
      <c r="D1538" s="183">
        <v>44512</v>
      </c>
      <c r="E1538" s="184">
        <v>21.6509</v>
      </c>
      <c r="F1538" s="184">
        <v>0.6331</v>
      </c>
      <c r="G1538" s="184">
        <v>-0.67390000000000005</v>
      </c>
      <c r="H1538" s="184">
        <v>1.8118000000000001</v>
      </c>
      <c r="I1538" s="184">
        <v>3.5670999999999999</v>
      </c>
      <c r="J1538" s="184">
        <v>2.1427999999999998</v>
      </c>
      <c r="K1538" s="184">
        <v>13.6942</v>
      </c>
      <c r="L1538" s="184">
        <v>32.555999999999997</v>
      </c>
      <c r="M1538" s="184">
        <v>41.8048</v>
      </c>
      <c r="N1538" s="184">
        <v>73.338899999999995</v>
      </c>
      <c r="O1538" s="184">
        <v>29.634</v>
      </c>
      <c r="P1538" s="184"/>
      <c r="Q1538" s="184">
        <v>18.683900000000001</v>
      </c>
      <c r="R1538" s="184">
        <v>37.240200000000002</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1255</v>
      </c>
      <c r="B1539" s="180" t="s">
        <v>1269</v>
      </c>
      <c r="C1539" s="180">
        <v>101161</v>
      </c>
      <c r="D1539" s="183">
        <v>44512</v>
      </c>
      <c r="E1539" s="184">
        <v>153.97710000000001</v>
      </c>
      <c r="F1539" s="184">
        <v>0.59560000000000002</v>
      </c>
      <c r="G1539" s="184">
        <v>-0.31979999999999997</v>
      </c>
      <c r="H1539" s="184">
        <v>2.9136000000000002</v>
      </c>
      <c r="I1539" s="184">
        <v>6.2746000000000004</v>
      </c>
      <c r="J1539" s="184">
        <v>2.7524000000000002</v>
      </c>
      <c r="K1539" s="184">
        <v>17.792000000000002</v>
      </c>
      <c r="L1539" s="184">
        <v>34.099400000000003</v>
      </c>
      <c r="M1539" s="184">
        <v>40.297699999999999</v>
      </c>
      <c r="N1539" s="184">
        <v>76.165099999999995</v>
      </c>
      <c r="O1539" s="184">
        <v>19.217400000000001</v>
      </c>
      <c r="P1539" s="184">
        <v>16.223199999999999</v>
      </c>
      <c r="Q1539" s="184">
        <v>17.860600000000002</v>
      </c>
      <c r="R1539" s="184">
        <v>26.907299999999999</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1255</v>
      </c>
      <c r="B1540" s="180" t="s">
        <v>1270</v>
      </c>
      <c r="C1540" s="180">
        <v>118650</v>
      </c>
      <c r="D1540" s="183">
        <v>44512</v>
      </c>
      <c r="E1540" s="184">
        <v>164.25919999999999</v>
      </c>
      <c r="F1540" s="184">
        <v>0.59740000000000004</v>
      </c>
      <c r="G1540" s="184">
        <v>-0.3145</v>
      </c>
      <c r="H1540" s="184">
        <v>2.9304999999999999</v>
      </c>
      <c r="I1540" s="184">
        <v>6.3022999999999998</v>
      </c>
      <c r="J1540" s="184">
        <v>2.8138999999999998</v>
      </c>
      <c r="K1540" s="184">
        <v>17.988900000000001</v>
      </c>
      <c r="L1540" s="184">
        <v>34.529400000000003</v>
      </c>
      <c r="M1540" s="184">
        <v>40.976700000000001</v>
      </c>
      <c r="N1540" s="184">
        <v>77.291200000000003</v>
      </c>
      <c r="O1540" s="184">
        <v>20.013300000000001</v>
      </c>
      <c r="P1540" s="184">
        <v>17.046399999999998</v>
      </c>
      <c r="Q1540" s="184">
        <v>15.811199999999999</v>
      </c>
      <c r="R1540" s="184">
        <v>27.770299999999999</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1255</v>
      </c>
      <c r="B1541" s="180" t="s">
        <v>1271</v>
      </c>
      <c r="C1541" s="180">
        <v>100967</v>
      </c>
      <c r="D1541" s="183">
        <v>44512</v>
      </c>
      <c r="E1541" s="184">
        <v>245</v>
      </c>
      <c r="F1541" s="184">
        <v>0.9103</v>
      </c>
      <c r="G1541" s="184">
        <v>-1.6299999999999999E-2</v>
      </c>
      <c r="H1541" s="184">
        <v>1.9092</v>
      </c>
      <c r="I1541" s="184">
        <v>4.3841000000000001</v>
      </c>
      <c r="J1541" s="184">
        <v>1.5669999999999999</v>
      </c>
      <c r="K1541" s="184">
        <v>13.211</v>
      </c>
      <c r="L1541" s="184">
        <v>34.659799999999997</v>
      </c>
      <c r="M1541" s="184">
        <v>33.982300000000002</v>
      </c>
      <c r="N1541" s="184">
        <v>63.1267</v>
      </c>
      <c r="O1541" s="184">
        <v>21.807700000000001</v>
      </c>
      <c r="P1541" s="184">
        <v>18.242699999999999</v>
      </c>
      <c r="Q1541" s="184">
        <v>16.399999999999999</v>
      </c>
      <c r="R1541" s="184">
        <v>31.839400000000001</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1255</v>
      </c>
      <c r="B1542" s="180" t="s">
        <v>1272</v>
      </c>
      <c r="C1542" s="180">
        <v>119452</v>
      </c>
      <c r="D1542" s="183">
        <v>44512</v>
      </c>
      <c r="E1542" s="184">
        <v>261.85000000000002</v>
      </c>
      <c r="F1542" s="184">
        <v>0.9173</v>
      </c>
      <c r="G1542" s="184">
        <v>-7.6E-3</v>
      </c>
      <c r="H1542" s="184">
        <v>1.9308000000000001</v>
      </c>
      <c r="I1542" s="184">
        <v>4.4142000000000001</v>
      </c>
      <c r="J1542" s="184">
        <v>1.6341000000000001</v>
      </c>
      <c r="K1542" s="184">
        <v>13.418799999999999</v>
      </c>
      <c r="L1542" s="184">
        <v>35.1693</v>
      </c>
      <c r="M1542" s="184">
        <v>34.738100000000003</v>
      </c>
      <c r="N1542" s="184">
        <v>64.344399999999993</v>
      </c>
      <c r="O1542" s="184">
        <v>22.824100000000001</v>
      </c>
      <c r="P1542" s="184">
        <v>19.242999999999999</v>
      </c>
      <c r="Q1542" s="184">
        <v>18.478000000000002</v>
      </c>
      <c r="R1542" s="184">
        <v>32.874000000000002</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1255</v>
      </c>
      <c r="B1543" s="180" t="s">
        <v>1273</v>
      </c>
      <c r="C1543" s="180">
        <v>100631</v>
      </c>
      <c r="D1543" s="183">
        <v>44512</v>
      </c>
      <c r="E1543" s="184">
        <v>427.48820000000001</v>
      </c>
      <c r="F1543" s="184">
        <v>0.89259999999999995</v>
      </c>
      <c r="G1543" s="184">
        <v>-0.3115</v>
      </c>
      <c r="H1543" s="184">
        <v>2.6551</v>
      </c>
      <c r="I1543" s="184">
        <v>5.4107000000000003</v>
      </c>
      <c r="J1543" s="184">
        <v>1.8407</v>
      </c>
      <c r="K1543" s="184">
        <v>11.495900000000001</v>
      </c>
      <c r="L1543" s="184">
        <v>22.694500000000001</v>
      </c>
      <c r="M1543" s="184">
        <v>51.185299999999998</v>
      </c>
      <c r="N1543" s="184">
        <v>85.4499</v>
      </c>
      <c r="O1543" s="184">
        <v>34.899700000000003</v>
      </c>
      <c r="P1543" s="184">
        <v>25.9238</v>
      </c>
      <c r="Q1543" s="184">
        <v>19.930499999999999</v>
      </c>
      <c r="R1543" s="184">
        <v>49.088000000000001</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1255</v>
      </c>
      <c r="B1544" s="180" t="s">
        <v>1274</v>
      </c>
      <c r="C1544" s="180">
        <v>120823</v>
      </c>
      <c r="D1544" s="183">
        <v>44512</v>
      </c>
      <c r="E1544" s="184">
        <v>445.19369999999998</v>
      </c>
      <c r="F1544" s="184">
        <v>0.89810000000000001</v>
      </c>
      <c r="G1544" s="184">
        <v>-0.2928</v>
      </c>
      <c r="H1544" s="184">
        <v>2.7012</v>
      </c>
      <c r="I1544" s="184">
        <v>5.4837999999999996</v>
      </c>
      <c r="J1544" s="184">
        <v>1.9993000000000001</v>
      </c>
      <c r="K1544" s="184">
        <v>12.0121</v>
      </c>
      <c r="L1544" s="184">
        <v>23.885400000000001</v>
      </c>
      <c r="M1544" s="184">
        <v>53.403300000000002</v>
      </c>
      <c r="N1544" s="184">
        <v>89.185100000000006</v>
      </c>
      <c r="O1544" s="184">
        <v>36.291899999999998</v>
      </c>
      <c r="P1544" s="184">
        <v>26.839700000000001</v>
      </c>
      <c r="Q1544" s="184">
        <v>22.491499999999998</v>
      </c>
      <c r="R1544" s="184">
        <v>51.079599999999999</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1255</v>
      </c>
      <c r="B1545" s="180" t="s">
        <v>1275</v>
      </c>
      <c r="C1545" s="180">
        <v>147587</v>
      </c>
      <c r="D1545" s="183">
        <v>44512</v>
      </c>
      <c r="E1545" s="184">
        <v>18.040199999999999</v>
      </c>
      <c r="F1545" s="184">
        <v>0.52659999999999996</v>
      </c>
      <c r="G1545" s="184">
        <v>5.16E-2</v>
      </c>
      <c r="H1545" s="184">
        <v>2.5051999999999999</v>
      </c>
      <c r="I1545" s="184">
        <v>4.0933000000000002</v>
      </c>
      <c r="J1545" s="184">
        <v>1.9071</v>
      </c>
      <c r="K1545" s="184">
        <v>12.6998</v>
      </c>
      <c r="L1545" s="184">
        <v>30.024100000000001</v>
      </c>
      <c r="M1545" s="184">
        <v>31.575600000000001</v>
      </c>
      <c r="N1545" s="184">
        <v>59.289700000000003</v>
      </c>
      <c r="O1545" s="184"/>
      <c r="P1545" s="184"/>
      <c r="Q1545" s="184">
        <v>30.979399999999998</v>
      </c>
      <c r="R1545" s="184">
        <v>29.587499999999999</v>
      </c>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1255</v>
      </c>
      <c r="B1546" s="180" t="s">
        <v>1276</v>
      </c>
      <c r="C1546" s="180">
        <v>147584</v>
      </c>
      <c r="D1546" s="183">
        <v>44512</v>
      </c>
      <c r="E1546" s="184">
        <v>17.3203</v>
      </c>
      <c r="F1546" s="184">
        <v>0.52229999999999999</v>
      </c>
      <c r="G1546" s="184">
        <v>3.8699999999999998E-2</v>
      </c>
      <c r="H1546" s="184">
        <v>2.4632999999999998</v>
      </c>
      <c r="I1546" s="184">
        <v>4.0277000000000003</v>
      </c>
      <c r="J1546" s="184">
        <v>1.7638</v>
      </c>
      <c r="K1546" s="184">
        <v>12.2224</v>
      </c>
      <c r="L1546" s="184">
        <v>28.930800000000001</v>
      </c>
      <c r="M1546" s="184">
        <v>30.0059</v>
      </c>
      <c r="N1546" s="184">
        <v>56.679600000000001</v>
      </c>
      <c r="O1546" s="184"/>
      <c r="P1546" s="184"/>
      <c r="Q1546" s="184">
        <v>28.5623</v>
      </c>
      <c r="R1546" s="184">
        <v>27.2639</v>
      </c>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0.68669500000000006</v>
      </c>
      <c r="G1547" s="186">
        <v>-0.24602499999999999</v>
      </c>
      <c r="H1547" s="186">
        <v>2.2748949999999999</v>
      </c>
      <c r="I1547" s="186">
        <v>4.1517849999999994</v>
      </c>
      <c r="J1547" s="186">
        <v>1.8021450000000001</v>
      </c>
      <c r="K1547" s="186">
        <v>12.57296</v>
      </c>
      <c r="L1547" s="186">
        <v>29.283329999999996</v>
      </c>
      <c r="M1547" s="186">
        <v>35.449179999999998</v>
      </c>
      <c r="N1547" s="186">
        <v>66.563789999999997</v>
      </c>
      <c r="O1547" s="186">
        <v>25.183949999999999</v>
      </c>
      <c r="P1547" s="186">
        <v>18.808921428571431</v>
      </c>
      <c r="Q1547" s="186">
        <v>19.228384999999996</v>
      </c>
      <c r="R1547" s="186">
        <v>31.899100000000004</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0.70055000000000001</v>
      </c>
      <c r="G1548" s="186">
        <v>-0.27749999999999997</v>
      </c>
      <c r="H1548" s="186">
        <v>2.3389499999999996</v>
      </c>
      <c r="I1548" s="186">
        <v>3.7452999999999999</v>
      </c>
      <c r="J1548" s="186">
        <v>1.94095</v>
      </c>
      <c r="K1548" s="186">
        <v>12.3101</v>
      </c>
      <c r="L1548" s="186">
        <v>31.035899999999998</v>
      </c>
      <c r="M1548" s="186">
        <v>34.838099999999997</v>
      </c>
      <c r="N1548" s="186">
        <v>64.503749999999997</v>
      </c>
      <c r="O1548" s="186">
        <v>23.6995</v>
      </c>
      <c r="P1548" s="186">
        <v>17.882300000000001</v>
      </c>
      <c r="Q1548" s="186">
        <v>18.084949999999999</v>
      </c>
      <c r="R1548" s="186">
        <v>30.806899999999999</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32"/>
      <c r="B1549" s="129"/>
      <c r="C1549" s="129"/>
      <c r="D1549" s="129"/>
      <c r="E1549" s="129"/>
      <c r="F1549" s="133"/>
      <c r="G1549" s="133"/>
      <c r="H1549" s="133"/>
      <c r="I1549" s="133"/>
      <c r="J1549" s="133"/>
      <c r="K1549" s="133"/>
      <c r="L1549" s="133"/>
      <c r="M1549" s="133"/>
      <c r="N1549" s="133"/>
      <c r="O1549" s="133"/>
      <c r="P1549" s="133"/>
      <c r="Q1549" s="133"/>
      <c r="R1549" s="133"/>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1277</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1278</v>
      </c>
      <c r="B1551" s="180" t="s">
        <v>1279</v>
      </c>
      <c r="C1551" s="180">
        <v>145486</v>
      </c>
      <c r="D1551" s="183">
        <v>44514</v>
      </c>
      <c r="E1551" s="184">
        <v>1135.1364000000001</v>
      </c>
      <c r="F1551" s="184">
        <v>3.1836000000000002</v>
      </c>
      <c r="G1551" s="184">
        <v>3.1798999999999999</v>
      </c>
      <c r="H1551" s="184">
        <v>3.1888999999999998</v>
      </c>
      <c r="I1551" s="184">
        <v>3.2570000000000001</v>
      </c>
      <c r="J1551" s="184">
        <v>3.2262</v>
      </c>
      <c r="K1551" s="184">
        <v>3.1484999999999999</v>
      </c>
      <c r="L1551" s="184">
        <v>3.1844999999999999</v>
      </c>
      <c r="M1551" s="184">
        <v>3.1797</v>
      </c>
      <c r="N1551" s="184">
        <v>3.1526999999999998</v>
      </c>
      <c r="O1551" s="184">
        <v>4.2274000000000003</v>
      </c>
      <c r="P1551" s="184"/>
      <c r="Q1551" s="184">
        <v>4.26</v>
      </c>
      <c r="R1551" s="184">
        <v>3.3921000000000001</v>
      </c>
      <c r="S1551" s="120" t="s">
        <v>1998</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1278</v>
      </c>
      <c r="B1552" s="180" t="s">
        <v>1280</v>
      </c>
      <c r="C1552" s="180">
        <v>145481</v>
      </c>
      <c r="D1552" s="183">
        <v>44514</v>
      </c>
      <c r="E1552" s="184">
        <v>1130.9011</v>
      </c>
      <c r="F1552" s="184">
        <v>3.0632000000000001</v>
      </c>
      <c r="G1552" s="184">
        <v>3.0594000000000001</v>
      </c>
      <c r="H1552" s="184">
        <v>3.0684</v>
      </c>
      <c r="I1552" s="184">
        <v>3.1368</v>
      </c>
      <c r="J1552" s="184">
        <v>3.1057999999999999</v>
      </c>
      <c r="K1552" s="184">
        <v>3.0280999999999998</v>
      </c>
      <c r="L1552" s="184">
        <v>3.0632999999999999</v>
      </c>
      <c r="M1552" s="184">
        <v>3.0640000000000001</v>
      </c>
      <c r="N1552" s="184">
        <v>3.0373000000000001</v>
      </c>
      <c r="O1552" s="184">
        <v>4.0995999999999997</v>
      </c>
      <c r="P1552" s="184"/>
      <c r="Q1552" s="184">
        <v>4.1318000000000001</v>
      </c>
      <c r="R1552" s="184">
        <v>3.2711000000000001</v>
      </c>
      <c r="S1552" s="120" t="s">
        <v>1998</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1278</v>
      </c>
      <c r="B1553" s="180" t="s">
        <v>1281</v>
      </c>
      <c r="C1553" s="180">
        <v>146675</v>
      </c>
      <c r="D1553" s="183">
        <v>44514</v>
      </c>
      <c r="E1553" s="184">
        <v>1109.5776000000001</v>
      </c>
      <c r="F1553" s="184">
        <v>3.1615000000000002</v>
      </c>
      <c r="G1553" s="184">
        <v>3.161</v>
      </c>
      <c r="H1553" s="184">
        <v>3.173</v>
      </c>
      <c r="I1553" s="184">
        <v>3.2856999999999998</v>
      </c>
      <c r="J1553" s="184">
        <v>3.2604000000000002</v>
      </c>
      <c r="K1553" s="184">
        <v>3.1619000000000002</v>
      </c>
      <c r="L1553" s="184">
        <v>3.1819000000000002</v>
      </c>
      <c r="M1553" s="184">
        <v>3.1779000000000002</v>
      </c>
      <c r="N1553" s="184">
        <v>3.1539000000000001</v>
      </c>
      <c r="O1553" s="184"/>
      <c r="P1553" s="184"/>
      <c r="Q1553" s="184">
        <v>3.9693000000000001</v>
      </c>
      <c r="R1553" s="184">
        <v>3.4068000000000001</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1278</v>
      </c>
      <c r="B1554" s="180" t="s">
        <v>1282</v>
      </c>
      <c r="C1554" s="180">
        <v>146678</v>
      </c>
      <c r="D1554" s="183">
        <v>44514</v>
      </c>
      <c r="E1554" s="184">
        <v>1107.8252</v>
      </c>
      <c r="F1554" s="184">
        <v>3.1006</v>
      </c>
      <c r="G1554" s="184">
        <v>3.1011000000000002</v>
      </c>
      <c r="H1554" s="184">
        <v>3.113</v>
      </c>
      <c r="I1554" s="184">
        <v>3.2258</v>
      </c>
      <c r="J1554" s="184">
        <v>3.2002999999999999</v>
      </c>
      <c r="K1554" s="184">
        <v>3.1013999999999999</v>
      </c>
      <c r="L1554" s="184">
        <v>3.1208999999999998</v>
      </c>
      <c r="M1554" s="184">
        <v>3.1172</v>
      </c>
      <c r="N1554" s="184">
        <v>3.0952000000000002</v>
      </c>
      <c r="O1554" s="184"/>
      <c r="P1554" s="184"/>
      <c r="Q1554" s="184">
        <v>3.9077999999999999</v>
      </c>
      <c r="R1554" s="184">
        <v>3.3515999999999999</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1278</v>
      </c>
      <c r="B1555" s="180" t="s">
        <v>1283</v>
      </c>
      <c r="C1555" s="180">
        <v>147196</v>
      </c>
      <c r="D1555" s="183">
        <v>44514</v>
      </c>
      <c r="E1555" s="184">
        <v>1102.3987</v>
      </c>
      <c r="F1555" s="184">
        <v>3.1953999999999998</v>
      </c>
      <c r="G1555" s="184">
        <v>3.1882000000000001</v>
      </c>
      <c r="H1555" s="184">
        <v>3.1686000000000001</v>
      </c>
      <c r="I1555" s="184">
        <v>3.2635000000000001</v>
      </c>
      <c r="J1555" s="184">
        <v>3.2275999999999998</v>
      </c>
      <c r="K1555" s="184">
        <v>3.1404000000000001</v>
      </c>
      <c r="L1555" s="184">
        <v>3.1720999999999999</v>
      </c>
      <c r="M1555" s="184">
        <v>3.1709999999999998</v>
      </c>
      <c r="N1555" s="184">
        <v>3.1537000000000002</v>
      </c>
      <c r="O1555" s="184"/>
      <c r="P1555" s="184"/>
      <c r="Q1555" s="184">
        <v>3.8763000000000001</v>
      </c>
      <c r="R1555" s="184">
        <v>3.427</v>
      </c>
      <c r="S1555" s="120" t="s">
        <v>1998</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1278</v>
      </c>
      <c r="B1556" s="180" t="s">
        <v>1284</v>
      </c>
      <c r="C1556" s="180">
        <v>147193</v>
      </c>
      <c r="D1556" s="183">
        <v>44514</v>
      </c>
      <c r="E1556" s="184">
        <v>1100.8504</v>
      </c>
      <c r="F1556" s="184">
        <v>3.1335000000000002</v>
      </c>
      <c r="G1556" s="184">
        <v>3.1274000000000002</v>
      </c>
      <c r="H1556" s="184">
        <v>3.1086</v>
      </c>
      <c r="I1556" s="184">
        <v>3.2033</v>
      </c>
      <c r="J1556" s="184">
        <v>3.1674000000000002</v>
      </c>
      <c r="K1556" s="184">
        <v>3.0798999999999999</v>
      </c>
      <c r="L1556" s="184">
        <v>3.117</v>
      </c>
      <c r="M1556" s="184">
        <v>3.1168999999999998</v>
      </c>
      <c r="N1556" s="184">
        <v>3.0985999999999998</v>
      </c>
      <c r="O1556" s="184"/>
      <c r="P1556" s="184"/>
      <c r="Q1556" s="184">
        <v>3.8193999999999999</v>
      </c>
      <c r="R1556" s="184">
        <v>3.3689</v>
      </c>
      <c r="S1556" s="120" t="s">
        <v>1998</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1278</v>
      </c>
      <c r="B1557" s="180" t="s">
        <v>1285</v>
      </c>
      <c r="C1557" s="180">
        <v>147125</v>
      </c>
      <c r="D1557" s="183">
        <v>44514</v>
      </c>
      <c r="E1557" s="184">
        <v>1104.6808000000001</v>
      </c>
      <c r="F1557" s="184">
        <v>3.2584</v>
      </c>
      <c r="G1557" s="184">
        <v>3.2543000000000002</v>
      </c>
      <c r="H1557" s="184">
        <v>3.1728999999999998</v>
      </c>
      <c r="I1557" s="184">
        <v>3.2671000000000001</v>
      </c>
      <c r="J1557" s="184">
        <v>3.2648000000000001</v>
      </c>
      <c r="K1557" s="184">
        <v>3.1473</v>
      </c>
      <c r="L1557" s="184">
        <v>3.1627999999999998</v>
      </c>
      <c r="M1557" s="184">
        <v>3.1575000000000002</v>
      </c>
      <c r="N1557" s="184">
        <v>3.1465000000000001</v>
      </c>
      <c r="O1557" s="184"/>
      <c r="P1557" s="184"/>
      <c r="Q1557" s="184">
        <v>3.903</v>
      </c>
      <c r="R1557" s="184">
        <v>3.4127999999999998</v>
      </c>
      <c r="S1557" s="120" t="s">
        <v>1998</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1278</v>
      </c>
      <c r="B1558" s="180" t="s">
        <v>1286</v>
      </c>
      <c r="C1558" s="180">
        <v>147124</v>
      </c>
      <c r="D1558" s="183">
        <v>44514</v>
      </c>
      <c r="E1558" s="184">
        <v>1101.6111000000001</v>
      </c>
      <c r="F1558" s="184">
        <v>3.1581000000000001</v>
      </c>
      <c r="G1558" s="184">
        <v>3.1539999999999999</v>
      </c>
      <c r="H1558" s="184">
        <v>3.0733000000000001</v>
      </c>
      <c r="I1558" s="184">
        <v>3.1671</v>
      </c>
      <c r="J1558" s="184">
        <v>3.1644999999999999</v>
      </c>
      <c r="K1558" s="184">
        <v>3.0464000000000002</v>
      </c>
      <c r="L1558" s="184">
        <v>3.0611999999999999</v>
      </c>
      <c r="M1558" s="184">
        <v>3.0550000000000002</v>
      </c>
      <c r="N1558" s="184">
        <v>3.0432000000000001</v>
      </c>
      <c r="O1558" s="184"/>
      <c r="P1558" s="184"/>
      <c r="Q1558" s="184">
        <v>3.7917000000000001</v>
      </c>
      <c r="R1558" s="184">
        <v>3.3069000000000002</v>
      </c>
      <c r="S1558" s="120" t="s">
        <v>1998</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1278</v>
      </c>
      <c r="B1559" s="180" t="s">
        <v>1287</v>
      </c>
      <c r="C1559" s="180">
        <v>147951</v>
      </c>
      <c r="D1559" s="183">
        <v>44514</v>
      </c>
      <c r="E1559" s="184">
        <v>1061.9299000000001</v>
      </c>
      <c r="F1559" s="184">
        <v>3.2517999999999998</v>
      </c>
      <c r="G1559" s="184">
        <v>3.2524000000000002</v>
      </c>
      <c r="H1559" s="184">
        <v>3.2732000000000001</v>
      </c>
      <c r="I1559" s="184">
        <v>3.36</v>
      </c>
      <c r="J1559" s="184">
        <v>3.3515999999999999</v>
      </c>
      <c r="K1559" s="184">
        <v>3.2342</v>
      </c>
      <c r="L1559" s="184">
        <v>3.2389999999999999</v>
      </c>
      <c r="M1559" s="184">
        <v>3.2296999999999998</v>
      </c>
      <c r="N1559" s="184">
        <v>3.2075999999999998</v>
      </c>
      <c r="O1559" s="184"/>
      <c r="P1559" s="184"/>
      <c r="Q1559" s="184">
        <v>3.3925000000000001</v>
      </c>
      <c r="R1559" s="184"/>
      <c r="S1559" s="120" t="s">
        <v>1997</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1278</v>
      </c>
      <c r="B1560" s="180" t="s">
        <v>1288</v>
      </c>
      <c r="C1560" s="180">
        <v>147936</v>
      </c>
      <c r="D1560" s="183">
        <v>44514</v>
      </c>
      <c r="E1560" s="184">
        <v>1060.2374</v>
      </c>
      <c r="F1560" s="184">
        <v>3.1985000000000001</v>
      </c>
      <c r="G1560" s="184">
        <v>3.2012999999999998</v>
      </c>
      <c r="H1560" s="184">
        <v>3.2218</v>
      </c>
      <c r="I1560" s="184">
        <v>3.3075999999999999</v>
      </c>
      <c r="J1560" s="184">
        <v>3.2959999999999998</v>
      </c>
      <c r="K1560" s="184">
        <v>3.1621999999999999</v>
      </c>
      <c r="L1560" s="184">
        <v>3.1621000000000001</v>
      </c>
      <c r="M1560" s="184">
        <v>3.1478999999999999</v>
      </c>
      <c r="N1560" s="184">
        <v>3.1212</v>
      </c>
      <c r="O1560" s="184"/>
      <c r="P1560" s="184"/>
      <c r="Q1560" s="184">
        <v>3.3008999999999999</v>
      </c>
      <c r="R1560" s="184"/>
      <c r="S1560" s="120" t="s">
        <v>1997</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1278</v>
      </c>
      <c r="B1561" s="180" t="s">
        <v>1289</v>
      </c>
      <c r="C1561" s="180">
        <v>147531</v>
      </c>
      <c r="D1561" s="183">
        <v>44514</v>
      </c>
      <c r="E1561" s="184">
        <v>1086.6968999999999</v>
      </c>
      <c r="F1561" s="184">
        <v>3.1339999999999999</v>
      </c>
      <c r="G1561" s="184">
        <v>3.1368</v>
      </c>
      <c r="H1561" s="184">
        <v>3.1480999999999999</v>
      </c>
      <c r="I1561" s="184">
        <v>3.2574999999999998</v>
      </c>
      <c r="J1561" s="184">
        <v>3.2244999999999999</v>
      </c>
      <c r="K1561" s="184">
        <v>3.1254</v>
      </c>
      <c r="L1561" s="184">
        <v>3.1419000000000001</v>
      </c>
      <c r="M1561" s="184">
        <v>3.1326000000000001</v>
      </c>
      <c r="N1561" s="184">
        <v>3.1118000000000001</v>
      </c>
      <c r="O1561" s="184"/>
      <c r="P1561" s="184"/>
      <c r="Q1561" s="184">
        <v>3.6522000000000001</v>
      </c>
      <c r="R1561" s="184">
        <v>3.4097</v>
      </c>
      <c r="S1561" s="120" t="s">
        <v>1997</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1278</v>
      </c>
      <c r="B1562" s="180" t="s">
        <v>1290</v>
      </c>
      <c r="C1562" s="180">
        <v>147534</v>
      </c>
      <c r="D1562" s="183">
        <v>44514</v>
      </c>
      <c r="E1562" s="184">
        <v>1086.0409999999999</v>
      </c>
      <c r="F1562" s="184">
        <v>3.1292</v>
      </c>
      <c r="G1562" s="184">
        <v>3.1274999999999999</v>
      </c>
      <c r="H1562" s="184">
        <v>3.1326999999999998</v>
      </c>
      <c r="I1562" s="184">
        <v>3.2397999999999998</v>
      </c>
      <c r="J1562" s="184">
        <v>3.2054</v>
      </c>
      <c r="K1562" s="184">
        <v>3.1055999999999999</v>
      </c>
      <c r="L1562" s="184">
        <v>3.1217999999999999</v>
      </c>
      <c r="M1562" s="184">
        <v>3.1152000000000002</v>
      </c>
      <c r="N1562" s="184">
        <v>3.0933999999999999</v>
      </c>
      <c r="O1562" s="184"/>
      <c r="P1562" s="184"/>
      <c r="Q1562" s="184">
        <v>3.6252</v>
      </c>
      <c r="R1562" s="184">
        <v>3.3889</v>
      </c>
      <c r="S1562" s="120" t="s">
        <v>1997</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1278</v>
      </c>
      <c r="B1563" s="180" t="s">
        <v>1291</v>
      </c>
      <c r="C1563" s="180">
        <v>146062</v>
      </c>
      <c r="D1563" s="183">
        <v>44514</v>
      </c>
      <c r="E1563" s="184">
        <v>1124.0299</v>
      </c>
      <c r="F1563" s="184">
        <v>3.1861000000000002</v>
      </c>
      <c r="G1563" s="184">
        <v>3.181</v>
      </c>
      <c r="H1563" s="184">
        <v>3.1827999999999999</v>
      </c>
      <c r="I1563" s="184">
        <v>3.2761999999999998</v>
      </c>
      <c r="J1563" s="184">
        <v>3.2610000000000001</v>
      </c>
      <c r="K1563" s="184">
        <v>3.1587999999999998</v>
      </c>
      <c r="L1563" s="184">
        <v>3.1690999999999998</v>
      </c>
      <c r="M1563" s="184">
        <v>3.1520999999999999</v>
      </c>
      <c r="N1563" s="184">
        <v>3.1334</v>
      </c>
      <c r="O1563" s="184"/>
      <c r="P1563" s="184"/>
      <c r="Q1563" s="184">
        <v>4.1822999999999997</v>
      </c>
      <c r="R1563" s="184">
        <v>3.4630999999999998</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1278</v>
      </c>
      <c r="B1564" s="180" t="s">
        <v>1292</v>
      </c>
      <c r="C1564" s="180">
        <v>146061</v>
      </c>
      <c r="D1564" s="183">
        <v>44514</v>
      </c>
      <c r="E1564" s="184">
        <v>1121.3086000000001</v>
      </c>
      <c r="F1564" s="184">
        <v>3.1059000000000001</v>
      </c>
      <c r="G1564" s="184">
        <v>3.1008</v>
      </c>
      <c r="H1564" s="184">
        <v>3.1025999999999998</v>
      </c>
      <c r="I1564" s="184">
        <v>3.1960000000000002</v>
      </c>
      <c r="J1564" s="184">
        <v>3.1806000000000001</v>
      </c>
      <c r="K1564" s="184">
        <v>3.0840000000000001</v>
      </c>
      <c r="L1564" s="184">
        <v>3.0956999999999999</v>
      </c>
      <c r="M1564" s="184">
        <v>3.0748000000000002</v>
      </c>
      <c r="N1564" s="184">
        <v>3.0531000000000001</v>
      </c>
      <c r="O1564" s="184"/>
      <c r="P1564" s="184"/>
      <c r="Q1564" s="184">
        <v>4.0937999999999999</v>
      </c>
      <c r="R1564" s="184">
        <v>3.3816999999999999</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1278</v>
      </c>
      <c r="B1565" s="180" t="s">
        <v>1293</v>
      </c>
      <c r="C1565" s="180">
        <v>147570</v>
      </c>
      <c r="D1565" s="183">
        <v>44514</v>
      </c>
      <c r="E1565" s="184">
        <v>1088.5084999999999</v>
      </c>
      <c r="F1565" s="184">
        <v>3.1086999999999998</v>
      </c>
      <c r="G1565" s="184">
        <v>3.1137000000000001</v>
      </c>
      <c r="H1565" s="184">
        <v>3.1366999999999998</v>
      </c>
      <c r="I1565" s="184">
        <v>3.2221000000000002</v>
      </c>
      <c r="J1565" s="184">
        <v>3.2081</v>
      </c>
      <c r="K1565" s="184">
        <v>3.1006999999999998</v>
      </c>
      <c r="L1565" s="184">
        <v>3.1204999999999998</v>
      </c>
      <c r="M1565" s="184">
        <v>3.1143000000000001</v>
      </c>
      <c r="N1565" s="184">
        <v>3.1179999999999999</v>
      </c>
      <c r="O1565" s="184"/>
      <c r="P1565" s="184"/>
      <c r="Q1565" s="184">
        <v>3.7288000000000001</v>
      </c>
      <c r="R1565" s="184">
        <v>3.4830000000000001</v>
      </c>
      <c r="S1565" s="120" t="s">
        <v>1998</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1278</v>
      </c>
      <c r="B1566" s="180" t="s">
        <v>1294</v>
      </c>
      <c r="C1566" s="180">
        <v>147569</v>
      </c>
      <c r="D1566" s="183">
        <v>44514</v>
      </c>
      <c r="E1566" s="184">
        <v>1086.9358</v>
      </c>
      <c r="F1566" s="184">
        <v>3.0594999999999999</v>
      </c>
      <c r="G1566" s="184">
        <v>3.0632999999999999</v>
      </c>
      <c r="H1566" s="184">
        <v>3.0869</v>
      </c>
      <c r="I1566" s="184">
        <v>3.1722000000000001</v>
      </c>
      <c r="J1566" s="184">
        <v>3.1579999999999999</v>
      </c>
      <c r="K1566" s="184">
        <v>3.0503</v>
      </c>
      <c r="L1566" s="184">
        <v>3.0697000000000001</v>
      </c>
      <c r="M1566" s="184">
        <v>3.0632000000000001</v>
      </c>
      <c r="N1566" s="184">
        <v>3.0665</v>
      </c>
      <c r="O1566" s="184"/>
      <c r="P1566" s="184"/>
      <c r="Q1566" s="184">
        <v>3.6640999999999999</v>
      </c>
      <c r="R1566" s="184">
        <v>3.4226999999999999</v>
      </c>
      <c r="S1566" s="120" t="s">
        <v>1998</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1278</v>
      </c>
      <c r="B1567" s="180" t="s">
        <v>1295</v>
      </c>
      <c r="C1567" s="180">
        <v>147213</v>
      </c>
      <c r="D1567" s="183">
        <v>44514</v>
      </c>
      <c r="E1567" s="184">
        <v>1094.9712999999999</v>
      </c>
      <c r="F1567" s="184">
        <v>3.0689000000000002</v>
      </c>
      <c r="G1567" s="184">
        <v>3.0619999999999998</v>
      </c>
      <c r="H1567" s="184">
        <v>3.0724</v>
      </c>
      <c r="I1567" s="184">
        <v>3.1503000000000001</v>
      </c>
      <c r="J1567" s="184">
        <v>3.1385999999999998</v>
      </c>
      <c r="K1567" s="184">
        <v>3.0545</v>
      </c>
      <c r="L1567" s="184">
        <v>3.0720000000000001</v>
      </c>
      <c r="M1567" s="184">
        <v>3.0545</v>
      </c>
      <c r="N1567" s="184">
        <v>3.0272999999999999</v>
      </c>
      <c r="O1567" s="184"/>
      <c r="P1567" s="184"/>
      <c r="Q1567" s="184">
        <v>3.6610999999999998</v>
      </c>
      <c r="R1567" s="184">
        <v>3.2334000000000001</v>
      </c>
      <c r="S1567" s="120" t="s">
        <v>1998</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1278</v>
      </c>
      <c r="B1568" s="180" t="s">
        <v>1296</v>
      </c>
      <c r="C1568" s="180">
        <v>147214</v>
      </c>
      <c r="D1568" s="183">
        <v>44514</v>
      </c>
      <c r="E1568" s="184">
        <v>1096.5246</v>
      </c>
      <c r="F1568" s="184">
        <v>3.1194999999999999</v>
      </c>
      <c r="G1568" s="184">
        <v>3.1131000000000002</v>
      </c>
      <c r="H1568" s="184">
        <v>3.1223000000000001</v>
      </c>
      <c r="I1568" s="184">
        <v>3.2008999999999999</v>
      </c>
      <c r="J1568" s="184">
        <v>3.1892999999999998</v>
      </c>
      <c r="K1568" s="184">
        <v>3.1051000000000002</v>
      </c>
      <c r="L1568" s="184">
        <v>3.1234999999999999</v>
      </c>
      <c r="M1568" s="184">
        <v>3.1063999999999998</v>
      </c>
      <c r="N1568" s="184">
        <v>3.0796000000000001</v>
      </c>
      <c r="O1568" s="184"/>
      <c r="P1568" s="184"/>
      <c r="Q1568" s="184">
        <v>3.7193000000000001</v>
      </c>
      <c r="R1568" s="184">
        <v>3.2921</v>
      </c>
      <c r="S1568" s="120" t="s">
        <v>1998</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1278</v>
      </c>
      <c r="B1569" s="180" t="s">
        <v>1297</v>
      </c>
      <c r="C1569" s="180">
        <v>101996</v>
      </c>
      <c r="D1569" s="183">
        <v>44514</v>
      </c>
      <c r="E1569" s="184">
        <v>3098.1514999999999</v>
      </c>
      <c r="F1569" s="184">
        <v>3.0548000000000002</v>
      </c>
      <c r="G1569" s="184">
        <v>3.0190999999999999</v>
      </c>
      <c r="H1569" s="184">
        <v>3.0565000000000002</v>
      </c>
      <c r="I1569" s="184">
        <v>3.1425000000000001</v>
      </c>
      <c r="J1569" s="184">
        <v>3.1288</v>
      </c>
      <c r="K1569" s="184">
        <v>3.0225</v>
      </c>
      <c r="L1569" s="184">
        <v>3.0417999999999998</v>
      </c>
      <c r="M1569" s="184">
        <v>3.0320999999999998</v>
      </c>
      <c r="N1569" s="184">
        <v>3.0068000000000001</v>
      </c>
      <c r="O1569" s="184">
        <v>4.0742000000000003</v>
      </c>
      <c r="P1569" s="184">
        <v>4.8330000000000002</v>
      </c>
      <c r="Q1569" s="184">
        <v>5.8823999999999996</v>
      </c>
      <c r="R1569" s="184">
        <v>3.2442000000000002</v>
      </c>
      <c r="S1569" s="120" t="s">
        <v>1998</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1278</v>
      </c>
      <c r="B1570" s="180" t="s">
        <v>1298</v>
      </c>
      <c r="C1570" s="180">
        <v>119110</v>
      </c>
      <c r="D1570" s="183">
        <v>44514</v>
      </c>
      <c r="E1570" s="184">
        <v>3118.1882000000001</v>
      </c>
      <c r="F1570" s="184">
        <v>3.1551999999999998</v>
      </c>
      <c r="G1570" s="184">
        <v>3.1194999999999999</v>
      </c>
      <c r="H1570" s="184">
        <v>3.1566999999999998</v>
      </c>
      <c r="I1570" s="184">
        <v>3.2427000000000001</v>
      </c>
      <c r="J1570" s="184">
        <v>3.2288000000000001</v>
      </c>
      <c r="K1570" s="184">
        <v>3.1232000000000002</v>
      </c>
      <c r="L1570" s="184">
        <v>3.1432000000000002</v>
      </c>
      <c r="M1570" s="184">
        <v>3.1343000000000001</v>
      </c>
      <c r="N1570" s="184">
        <v>3.1099000000000001</v>
      </c>
      <c r="O1570" s="184">
        <v>4.1787000000000001</v>
      </c>
      <c r="P1570" s="184">
        <v>4.9189999999999996</v>
      </c>
      <c r="Q1570" s="184">
        <v>6.0934999999999997</v>
      </c>
      <c r="R1570" s="184">
        <v>3.3481000000000001</v>
      </c>
      <c r="S1570" s="120" t="s">
        <v>1998</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1278</v>
      </c>
      <c r="B1571" s="180" t="s">
        <v>1299</v>
      </c>
      <c r="C1571" s="180">
        <v>147287</v>
      </c>
      <c r="D1571" s="183">
        <v>44514</v>
      </c>
      <c r="E1571" s="184">
        <v>1097.8389</v>
      </c>
      <c r="F1571" s="184">
        <v>3.2339000000000002</v>
      </c>
      <c r="G1571" s="184">
        <v>3.2235999999999998</v>
      </c>
      <c r="H1571" s="184">
        <v>3.2393000000000001</v>
      </c>
      <c r="I1571" s="184">
        <v>3.2936999999999999</v>
      </c>
      <c r="J1571" s="184">
        <v>3.2793999999999999</v>
      </c>
      <c r="K1571" s="184">
        <v>3.2092000000000001</v>
      </c>
      <c r="L1571" s="184">
        <v>3.2323</v>
      </c>
      <c r="M1571" s="184">
        <v>3.2254</v>
      </c>
      <c r="N1571" s="184">
        <v>3.1934</v>
      </c>
      <c r="O1571" s="184"/>
      <c r="P1571" s="184"/>
      <c r="Q1571" s="184">
        <v>3.8210999999999999</v>
      </c>
      <c r="R1571" s="184">
        <v>3.4430000000000001</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1278</v>
      </c>
      <c r="B1572" s="180" t="s">
        <v>1300</v>
      </c>
      <c r="C1572" s="180">
        <v>147290</v>
      </c>
      <c r="D1572" s="183">
        <v>44514</v>
      </c>
      <c r="E1572" s="184">
        <v>1093.741</v>
      </c>
      <c r="F1572" s="184">
        <v>3.0857000000000001</v>
      </c>
      <c r="G1572" s="184">
        <v>3.0743</v>
      </c>
      <c r="H1572" s="184">
        <v>3.0897000000000001</v>
      </c>
      <c r="I1572" s="184">
        <v>3.1436000000000002</v>
      </c>
      <c r="J1572" s="184">
        <v>3.1291000000000002</v>
      </c>
      <c r="K1572" s="184">
        <v>3.0579000000000001</v>
      </c>
      <c r="L1572" s="184">
        <v>3.0798000000000001</v>
      </c>
      <c r="M1572" s="184">
        <v>3.0718000000000001</v>
      </c>
      <c r="N1572" s="184">
        <v>3.0386000000000002</v>
      </c>
      <c r="O1572" s="184"/>
      <c r="P1572" s="184"/>
      <c r="Q1572" s="184">
        <v>3.6652</v>
      </c>
      <c r="R1572" s="184">
        <v>3.2875999999999999</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1278</v>
      </c>
      <c r="B1573" s="180" t="s">
        <v>1301</v>
      </c>
      <c r="C1573" s="180">
        <v>145535</v>
      </c>
      <c r="D1573" s="183">
        <v>44514</v>
      </c>
      <c r="E1573" s="184">
        <v>112.8326</v>
      </c>
      <c r="F1573" s="184">
        <v>3.0251000000000001</v>
      </c>
      <c r="G1573" s="184">
        <v>3.02</v>
      </c>
      <c r="H1573" s="184">
        <v>3.0564</v>
      </c>
      <c r="I1573" s="184">
        <v>3.1577999999999999</v>
      </c>
      <c r="J1573" s="184">
        <v>3.1335999999999999</v>
      </c>
      <c r="K1573" s="184">
        <v>3.0310000000000001</v>
      </c>
      <c r="L1573" s="184">
        <v>3.0514999999999999</v>
      </c>
      <c r="M1573" s="184">
        <v>3.0449999999999999</v>
      </c>
      <c r="N1573" s="184">
        <v>3.0175000000000001</v>
      </c>
      <c r="O1573" s="184"/>
      <c r="P1573" s="184"/>
      <c r="Q1573" s="184">
        <v>4.1012000000000004</v>
      </c>
      <c r="R1573" s="184">
        <v>3.2570999999999999</v>
      </c>
      <c r="S1573" s="120" t="s">
        <v>1997</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1278</v>
      </c>
      <c r="B1574" s="180" t="s">
        <v>1302</v>
      </c>
      <c r="C1574" s="180">
        <v>145536</v>
      </c>
      <c r="D1574" s="183">
        <v>44514</v>
      </c>
      <c r="E1574" s="184">
        <v>113.17189999999999</v>
      </c>
      <c r="F1574" s="184">
        <v>3.129</v>
      </c>
      <c r="G1574" s="184">
        <v>3.1292</v>
      </c>
      <c r="H1574" s="184">
        <v>3.1534</v>
      </c>
      <c r="I1574" s="184">
        <v>3.2568999999999999</v>
      </c>
      <c r="J1574" s="184">
        <v>3.234</v>
      </c>
      <c r="K1574" s="184">
        <v>3.1320999999999999</v>
      </c>
      <c r="L1574" s="184">
        <v>3.1532</v>
      </c>
      <c r="M1574" s="184">
        <v>3.1474000000000002</v>
      </c>
      <c r="N1574" s="184">
        <v>3.1206</v>
      </c>
      <c r="O1574" s="184"/>
      <c r="P1574" s="184"/>
      <c r="Q1574" s="184">
        <v>4.2053000000000003</v>
      </c>
      <c r="R1574" s="184">
        <v>3.3605</v>
      </c>
      <c r="S1574" s="120" t="s">
        <v>1997</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1278</v>
      </c>
      <c r="B1575" s="180" t="s">
        <v>1303</v>
      </c>
      <c r="C1575" s="180">
        <v>146191</v>
      </c>
      <c r="D1575" s="183">
        <v>44514</v>
      </c>
      <c r="E1575" s="184">
        <v>1119.5092</v>
      </c>
      <c r="F1575" s="184">
        <v>3.1465000000000001</v>
      </c>
      <c r="G1575" s="184">
        <v>3.1471</v>
      </c>
      <c r="H1575" s="184">
        <v>3.1356000000000002</v>
      </c>
      <c r="I1575" s="184">
        <v>3.2254999999999998</v>
      </c>
      <c r="J1575" s="184">
        <v>3.2435</v>
      </c>
      <c r="K1575" s="184">
        <v>3.1301999999999999</v>
      </c>
      <c r="L1575" s="184">
        <v>3.1482000000000001</v>
      </c>
      <c r="M1575" s="184">
        <v>3.1412</v>
      </c>
      <c r="N1575" s="184">
        <v>3.1135000000000002</v>
      </c>
      <c r="O1575" s="184"/>
      <c r="P1575" s="184"/>
      <c r="Q1575" s="184">
        <v>4.0774999999999997</v>
      </c>
      <c r="R1575" s="184">
        <v>3.3618999999999999</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1278</v>
      </c>
      <c r="B1576" s="180" t="s">
        <v>1304</v>
      </c>
      <c r="C1576" s="180">
        <v>146187</v>
      </c>
      <c r="D1576" s="183">
        <v>44514</v>
      </c>
      <c r="E1576" s="184">
        <v>1115.7677000000001</v>
      </c>
      <c r="F1576" s="184">
        <v>3.0457999999999998</v>
      </c>
      <c r="G1576" s="184">
        <v>3.0474000000000001</v>
      </c>
      <c r="H1576" s="184">
        <v>3.0352000000000001</v>
      </c>
      <c r="I1576" s="184">
        <v>3.1253000000000002</v>
      </c>
      <c r="J1576" s="184">
        <v>3.1429</v>
      </c>
      <c r="K1576" s="184">
        <v>3.0291000000000001</v>
      </c>
      <c r="L1576" s="184">
        <v>3.0463</v>
      </c>
      <c r="M1576" s="184">
        <v>3.0383</v>
      </c>
      <c r="N1576" s="184">
        <v>3.0049000000000001</v>
      </c>
      <c r="O1576" s="184"/>
      <c r="P1576" s="184"/>
      <c r="Q1576" s="184">
        <v>3.9542999999999999</v>
      </c>
      <c r="R1576" s="184">
        <v>3.2393000000000001</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1278</v>
      </c>
      <c r="B1577" s="180" t="s">
        <v>1305</v>
      </c>
      <c r="C1577" s="180">
        <v>147450</v>
      </c>
      <c r="D1577" s="183">
        <v>44514</v>
      </c>
      <c r="E1577" s="184">
        <v>1087.8566000000001</v>
      </c>
      <c r="F1577" s="184">
        <v>3.0735999999999999</v>
      </c>
      <c r="G1577" s="184">
        <v>3.0741999999999998</v>
      </c>
      <c r="H1577" s="184">
        <v>3.0583999999999998</v>
      </c>
      <c r="I1577" s="184">
        <v>3.1676000000000002</v>
      </c>
      <c r="J1577" s="184">
        <v>3.1602999999999999</v>
      </c>
      <c r="K1577" s="184">
        <v>3.0667</v>
      </c>
      <c r="L1577" s="184">
        <v>3.0874999999999999</v>
      </c>
      <c r="M1577" s="184">
        <v>3.0830000000000002</v>
      </c>
      <c r="N1577" s="184">
        <v>3.0634999999999999</v>
      </c>
      <c r="O1577" s="184"/>
      <c r="P1577" s="184"/>
      <c r="Q1577" s="184">
        <v>3.6385999999999998</v>
      </c>
      <c r="R1577" s="184">
        <v>3.3163</v>
      </c>
      <c r="S1577" s="120" t="s">
        <v>1998</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1278</v>
      </c>
      <c r="B1578" s="180" t="s">
        <v>1306</v>
      </c>
      <c r="C1578" s="180">
        <v>147454</v>
      </c>
      <c r="D1578" s="183">
        <v>44514</v>
      </c>
      <c r="E1578" s="184">
        <v>1085.2846</v>
      </c>
      <c r="F1578" s="184">
        <v>2.9733000000000001</v>
      </c>
      <c r="G1578" s="184">
        <v>2.9748999999999999</v>
      </c>
      <c r="H1578" s="184">
        <v>2.956</v>
      </c>
      <c r="I1578" s="184">
        <v>3.0663</v>
      </c>
      <c r="J1578" s="184">
        <v>3.0592000000000001</v>
      </c>
      <c r="K1578" s="184">
        <v>2.9676</v>
      </c>
      <c r="L1578" s="184">
        <v>2.9860000000000002</v>
      </c>
      <c r="M1578" s="184">
        <v>2.9805000000000001</v>
      </c>
      <c r="N1578" s="184">
        <v>2.9605000000000001</v>
      </c>
      <c r="O1578" s="184"/>
      <c r="P1578" s="184"/>
      <c r="Q1578" s="184">
        <v>3.5346000000000002</v>
      </c>
      <c r="R1578" s="184">
        <v>3.2128000000000001</v>
      </c>
      <c r="S1578" s="120" t="s">
        <v>1998</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1278</v>
      </c>
      <c r="B1579" s="180" t="s">
        <v>1307</v>
      </c>
      <c r="C1579" s="180">
        <v>147883</v>
      </c>
      <c r="D1579" s="183">
        <v>44514</v>
      </c>
      <c r="E1579" s="184">
        <v>1060.9311</v>
      </c>
      <c r="F1579" s="184">
        <v>3.1516999999999999</v>
      </c>
      <c r="G1579" s="184">
        <v>3.1511</v>
      </c>
      <c r="H1579" s="184">
        <v>3.1459000000000001</v>
      </c>
      <c r="I1579" s="184">
        <v>3.2801</v>
      </c>
      <c r="J1579" s="184">
        <v>3.2578</v>
      </c>
      <c r="K1579" s="184">
        <v>3.1385000000000001</v>
      </c>
      <c r="L1579" s="184">
        <v>3.1476000000000002</v>
      </c>
      <c r="M1579" s="184">
        <v>3.1412</v>
      </c>
      <c r="N1579" s="184">
        <v>3.1185999999999998</v>
      </c>
      <c r="O1579" s="184"/>
      <c r="P1579" s="184"/>
      <c r="Q1579" s="184">
        <v>3.2450999999999999</v>
      </c>
      <c r="R1579" s="184"/>
      <c r="S1579" s="120" t="s">
        <v>1997</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1278</v>
      </c>
      <c r="B1580" s="180" t="s">
        <v>1308</v>
      </c>
      <c r="C1580" s="180">
        <v>147878</v>
      </c>
      <c r="D1580" s="183">
        <v>44514</v>
      </c>
      <c r="E1580" s="184">
        <v>1059.7485999999999</v>
      </c>
      <c r="F1580" s="184">
        <v>3.0897000000000001</v>
      </c>
      <c r="G1580" s="184">
        <v>3.0901999999999998</v>
      </c>
      <c r="H1580" s="184">
        <v>3.0853999999999999</v>
      </c>
      <c r="I1580" s="184">
        <v>3.2199</v>
      </c>
      <c r="J1580" s="184">
        <v>3.1976</v>
      </c>
      <c r="K1580" s="184">
        <v>3.0779999999999998</v>
      </c>
      <c r="L1580" s="184">
        <v>3.0865</v>
      </c>
      <c r="M1580" s="184">
        <v>3.0796999999999999</v>
      </c>
      <c r="N1580" s="184">
        <v>3.0566</v>
      </c>
      <c r="O1580" s="184"/>
      <c r="P1580" s="184"/>
      <c r="Q1580" s="184">
        <v>3.1829999999999998</v>
      </c>
      <c r="R1580" s="184"/>
      <c r="S1580" s="120" t="s">
        <v>1997</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1278</v>
      </c>
      <c r="B1581" s="180" t="s">
        <v>1309</v>
      </c>
      <c r="C1581" s="180">
        <v>147713</v>
      </c>
      <c r="D1581" s="183">
        <v>44514</v>
      </c>
      <c r="E1581" s="184">
        <v>1070.9830999999999</v>
      </c>
      <c r="F1581" s="184">
        <v>3.1153</v>
      </c>
      <c r="G1581" s="184">
        <v>3.1181000000000001</v>
      </c>
      <c r="H1581" s="184">
        <v>3.1061000000000001</v>
      </c>
      <c r="I1581" s="184">
        <v>3.1997</v>
      </c>
      <c r="J1581" s="184">
        <v>3.1779999999999999</v>
      </c>
      <c r="K1581" s="184">
        <v>3.0891000000000002</v>
      </c>
      <c r="L1581" s="184">
        <v>3.1143000000000001</v>
      </c>
      <c r="M1581" s="184">
        <v>3.0941000000000001</v>
      </c>
      <c r="N1581" s="184">
        <v>3.0697000000000001</v>
      </c>
      <c r="O1581" s="184"/>
      <c r="P1581" s="184"/>
      <c r="Q1581" s="184">
        <v>3.3845999999999998</v>
      </c>
      <c r="R1581" s="184">
        <v>3.3283999999999998</v>
      </c>
      <c r="S1581" s="120" t="s">
        <v>1997</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1278</v>
      </c>
      <c r="B1582" s="180" t="s">
        <v>1310</v>
      </c>
      <c r="C1582" s="180">
        <v>147714</v>
      </c>
      <c r="D1582" s="183">
        <v>44514</v>
      </c>
      <c r="E1582" s="184">
        <v>1068.7804000000001</v>
      </c>
      <c r="F1582" s="184">
        <v>3.0192000000000001</v>
      </c>
      <c r="G1582" s="184">
        <v>3.0186000000000002</v>
      </c>
      <c r="H1582" s="184">
        <v>3.0065</v>
      </c>
      <c r="I1582" s="184">
        <v>3.0994999999999999</v>
      </c>
      <c r="J1582" s="184">
        <v>3.0777999999999999</v>
      </c>
      <c r="K1582" s="184">
        <v>2.9883999999999999</v>
      </c>
      <c r="L1582" s="184">
        <v>3.0127999999999999</v>
      </c>
      <c r="M1582" s="184">
        <v>2.9916999999999998</v>
      </c>
      <c r="N1582" s="184">
        <v>2.9666000000000001</v>
      </c>
      <c r="O1582" s="184"/>
      <c r="P1582" s="184"/>
      <c r="Q1582" s="184">
        <v>3.2812999999999999</v>
      </c>
      <c r="R1582" s="184">
        <v>3.2252000000000001</v>
      </c>
      <c r="S1582" s="120" t="s">
        <v>1997</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1278</v>
      </c>
      <c r="B1583" s="180" t="s">
        <v>1311</v>
      </c>
      <c r="C1583" s="180">
        <v>147837</v>
      </c>
      <c r="D1583" s="183">
        <v>44514</v>
      </c>
      <c r="E1583" s="184">
        <v>1066.8525</v>
      </c>
      <c r="F1583" s="184">
        <v>3.2437</v>
      </c>
      <c r="G1583" s="184">
        <v>3.2431000000000001</v>
      </c>
      <c r="H1583" s="184">
        <v>3.1735000000000002</v>
      </c>
      <c r="I1583" s="184">
        <v>3.3001</v>
      </c>
      <c r="J1583" s="184">
        <v>3.2841999999999998</v>
      </c>
      <c r="K1583" s="184">
        <v>3.1650999999999998</v>
      </c>
      <c r="L1583" s="184">
        <v>3.1732999999999998</v>
      </c>
      <c r="M1583" s="184">
        <v>3.1932</v>
      </c>
      <c r="N1583" s="184">
        <v>3.1671999999999998</v>
      </c>
      <c r="O1583" s="184"/>
      <c r="P1583" s="184"/>
      <c r="Q1583" s="184">
        <v>3.3731</v>
      </c>
      <c r="R1583" s="184"/>
      <c r="S1583" s="120" t="s">
        <v>1998</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1278</v>
      </c>
      <c r="B1584" s="180" t="s">
        <v>1312</v>
      </c>
      <c r="C1584" s="180">
        <v>147836</v>
      </c>
      <c r="D1584" s="183">
        <v>44514</v>
      </c>
      <c r="E1584" s="184">
        <v>1065.4072000000001</v>
      </c>
      <c r="F1584" s="184">
        <v>3.1726999999999999</v>
      </c>
      <c r="G1584" s="184">
        <v>3.1720999999999999</v>
      </c>
      <c r="H1584" s="184">
        <v>3.1048</v>
      </c>
      <c r="I1584" s="184">
        <v>3.2305000000000001</v>
      </c>
      <c r="J1584" s="184">
        <v>3.2141000000000002</v>
      </c>
      <c r="K1584" s="184">
        <v>3.0945</v>
      </c>
      <c r="L1584" s="184">
        <v>3.1021000000000001</v>
      </c>
      <c r="M1584" s="184">
        <v>3.1215000000000002</v>
      </c>
      <c r="N1584" s="184">
        <v>3.0950000000000002</v>
      </c>
      <c r="O1584" s="184"/>
      <c r="P1584" s="184"/>
      <c r="Q1584" s="184">
        <v>3.3012999999999999</v>
      </c>
      <c r="R1584" s="184"/>
      <c r="S1584" s="120" t="s">
        <v>1998</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1278</v>
      </c>
      <c r="B1585" s="180" t="s">
        <v>1313</v>
      </c>
      <c r="C1585" s="180">
        <v>146141</v>
      </c>
      <c r="D1585" s="183">
        <v>44514</v>
      </c>
      <c r="E1585" s="184">
        <v>1119.5214000000001</v>
      </c>
      <c r="F1585" s="184">
        <v>3.1109</v>
      </c>
      <c r="G1585" s="184">
        <v>3.1154999999999999</v>
      </c>
      <c r="H1585" s="184">
        <v>3.1467000000000001</v>
      </c>
      <c r="I1585" s="184">
        <v>3.238</v>
      </c>
      <c r="J1585" s="184">
        <v>3.2248999999999999</v>
      </c>
      <c r="K1585" s="184">
        <v>3.1265000000000001</v>
      </c>
      <c r="L1585" s="184">
        <v>3.1476000000000002</v>
      </c>
      <c r="M1585" s="184">
        <v>3.1354000000000002</v>
      </c>
      <c r="N1585" s="184">
        <v>3.1162000000000001</v>
      </c>
      <c r="O1585" s="184"/>
      <c r="P1585" s="184"/>
      <c r="Q1585" s="184">
        <v>4.0659000000000001</v>
      </c>
      <c r="R1585" s="184">
        <v>3.3643999999999998</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1278</v>
      </c>
      <c r="B1586" s="180" t="s">
        <v>1314</v>
      </c>
      <c r="C1586" s="180">
        <v>146142</v>
      </c>
      <c r="D1586" s="183">
        <v>44514</v>
      </c>
      <c r="E1586" s="184">
        <v>1117.0347999999999</v>
      </c>
      <c r="F1586" s="184">
        <v>3.0099</v>
      </c>
      <c r="G1586" s="184">
        <v>3.0145</v>
      </c>
      <c r="H1586" s="184">
        <v>3.0461999999999998</v>
      </c>
      <c r="I1586" s="184">
        <v>3.1375999999999999</v>
      </c>
      <c r="J1586" s="184">
        <v>3.1244000000000001</v>
      </c>
      <c r="K1586" s="184">
        <v>3.0255000000000001</v>
      </c>
      <c r="L1586" s="184">
        <v>3.0459000000000001</v>
      </c>
      <c r="M1586" s="184">
        <v>3.0329000000000002</v>
      </c>
      <c r="N1586" s="184">
        <v>3.0129000000000001</v>
      </c>
      <c r="O1586" s="184"/>
      <c r="P1586" s="184"/>
      <c r="Q1586" s="184">
        <v>3.9842</v>
      </c>
      <c r="R1586" s="184">
        <v>3.2715999999999998</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1278</v>
      </c>
      <c r="B1587" s="180" t="s">
        <v>1315</v>
      </c>
      <c r="C1587" s="180">
        <v>119283</v>
      </c>
      <c r="D1587" s="183">
        <v>44514</v>
      </c>
      <c r="E1587" s="184">
        <v>2729.2636666666699</v>
      </c>
      <c r="F1587" s="184">
        <v>3.1341000000000001</v>
      </c>
      <c r="G1587" s="184">
        <v>3.1354000000000002</v>
      </c>
      <c r="H1587" s="184">
        <v>3.1536</v>
      </c>
      <c r="I1587" s="184">
        <v>3.2551000000000001</v>
      </c>
      <c r="J1587" s="184">
        <v>3.2341000000000002</v>
      </c>
      <c r="K1587" s="184">
        <v>3.1482999999999999</v>
      </c>
      <c r="L1587" s="184">
        <v>3.1720999999999999</v>
      </c>
      <c r="M1587" s="184">
        <v>3.1678000000000002</v>
      </c>
      <c r="N1587" s="184">
        <v>3.1398999999999999</v>
      </c>
      <c r="O1587" s="184">
        <v>4.2275999999999998</v>
      </c>
      <c r="P1587" s="184">
        <v>5.0419999999999998</v>
      </c>
      <c r="Q1587" s="184">
        <v>6.4867999999999997</v>
      </c>
      <c r="R1587" s="184">
        <v>3.3965999999999998</v>
      </c>
      <c r="S1587" s="120" t="s">
        <v>1998</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1278</v>
      </c>
      <c r="B1588" s="180" t="s">
        <v>1316</v>
      </c>
      <c r="C1588" s="180">
        <v>118058</v>
      </c>
      <c r="D1588" s="183">
        <v>44514</v>
      </c>
      <c r="E1588" s="184">
        <v>2597.5971666666701</v>
      </c>
      <c r="F1588" s="184">
        <v>3.0354000000000001</v>
      </c>
      <c r="G1588" s="184">
        <v>3.0350999999999999</v>
      </c>
      <c r="H1588" s="184">
        <v>3.0535999999999999</v>
      </c>
      <c r="I1588" s="184">
        <v>3.1549999999999998</v>
      </c>
      <c r="J1588" s="184">
        <v>3.1339000000000001</v>
      </c>
      <c r="K1588" s="184">
        <v>3.0474999999999999</v>
      </c>
      <c r="L1588" s="184">
        <v>3.0705</v>
      </c>
      <c r="M1588" s="184">
        <v>3.0655000000000001</v>
      </c>
      <c r="N1588" s="184">
        <v>3.0367999999999999</v>
      </c>
      <c r="O1588" s="184">
        <v>3.8224999999999998</v>
      </c>
      <c r="P1588" s="184">
        <v>4.4604999999999997</v>
      </c>
      <c r="Q1588" s="184">
        <v>6.5819000000000001</v>
      </c>
      <c r="R1588" s="184">
        <v>3.1640000000000001</v>
      </c>
      <c r="S1588" s="120" t="s">
        <v>1998</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1278</v>
      </c>
      <c r="B1589" s="180" t="s">
        <v>1317</v>
      </c>
      <c r="C1589" s="180">
        <v>147515</v>
      </c>
      <c r="D1589" s="183">
        <v>44514</v>
      </c>
      <c r="E1589" s="184">
        <v>1087.8641</v>
      </c>
      <c r="F1589" s="184">
        <v>3.1943999999999999</v>
      </c>
      <c r="G1589" s="184">
        <v>3.1859999999999999</v>
      </c>
      <c r="H1589" s="184">
        <v>3.1903000000000001</v>
      </c>
      <c r="I1589" s="184">
        <v>3.2706</v>
      </c>
      <c r="J1589" s="184">
        <v>3.2494000000000001</v>
      </c>
      <c r="K1589" s="184">
        <v>3.1671999999999998</v>
      </c>
      <c r="L1589" s="184">
        <v>3.1964000000000001</v>
      </c>
      <c r="M1589" s="184">
        <v>3.1815000000000002</v>
      </c>
      <c r="N1589" s="184">
        <v>3.1471</v>
      </c>
      <c r="O1589" s="184"/>
      <c r="P1589" s="184"/>
      <c r="Q1589" s="184">
        <v>3.6579000000000002</v>
      </c>
      <c r="R1589" s="184">
        <v>3.4005999999999998</v>
      </c>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1278</v>
      </c>
      <c r="B1590" s="180" t="s">
        <v>1318</v>
      </c>
      <c r="C1590" s="180">
        <v>147519</v>
      </c>
      <c r="D1590" s="183">
        <v>44514</v>
      </c>
      <c r="E1590" s="184">
        <v>1084.5704000000001</v>
      </c>
      <c r="F1590" s="184">
        <v>3.0661</v>
      </c>
      <c r="G1590" s="184">
        <v>3.0565000000000002</v>
      </c>
      <c r="H1590" s="184">
        <v>3.06</v>
      </c>
      <c r="I1590" s="184">
        <v>3.1400999999999999</v>
      </c>
      <c r="J1590" s="184">
        <v>3.1189</v>
      </c>
      <c r="K1590" s="184">
        <v>3.0360999999999998</v>
      </c>
      <c r="L1590" s="184">
        <v>3.0640999999999998</v>
      </c>
      <c r="M1590" s="184">
        <v>3.0482</v>
      </c>
      <c r="N1590" s="184">
        <v>3.0129000000000001</v>
      </c>
      <c r="O1590" s="184"/>
      <c r="P1590" s="184"/>
      <c r="Q1590" s="184">
        <v>3.5232000000000001</v>
      </c>
      <c r="R1590" s="184">
        <v>3.2660999999999998</v>
      </c>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1278</v>
      </c>
      <c r="B1591" s="180" t="s">
        <v>1319</v>
      </c>
      <c r="C1591" s="180">
        <v>147564</v>
      </c>
      <c r="D1591" s="183">
        <v>44514</v>
      </c>
      <c r="E1591" s="184">
        <v>1086.3000999999999</v>
      </c>
      <c r="F1591" s="184">
        <v>3.2259000000000002</v>
      </c>
      <c r="G1591" s="184">
        <v>3.2286999999999999</v>
      </c>
      <c r="H1591" s="184">
        <v>3.2496999999999998</v>
      </c>
      <c r="I1591" s="184">
        <v>3.3064</v>
      </c>
      <c r="J1591" s="184">
        <v>3.2871000000000001</v>
      </c>
      <c r="K1591" s="184">
        <v>3.1983999999999999</v>
      </c>
      <c r="L1591" s="184">
        <v>3.2132999999999998</v>
      </c>
      <c r="M1591" s="184">
        <v>3.2054999999999998</v>
      </c>
      <c r="N1591" s="184">
        <v>3.1716000000000002</v>
      </c>
      <c r="O1591" s="184"/>
      <c r="P1591" s="184"/>
      <c r="Q1591" s="184">
        <v>3.6402999999999999</v>
      </c>
      <c r="R1591" s="184">
        <v>3.3990999999999998</v>
      </c>
      <c r="S1591" s="120" t="s">
        <v>1998</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1278</v>
      </c>
      <c r="B1592" s="180" t="s">
        <v>1320</v>
      </c>
      <c r="C1592" s="180">
        <v>147565</v>
      </c>
      <c r="D1592" s="183">
        <v>44514</v>
      </c>
      <c r="E1592" s="184">
        <v>1083.7372</v>
      </c>
      <c r="F1592" s="184">
        <v>3.1291000000000002</v>
      </c>
      <c r="G1592" s="184">
        <v>3.1297000000000001</v>
      </c>
      <c r="H1592" s="184">
        <v>3.1486000000000001</v>
      </c>
      <c r="I1592" s="184">
        <v>3.1878000000000002</v>
      </c>
      <c r="J1592" s="184">
        <v>3.1775000000000002</v>
      </c>
      <c r="K1592" s="184">
        <v>3.0922000000000001</v>
      </c>
      <c r="L1592" s="184">
        <v>3.1069</v>
      </c>
      <c r="M1592" s="184">
        <v>3.0998999999999999</v>
      </c>
      <c r="N1592" s="184">
        <v>3.0659999999999998</v>
      </c>
      <c r="O1592" s="184"/>
      <c r="P1592" s="184"/>
      <c r="Q1592" s="184">
        <v>3.5346000000000002</v>
      </c>
      <c r="R1592" s="184">
        <v>3.2934000000000001</v>
      </c>
      <c r="S1592" s="120" t="s">
        <v>1998</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1278</v>
      </c>
      <c r="B1593" s="180" t="s">
        <v>1321</v>
      </c>
      <c r="C1593" s="180">
        <v>147736</v>
      </c>
      <c r="D1593" s="183">
        <v>44514</v>
      </c>
      <c r="E1593" s="184">
        <v>1075.5174</v>
      </c>
      <c r="F1593" s="184">
        <v>3.1720000000000002</v>
      </c>
      <c r="G1593" s="184">
        <v>3.1717</v>
      </c>
      <c r="H1593" s="184">
        <v>3.2254999999999998</v>
      </c>
      <c r="I1593" s="184">
        <v>3.2841999999999998</v>
      </c>
      <c r="J1593" s="184">
        <v>3.2662</v>
      </c>
      <c r="K1593" s="184">
        <v>3.1848999999999998</v>
      </c>
      <c r="L1593" s="184">
        <v>3.2185999999999999</v>
      </c>
      <c r="M1593" s="184">
        <v>3.2138</v>
      </c>
      <c r="N1593" s="184">
        <v>3.1939000000000002</v>
      </c>
      <c r="O1593" s="184"/>
      <c r="P1593" s="184"/>
      <c r="Q1593" s="184">
        <v>3.5535000000000001</v>
      </c>
      <c r="R1593" s="184">
        <v>3.4971000000000001</v>
      </c>
      <c r="S1593" s="120" t="s">
        <v>1998</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1278</v>
      </c>
      <c r="B1594" s="180" t="s">
        <v>1322</v>
      </c>
      <c r="C1594" s="180">
        <v>147739</v>
      </c>
      <c r="D1594" s="183">
        <v>44514</v>
      </c>
      <c r="E1594" s="184">
        <v>1073.3222000000001</v>
      </c>
      <c r="F1594" s="184">
        <v>3.0832000000000002</v>
      </c>
      <c r="G1594" s="184">
        <v>3.0829</v>
      </c>
      <c r="H1594" s="184">
        <v>3.1368</v>
      </c>
      <c r="I1594" s="184">
        <v>3.1959</v>
      </c>
      <c r="J1594" s="184">
        <v>3.1781999999999999</v>
      </c>
      <c r="K1594" s="184">
        <v>3.0954000000000002</v>
      </c>
      <c r="L1594" s="184">
        <v>3.1286999999999998</v>
      </c>
      <c r="M1594" s="184">
        <v>3.1202000000000001</v>
      </c>
      <c r="N1594" s="184">
        <v>3.0981999999999998</v>
      </c>
      <c r="O1594" s="184"/>
      <c r="P1594" s="184"/>
      <c r="Q1594" s="184">
        <v>3.4521000000000002</v>
      </c>
      <c r="R1594" s="184">
        <v>3.3963000000000001</v>
      </c>
      <c r="S1594" s="120" t="s">
        <v>1998</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1278</v>
      </c>
      <c r="B1595" s="180" t="s">
        <v>1323</v>
      </c>
      <c r="C1595" s="180">
        <v>145810</v>
      </c>
      <c r="D1595" s="183">
        <v>44514</v>
      </c>
      <c r="E1595" s="184">
        <v>112.6557</v>
      </c>
      <c r="F1595" s="184">
        <v>3.1919</v>
      </c>
      <c r="G1595" s="184">
        <v>3.1867999999999999</v>
      </c>
      <c r="H1595" s="184">
        <v>3.2002999999999999</v>
      </c>
      <c r="I1595" s="184">
        <v>3.3066</v>
      </c>
      <c r="J1595" s="184">
        <v>3.2667999999999999</v>
      </c>
      <c r="K1595" s="184">
        <v>3.1404999999999998</v>
      </c>
      <c r="L1595" s="184">
        <v>3.1587999999999998</v>
      </c>
      <c r="M1595" s="184">
        <v>3.1471</v>
      </c>
      <c r="N1595" s="184">
        <v>3.1263000000000001</v>
      </c>
      <c r="O1595" s="184"/>
      <c r="P1595" s="184"/>
      <c r="Q1595" s="184">
        <v>4.1806999999999999</v>
      </c>
      <c r="R1595" s="184">
        <v>3.4064999999999999</v>
      </c>
      <c r="S1595" s="120" t="s">
        <v>1998</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1278</v>
      </c>
      <c r="B1596" s="180" t="s">
        <v>1324</v>
      </c>
      <c r="C1596" s="180">
        <v>145811</v>
      </c>
      <c r="D1596" s="183">
        <v>44514</v>
      </c>
      <c r="E1596" s="184">
        <v>112.34269999999999</v>
      </c>
      <c r="F1596" s="184">
        <v>3.1032999999999999</v>
      </c>
      <c r="G1596" s="184">
        <v>3.0981999999999998</v>
      </c>
      <c r="H1596" s="184">
        <v>3.1116000000000001</v>
      </c>
      <c r="I1596" s="184">
        <v>3.2158000000000002</v>
      </c>
      <c r="J1596" s="184">
        <v>3.1768000000000001</v>
      </c>
      <c r="K1596" s="184">
        <v>3.05</v>
      </c>
      <c r="L1596" s="184">
        <v>3.0674000000000001</v>
      </c>
      <c r="M1596" s="184">
        <v>3.0548999999999999</v>
      </c>
      <c r="N1596" s="184">
        <v>3.0335000000000001</v>
      </c>
      <c r="O1596" s="184"/>
      <c r="P1596" s="184"/>
      <c r="Q1596" s="184">
        <v>4.0811000000000002</v>
      </c>
      <c r="R1596" s="184">
        <v>3.3098999999999998</v>
      </c>
      <c r="S1596" s="120" t="s">
        <v>1998</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1278</v>
      </c>
      <c r="B1597" s="180" t="s">
        <v>1325</v>
      </c>
      <c r="C1597" s="180">
        <v>147606</v>
      </c>
      <c r="D1597" s="183">
        <v>44514</v>
      </c>
      <c r="E1597" s="184">
        <v>1083.4585</v>
      </c>
      <c r="F1597" s="184">
        <v>3.258</v>
      </c>
      <c r="G1597" s="184">
        <v>3.2214999999999998</v>
      </c>
      <c r="H1597" s="184">
        <v>3.2443</v>
      </c>
      <c r="I1597" s="184">
        <v>3.3222999999999998</v>
      </c>
      <c r="J1597" s="184">
        <v>3.2907000000000002</v>
      </c>
      <c r="K1597" s="184">
        <v>3.2006999999999999</v>
      </c>
      <c r="L1597" s="184">
        <v>3.2317999999999998</v>
      </c>
      <c r="M1597" s="184">
        <v>3.2216</v>
      </c>
      <c r="N1597" s="184">
        <v>3.1972</v>
      </c>
      <c r="O1597" s="184"/>
      <c r="P1597" s="184"/>
      <c r="Q1597" s="184">
        <v>3.6781000000000001</v>
      </c>
      <c r="R1597" s="184">
        <v>3.5036</v>
      </c>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1278</v>
      </c>
      <c r="B1598" s="180" t="s">
        <v>1326</v>
      </c>
      <c r="C1598" s="180">
        <v>147600</v>
      </c>
      <c r="D1598" s="183">
        <v>44514</v>
      </c>
      <c r="E1598" s="184">
        <v>1081.2797</v>
      </c>
      <c r="F1598" s="184">
        <v>3.2071000000000001</v>
      </c>
      <c r="G1598" s="184">
        <v>3.1717</v>
      </c>
      <c r="H1598" s="184">
        <v>3.1939000000000002</v>
      </c>
      <c r="I1598" s="184">
        <v>3.2724000000000002</v>
      </c>
      <c r="J1598" s="184">
        <v>3.2406000000000001</v>
      </c>
      <c r="K1598" s="184">
        <v>3.1503000000000001</v>
      </c>
      <c r="L1598" s="184">
        <v>3.1808999999999998</v>
      </c>
      <c r="M1598" s="184">
        <v>3.1617999999999999</v>
      </c>
      <c r="N1598" s="184">
        <v>3.1261000000000001</v>
      </c>
      <c r="O1598" s="184"/>
      <c r="P1598" s="184"/>
      <c r="Q1598" s="184">
        <v>3.5840999999999998</v>
      </c>
      <c r="R1598" s="184">
        <v>3.4127999999999998</v>
      </c>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1278</v>
      </c>
      <c r="B1599" s="180" t="s">
        <v>1327</v>
      </c>
      <c r="C1599" s="180">
        <v>119833</v>
      </c>
      <c r="D1599" s="183">
        <v>44514</v>
      </c>
      <c r="E1599" s="184">
        <v>3418.0401999999999</v>
      </c>
      <c r="F1599" s="184">
        <v>3.1568999999999998</v>
      </c>
      <c r="G1599" s="184">
        <v>3.1553</v>
      </c>
      <c r="H1599" s="184">
        <v>3.1520999999999999</v>
      </c>
      <c r="I1599" s="184">
        <v>3.2545999999999999</v>
      </c>
      <c r="J1599" s="184">
        <v>3.2345000000000002</v>
      </c>
      <c r="K1599" s="184">
        <v>3.1377999999999999</v>
      </c>
      <c r="L1599" s="184">
        <v>3.1594000000000002</v>
      </c>
      <c r="M1599" s="184">
        <v>3.1513</v>
      </c>
      <c r="N1599" s="184">
        <v>3.1225999999999998</v>
      </c>
      <c r="O1599" s="184">
        <v>4.2012</v>
      </c>
      <c r="P1599" s="184">
        <v>4.9272999999999998</v>
      </c>
      <c r="Q1599" s="184">
        <v>6.3804999999999996</v>
      </c>
      <c r="R1599" s="184">
        <v>3.3706</v>
      </c>
      <c r="S1599" s="120" t="s">
        <v>1998</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1278</v>
      </c>
      <c r="B1600" s="180" t="s">
        <v>1328</v>
      </c>
      <c r="C1600" s="180">
        <v>101206</v>
      </c>
      <c r="D1600" s="183">
        <v>44514</v>
      </c>
      <c r="E1600" s="184">
        <v>3383.4413</v>
      </c>
      <c r="F1600" s="184">
        <v>3.0769000000000002</v>
      </c>
      <c r="G1600" s="184">
        <v>3.0752999999999999</v>
      </c>
      <c r="H1600" s="184">
        <v>3.0722</v>
      </c>
      <c r="I1600" s="184">
        <v>3.1745000000000001</v>
      </c>
      <c r="J1600" s="184">
        <v>3.1543000000000001</v>
      </c>
      <c r="K1600" s="184">
        <v>3.0589</v>
      </c>
      <c r="L1600" s="184">
        <v>3.0840000000000001</v>
      </c>
      <c r="M1600" s="184">
        <v>3.0767000000000002</v>
      </c>
      <c r="N1600" s="184">
        <v>3.0482</v>
      </c>
      <c r="O1600" s="184">
        <v>4.1294000000000004</v>
      </c>
      <c r="P1600" s="184">
        <v>4.8440000000000003</v>
      </c>
      <c r="Q1600" s="184">
        <v>6.5707000000000004</v>
      </c>
      <c r="R1600" s="184">
        <v>3.2970999999999999</v>
      </c>
      <c r="S1600" s="120" t="s">
        <v>1998</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1278</v>
      </c>
      <c r="B1601" s="180" t="s">
        <v>1329</v>
      </c>
      <c r="C1601" s="180">
        <v>146963</v>
      </c>
      <c r="D1601" s="183">
        <v>44514</v>
      </c>
      <c r="E1601" s="184">
        <v>1115.8462</v>
      </c>
      <c r="F1601" s="184">
        <v>3.1863000000000001</v>
      </c>
      <c r="G1601" s="184">
        <v>3.1682999999999999</v>
      </c>
      <c r="H1601" s="184">
        <v>3.1459000000000001</v>
      </c>
      <c r="I1601" s="184">
        <v>3.2248000000000001</v>
      </c>
      <c r="J1601" s="184">
        <v>3.2138</v>
      </c>
      <c r="K1601" s="184">
        <v>3.1160999999999999</v>
      </c>
      <c r="L1601" s="184">
        <v>3.1305000000000001</v>
      </c>
      <c r="M1601" s="184">
        <v>3.1204999999999998</v>
      </c>
      <c r="N1601" s="184">
        <v>3.0975000000000001</v>
      </c>
      <c r="O1601" s="184"/>
      <c r="P1601" s="184"/>
      <c r="Q1601" s="184">
        <v>4.2108999999999996</v>
      </c>
      <c r="R1601" s="184">
        <v>3.3902999999999999</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1278</v>
      </c>
      <c r="B1602" s="180" t="s">
        <v>1330</v>
      </c>
      <c r="C1602" s="180">
        <v>146959</v>
      </c>
      <c r="D1602" s="183">
        <v>44514</v>
      </c>
      <c r="E1602" s="184">
        <v>1112.7028</v>
      </c>
      <c r="F1602" s="184">
        <v>3.0739000000000001</v>
      </c>
      <c r="G1602" s="184">
        <v>3.0558000000000001</v>
      </c>
      <c r="H1602" s="184">
        <v>3.0327999999999999</v>
      </c>
      <c r="I1602" s="184">
        <v>3.1118000000000001</v>
      </c>
      <c r="J1602" s="184">
        <v>3.1004</v>
      </c>
      <c r="K1602" s="184">
        <v>3.0021</v>
      </c>
      <c r="L1602" s="184">
        <v>3.0144000000000002</v>
      </c>
      <c r="M1602" s="184">
        <v>3.0022000000000002</v>
      </c>
      <c r="N1602" s="184">
        <v>2.9824000000000002</v>
      </c>
      <c r="O1602" s="184"/>
      <c r="P1602" s="184"/>
      <c r="Q1602" s="184">
        <v>4.1002999999999998</v>
      </c>
      <c r="R1602" s="184">
        <v>3.2795000000000001</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1278</v>
      </c>
      <c r="B1603" s="180" t="s">
        <v>1331</v>
      </c>
      <c r="C1603" s="180">
        <v>146980</v>
      </c>
      <c r="D1603" s="183">
        <v>44514</v>
      </c>
      <c r="E1603" s="184">
        <v>1107.3597</v>
      </c>
      <c r="F1603" s="184">
        <v>3.1480999999999999</v>
      </c>
      <c r="G1603" s="184">
        <v>3.1497000000000002</v>
      </c>
      <c r="H1603" s="184">
        <v>3.1398000000000001</v>
      </c>
      <c r="I1603" s="184">
        <v>3.2164999999999999</v>
      </c>
      <c r="J1603" s="184">
        <v>3.1985000000000001</v>
      </c>
      <c r="K1603" s="184">
        <v>3.1244999999999998</v>
      </c>
      <c r="L1603" s="184">
        <v>3.1536</v>
      </c>
      <c r="M1603" s="184">
        <v>3.1644999999999999</v>
      </c>
      <c r="N1603" s="184">
        <v>3.1429</v>
      </c>
      <c r="O1603" s="184"/>
      <c r="P1603" s="184"/>
      <c r="Q1603" s="184">
        <v>3.9277000000000002</v>
      </c>
      <c r="R1603" s="184">
        <v>3.3944999999999999</v>
      </c>
      <c r="S1603" s="120" t="s">
        <v>1998</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1278</v>
      </c>
      <c r="B1604" s="180" t="s">
        <v>1332</v>
      </c>
      <c r="C1604" s="180">
        <v>146977</v>
      </c>
      <c r="D1604" s="183">
        <v>44514</v>
      </c>
      <c r="E1604" s="184">
        <v>1104.2872</v>
      </c>
      <c r="F1604" s="184">
        <v>3.0510000000000002</v>
      </c>
      <c r="G1604" s="184">
        <v>3.0493999999999999</v>
      </c>
      <c r="H1604" s="184">
        <v>3.0392999999999999</v>
      </c>
      <c r="I1604" s="184">
        <v>3.1166</v>
      </c>
      <c r="J1604" s="184">
        <v>3.0981999999999998</v>
      </c>
      <c r="K1604" s="184">
        <v>3.0236999999999998</v>
      </c>
      <c r="L1604" s="184">
        <v>3.0520999999999998</v>
      </c>
      <c r="M1604" s="184">
        <v>3.0480999999999998</v>
      </c>
      <c r="N1604" s="184">
        <v>3.0291000000000001</v>
      </c>
      <c r="O1604" s="184"/>
      <c r="P1604" s="184"/>
      <c r="Q1604" s="184">
        <v>3.8184</v>
      </c>
      <c r="R1604" s="184">
        <v>3.2850000000000001</v>
      </c>
      <c r="S1604" s="120" t="s">
        <v>1998</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1278</v>
      </c>
      <c r="B1605" s="180" t="s">
        <v>1333</v>
      </c>
      <c r="C1605" s="180">
        <v>147003</v>
      </c>
      <c r="D1605" s="183">
        <v>44514</v>
      </c>
      <c r="E1605" s="184">
        <v>1105.1728000000001</v>
      </c>
      <c r="F1605" s="184">
        <v>3.2633000000000001</v>
      </c>
      <c r="G1605" s="184">
        <v>3.2164999999999999</v>
      </c>
      <c r="H1605" s="184">
        <v>3.1947000000000001</v>
      </c>
      <c r="I1605" s="184">
        <v>3.3001999999999998</v>
      </c>
      <c r="J1605" s="184">
        <v>3.2570000000000001</v>
      </c>
      <c r="K1605" s="184">
        <v>3.1463000000000001</v>
      </c>
      <c r="L1605" s="184">
        <v>3.1638999999999999</v>
      </c>
      <c r="M1605" s="184">
        <v>3.1440999999999999</v>
      </c>
      <c r="N1605" s="184">
        <v>3.1232000000000002</v>
      </c>
      <c r="O1605" s="184"/>
      <c r="P1605" s="184"/>
      <c r="Q1605" s="184">
        <v>3.8565999999999998</v>
      </c>
      <c r="R1605" s="184">
        <v>3.3498999999999999</v>
      </c>
      <c r="S1605" s="120" t="s">
        <v>1998</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1278</v>
      </c>
      <c r="B1606" s="180" t="s">
        <v>1334</v>
      </c>
      <c r="C1606" s="180">
        <v>146997</v>
      </c>
      <c r="D1606" s="183">
        <v>44514</v>
      </c>
      <c r="E1606" s="184">
        <v>1102.3089</v>
      </c>
      <c r="F1606" s="184">
        <v>3.1625000000000001</v>
      </c>
      <c r="G1606" s="184">
        <v>3.1166999999999998</v>
      </c>
      <c r="H1606" s="184">
        <v>3.0945</v>
      </c>
      <c r="I1606" s="184">
        <v>3.2002000000000002</v>
      </c>
      <c r="J1606" s="184">
        <v>3.1566999999999998</v>
      </c>
      <c r="K1606" s="184">
        <v>3.0455000000000001</v>
      </c>
      <c r="L1606" s="184">
        <v>3.0661999999999998</v>
      </c>
      <c r="M1606" s="184">
        <v>3.0459000000000001</v>
      </c>
      <c r="N1606" s="184">
        <v>3.0247999999999999</v>
      </c>
      <c r="O1606" s="184"/>
      <c r="P1606" s="184"/>
      <c r="Q1606" s="184">
        <v>3.7547000000000001</v>
      </c>
      <c r="R1606" s="184">
        <v>3.2486999999999999</v>
      </c>
      <c r="S1606" s="120" t="s">
        <v>1998</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1278</v>
      </c>
      <c r="B1607" s="180" t="s">
        <v>1335</v>
      </c>
      <c r="C1607" s="180">
        <v>120785</v>
      </c>
      <c r="D1607" s="183">
        <v>44514</v>
      </c>
      <c r="E1607" s="184">
        <v>2873.4737</v>
      </c>
      <c r="F1607" s="184">
        <v>3.2038000000000002</v>
      </c>
      <c r="G1607" s="184">
        <v>3.2027000000000001</v>
      </c>
      <c r="H1607" s="184">
        <v>3.1846000000000001</v>
      </c>
      <c r="I1607" s="184">
        <v>3.2884000000000002</v>
      </c>
      <c r="J1607" s="184">
        <v>3.2645</v>
      </c>
      <c r="K1607" s="184">
        <v>3.1623999999999999</v>
      </c>
      <c r="L1607" s="184">
        <v>3.1713</v>
      </c>
      <c r="M1607" s="184">
        <v>3.1585999999999999</v>
      </c>
      <c r="N1607" s="184">
        <v>3.1335000000000002</v>
      </c>
      <c r="O1607" s="184">
        <v>4.2305000000000001</v>
      </c>
      <c r="P1607" s="184">
        <v>4.8064</v>
      </c>
      <c r="Q1607" s="184">
        <v>6.4793000000000003</v>
      </c>
      <c r="R1607" s="184">
        <v>3.4011999999999998</v>
      </c>
      <c r="S1607" s="120" t="s">
        <v>1998</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1278</v>
      </c>
      <c r="B1608" s="180" t="s">
        <v>1336</v>
      </c>
      <c r="C1608" s="180">
        <v>100814</v>
      </c>
      <c r="D1608" s="183">
        <v>44514</v>
      </c>
      <c r="E1608" s="184">
        <v>2847.9641000000001</v>
      </c>
      <c r="F1608" s="184">
        <v>3.1440999999999999</v>
      </c>
      <c r="G1608" s="184">
        <v>3.1425000000000001</v>
      </c>
      <c r="H1608" s="184">
        <v>3.1246</v>
      </c>
      <c r="I1608" s="184">
        <v>3.2284000000000002</v>
      </c>
      <c r="J1608" s="184">
        <v>3.2042999999999999</v>
      </c>
      <c r="K1608" s="184">
        <v>3.1019000000000001</v>
      </c>
      <c r="L1608" s="184">
        <v>3.1103000000000001</v>
      </c>
      <c r="M1608" s="184">
        <v>3.0972</v>
      </c>
      <c r="N1608" s="184">
        <v>3.0716000000000001</v>
      </c>
      <c r="O1608" s="184">
        <v>4.1603000000000003</v>
      </c>
      <c r="P1608" s="184">
        <v>4.7061999999999999</v>
      </c>
      <c r="Q1608" s="184">
        <v>6.0057</v>
      </c>
      <c r="R1608" s="184">
        <v>3.3359999999999999</v>
      </c>
      <c r="S1608" s="120" t="s">
        <v>1998</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1278</v>
      </c>
      <c r="B1609" s="180" t="s">
        <v>1337</v>
      </c>
      <c r="C1609" s="180">
        <v>147593</v>
      </c>
      <c r="D1609" s="183">
        <v>44514</v>
      </c>
      <c r="E1609" s="184">
        <v>1079.4798000000001</v>
      </c>
      <c r="F1609" s="184">
        <v>2.9557000000000002</v>
      </c>
      <c r="G1609" s="184">
        <v>2.9571000000000001</v>
      </c>
      <c r="H1609" s="184">
        <v>2.9607999999999999</v>
      </c>
      <c r="I1609" s="184">
        <v>3.0598000000000001</v>
      </c>
      <c r="J1609" s="184">
        <v>3.0459000000000001</v>
      </c>
      <c r="K1609" s="184">
        <v>2.9489999999999998</v>
      </c>
      <c r="L1609" s="184">
        <v>3.0792000000000002</v>
      </c>
      <c r="M1609" s="184">
        <v>3.0608</v>
      </c>
      <c r="N1609" s="184">
        <v>3.0320999999999998</v>
      </c>
      <c r="O1609" s="184"/>
      <c r="P1609" s="184"/>
      <c r="Q1609" s="184">
        <v>3.4887999999999999</v>
      </c>
      <c r="R1609" s="184">
        <v>3.2719</v>
      </c>
      <c r="S1609" s="120" t="s">
        <v>1998</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1278</v>
      </c>
      <c r="B1610" s="180" t="s">
        <v>1338</v>
      </c>
      <c r="C1610" s="180">
        <v>147590</v>
      </c>
      <c r="D1610" s="183">
        <v>44514</v>
      </c>
      <c r="E1610" s="184">
        <v>1077.9591</v>
      </c>
      <c r="F1610" s="184">
        <v>2.8904000000000001</v>
      </c>
      <c r="G1610" s="184">
        <v>2.8584999999999998</v>
      </c>
      <c r="H1610" s="184">
        <v>2.8855</v>
      </c>
      <c r="I1610" s="184">
        <v>2.9868000000000001</v>
      </c>
      <c r="J1610" s="184">
        <v>2.9988999999999999</v>
      </c>
      <c r="K1610" s="184">
        <v>2.8793000000000002</v>
      </c>
      <c r="L1610" s="184">
        <v>3.0051999999999999</v>
      </c>
      <c r="M1610" s="184">
        <v>2.9874000000000001</v>
      </c>
      <c r="N1610" s="184">
        <v>2.9601000000000002</v>
      </c>
      <c r="O1610" s="184"/>
      <c r="P1610" s="184"/>
      <c r="Q1610" s="184">
        <v>3.4234</v>
      </c>
      <c r="R1610" s="184">
        <v>3.2052999999999998</v>
      </c>
      <c r="S1610" s="120" t="s">
        <v>1998</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3.1260966666666667</v>
      </c>
      <c r="G1611" s="186">
        <v>3.1196949999999992</v>
      </c>
      <c r="H1611" s="186">
        <v>3.1215583333333341</v>
      </c>
      <c r="I1611" s="186">
        <v>3.2131833333333328</v>
      </c>
      <c r="J1611" s="186">
        <v>3.1945949999999992</v>
      </c>
      <c r="K1611" s="186">
        <v>3.0961466666666673</v>
      </c>
      <c r="L1611" s="186">
        <v>3.1196416666666682</v>
      </c>
      <c r="M1611" s="186">
        <v>3.1110616666666662</v>
      </c>
      <c r="N1611" s="186">
        <v>3.0873750000000002</v>
      </c>
      <c r="O1611" s="186">
        <v>4.1351399999999998</v>
      </c>
      <c r="P1611" s="186">
        <v>4.8173000000000004</v>
      </c>
      <c r="Q1611" s="186">
        <v>4.0907166666666663</v>
      </c>
      <c r="R1611" s="186">
        <v>3.3434851851851852</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3.1313500000000003</v>
      </c>
      <c r="G1612" s="186">
        <v>3.1274500000000001</v>
      </c>
      <c r="H1612" s="186">
        <v>3.13415</v>
      </c>
      <c r="I1612" s="186">
        <v>3.2234500000000001</v>
      </c>
      <c r="J1612" s="186">
        <v>3.2023000000000001</v>
      </c>
      <c r="K1612" s="186">
        <v>3.1016500000000002</v>
      </c>
      <c r="L1612" s="186">
        <v>3.1213499999999996</v>
      </c>
      <c r="M1612" s="186">
        <v>3.1170499999999999</v>
      </c>
      <c r="N1612" s="186">
        <v>3.0963500000000002</v>
      </c>
      <c r="O1612" s="186">
        <v>4.1695000000000002</v>
      </c>
      <c r="P1612" s="186">
        <v>4.8384999999999998</v>
      </c>
      <c r="Q1612" s="186">
        <v>3.8189000000000002</v>
      </c>
      <c r="R1612" s="186">
        <v>3.3560499999999998</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32"/>
      <c r="B1613" s="129"/>
      <c r="C1613" s="129"/>
      <c r="D1613" s="129"/>
      <c r="E1613" s="129"/>
      <c r="F1613" s="133"/>
      <c r="G1613" s="133"/>
      <c r="H1613" s="133"/>
      <c r="I1613" s="133"/>
      <c r="J1613" s="133"/>
      <c r="K1613" s="133"/>
      <c r="L1613" s="133"/>
      <c r="M1613" s="133"/>
      <c r="N1613" s="133"/>
      <c r="O1613" s="133"/>
      <c r="P1613" s="133"/>
      <c r="Q1613" s="133"/>
      <c r="R1613" s="133"/>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1339</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1340</v>
      </c>
      <c r="B1615" s="180" t="s">
        <v>1341</v>
      </c>
      <c r="C1615" s="180">
        <v>100058</v>
      </c>
      <c r="D1615" s="183">
        <v>44512</v>
      </c>
      <c r="E1615" s="184">
        <v>65.693100000000001</v>
      </c>
      <c r="F1615" s="184">
        <v>6.4462999999999999</v>
      </c>
      <c r="G1615" s="184">
        <v>-3.5364</v>
      </c>
      <c r="H1615" s="184">
        <v>8.99</v>
      </c>
      <c r="I1615" s="184">
        <v>8.4169</v>
      </c>
      <c r="J1615" s="184">
        <v>3.0998999999999999</v>
      </c>
      <c r="K1615" s="184">
        <v>6.7632000000000003</v>
      </c>
      <c r="L1615" s="184">
        <v>5.4539</v>
      </c>
      <c r="M1615" s="184">
        <v>5.7461000000000002</v>
      </c>
      <c r="N1615" s="184">
        <v>4.1365999999999996</v>
      </c>
      <c r="O1615" s="184">
        <v>9.9103999999999992</v>
      </c>
      <c r="P1615" s="184">
        <v>7.7142999999999997</v>
      </c>
      <c r="Q1615" s="184">
        <v>8.8892000000000007</v>
      </c>
      <c r="R1615" s="184">
        <v>7.8337000000000003</v>
      </c>
      <c r="S1615" s="120" t="s">
        <v>2000</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1340</v>
      </c>
      <c r="B1616" s="180" t="s">
        <v>1942</v>
      </c>
      <c r="C1616" s="180">
        <v>119605</v>
      </c>
      <c r="D1616" s="183">
        <v>44512</v>
      </c>
      <c r="E1616" s="184">
        <v>68.940799999999996</v>
      </c>
      <c r="F1616" s="184">
        <v>7.1487999999999996</v>
      </c>
      <c r="G1616" s="184">
        <v>-2.8759000000000001</v>
      </c>
      <c r="H1616" s="184">
        <v>9.6469000000000005</v>
      </c>
      <c r="I1616" s="184">
        <v>9.0696999999999992</v>
      </c>
      <c r="J1616" s="184">
        <v>3.7522000000000002</v>
      </c>
      <c r="K1616" s="184">
        <v>7.4241999999999999</v>
      </c>
      <c r="L1616" s="184">
        <v>6.1501000000000001</v>
      </c>
      <c r="M1616" s="184">
        <v>6.4438000000000004</v>
      </c>
      <c r="N1616" s="184">
        <v>4.8159000000000001</v>
      </c>
      <c r="O1616" s="184">
        <v>10.589399999999999</v>
      </c>
      <c r="P1616" s="184">
        <v>8.3450000000000006</v>
      </c>
      <c r="Q1616" s="184">
        <v>9.7672000000000008</v>
      </c>
      <c r="R1616" s="184">
        <v>8.5086999999999993</v>
      </c>
      <c r="S1616" s="120" t="s">
        <v>2000</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1340</v>
      </c>
      <c r="B1617" s="180" t="s">
        <v>1342</v>
      </c>
      <c r="C1617" s="180"/>
      <c r="D1617" s="183">
        <v>44512</v>
      </c>
      <c r="E1617" s="184">
        <v>68.940799999999996</v>
      </c>
      <c r="F1617" s="184">
        <v>7.1487999999999996</v>
      </c>
      <c r="G1617" s="184">
        <v>-2.8759000000000001</v>
      </c>
      <c r="H1617" s="184">
        <v>9.6469000000000005</v>
      </c>
      <c r="I1617" s="184">
        <v>9.0696999999999992</v>
      </c>
      <c r="J1617" s="184">
        <v>3.7522000000000002</v>
      </c>
      <c r="K1617" s="184">
        <v>7.4241999999999999</v>
      </c>
      <c r="L1617" s="184">
        <v>6.1501000000000001</v>
      </c>
      <c r="M1617" s="184">
        <v>6.4438000000000004</v>
      </c>
      <c r="N1617" s="184">
        <v>4.8159000000000001</v>
      </c>
      <c r="O1617" s="184">
        <v>10.589399999999999</v>
      </c>
      <c r="P1617" s="184">
        <v>8.3450000000000006</v>
      </c>
      <c r="Q1617" s="184">
        <v>9.7672000000000008</v>
      </c>
      <c r="R1617" s="184">
        <v>8.5086999999999993</v>
      </c>
      <c r="S1617" s="120" t="s">
        <v>2000</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1340</v>
      </c>
      <c r="B1618" s="180" t="s">
        <v>1343</v>
      </c>
      <c r="C1618" s="180">
        <v>120447</v>
      </c>
      <c r="D1618" s="183">
        <v>44512</v>
      </c>
      <c r="E1618" s="184">
        <v>21.296399999999998</v>
      </c>
      <c r="F1618" s="184">
        <v>-9.2527000000000008</v>
      </c>
      <c r="G1618" s="184">
        <v>-27.474599999999999</v>
      </c>
      <c r="H1618" s="184">
        <v>11.5349</v>
      </c>
      <c r="I1618" s="184">
        <v>6.7137000000000002</v>
      </c>
      <c r="J1618" s="184">
        <v>0.73580000000000001</v>
      </c>
      <c r="K1618" s="184">
        <v>6.6215000000000002</v>
      </c>
      <c r="L1618" s="184">
        <v>4.1285999999999996</v>
      </c>
      <c r="M1618" s="184">
        <v>4.2839999999999998</v>
      </c>
      <c r="N1618" s="184">
        <v>3.9253999999999998</v>
      </c>
      <c r="O1618" s="184">
        <v>10.667199999999999</v>
      </c>
      <c r="P1618" s="184">
        <v>7.5209000000000001</v>
      </c>
      <c r="Q1618" s="184">
        <v>8.0862999999999996</v>
      </c>
      <c r="R1618" s="184">
        <v>8.5725999999999996</v>
      </c>
      <c r="S1618" s="120" t="s">
        <v>1997</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1340</v>
      </c>
      <c r="B1619" s="180" t="s">
        <v>1344</v>
      </c>
      <c r="C1619" s="180">
        <v>116471</v>
      </c>
      <c r="D1619" s="183">
        <v>44512</v>
      </c>
      <c r="E1619" s="184">
        <v>20.342500000000001</v>
      </c>
      <c r="F1619" s="184">
        <v>-9.6865000000000006</v>
      </c>
      <c r="G1619" s="184">
        <v>-28.045500000000001</v>
      </c>
      <c r="H1619" s="184">
        <v>10.954599999999999</v>
      </c>
      <c r="I1619" s="184">
        <v>6.1276999999999999</v>
      </c>
      <c r="J1619" s="184">
        <v>0.1389</v>
      </c>
      <c r="K1619" s="184">
        <v>6.0107999999999997</v>
      </c>
      <c r="L1619" s="184">
        <v>3.5152000000000001</v>
      </c>
      <c r="M1619" s="184">
        <v>3.6638999999999999</v>
      </c>
      <c r="N1619" s="184">
        <v>3.3012999999999999</v>
      </c>
      <c r="O1619" s="184">
        <v>10.101000000000001</v>
      </c>
      <c r="P1619" s="184">
        <v>6.9659000000000004</v>
      </c>
      <c r="Q1619" s="184">
        <v>7.5065</v>
      </c>
      <c r="R1619" s="184">
        <v>7.9847000000000001</v>
      </c>
      <c r="S1619" s="120" t="s">
        <v>1997</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1340</v>
      </c>
      <c r="B1620" s="180" t="s">
        <v>1345</v>
      </c>
      <c r="C1620" s="180">
        <v>101187</v>
      </c>
      <c r="D1620" s="183">
        <v>44512</v>
      </c>
      <c r="E1620" s="184">
        <v>34.131900000000002</v>
      </c>
      <c r="F1620" s="184">
        <v>17.118099999999998</v>
      </c>
      <c r="G1620" s="184">
        <v>-11.8941</v>
      </c>
      <c r="H1620" s="184">
        <v>8.3583999999999996</v>
      </c>
      <c r="I1620" s="184">
        <v>7.2614000000000001</v>
      </c>
      <c r="J1620" s="184">
        <v>3.3035999999999999</v>
      </c>
      <c r="K1620" s="184">
        <v>5.5358000000000001</v>
      </c>
      <c r="L1620" s="184">
        <v>4.3882000000000003</v>
      </c>
      <c r="M1620" s="184">
        <v>4.4377000000000004</v>
      </c>
      <c r="N1620" s="184">
        <v>2.7787999999999999</v>
      </c>
      <c r="O1620" s="184">
        <v>7.9013</v>
      </c>
      <c r="P1620" s="184">
        <v>5.9515000000000002</v>
      </c>
      <c r="Q1620" s="184">
        <v>6.4433999999999996</v>
      </c>
      <c r="R1620" s="184">
        <v>6.1858000000000004</v>
      </c>
      <c r="S1620" s="120" t="s">
        <v>2000</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1340</v>
      </c>
      <c r="B1621" s="180" t="s">
        <v>1346</v>
      </c>
      <c r="C1621" s="180">
        <v>119341</v>
      </c>
      <c r="D1621" s="183">
        <v>44512</v>
      </c>
      <c r="E1621" s="184">
        <v>36.819400000000002</v>
      </c>
      <c r="F1621" s="184">
        <v>17.852599999999999</v>
      </c>
      <c r="G1621" s="184">
        <v>-11.1587</v>
      </c>
      <c r="H1621" s="184">
        <v>9.1075999999999997</v>
      </c>
      <c r="I1621" s="184">
        <v>8.0259999999999998</v>
      </c>
      <c r="J1621" s="184">
        <v>4.0655999999999999</v>
      </c>
      <c r="K1621" s="184">
        <v>6.3007</v>
      </c>
      <c r="L1621" s="184">
        <v>5.1557000000000004</v>
      </c>
      <c r="M1621" s="184">
        <v>5.2226999999999997</v>
      </c>
      <c r="N1621" s="184">
        <v>3.5661</v>
      </c>
      <c r="O1621" s="184">
        <v>8.7295999999999996</v>
      </c>
      <c r="P1621" s="184">
        <v>6.8022999999999998</v>
      </c>
      <c r="Q1621" s="184">
        <v>8.3976000000000006</v>
      </c>
      <c r="R1621" s="184">
        <v>7.0162000000000004</v>
      </c>
      <c r="S1621" s="120" t="s">
        <v>2000</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1340</v>
      </c>
      <c r="B1622" s="180" t="s">
        <v>2023</v>
      </c>
      <c r="C1622" s="180">
        <v>118299</v>
      </c>
      <c r="D1622" s="183">
        <v>44512</v>
      </c>
      <c r="E1622" s="184">
        <v>64.399500000000003</v>
      </c>
      <c r="F1622" s="184">
        <v>9.7510999999999992</v>
      </c>
      <c r="G1622" s="184">
        <v>-23.6828</v>
      </c>
      <c r="H1622" s="184">
        <v>5.6124999999999998</v>
      </c>
      <c r="I1622" s="184">
        <v>6.0258000000000003</v>
      </c>
      <c r="J1622" s="184">
        <v>4.5774999999999997</v>
      </c>
      <c r="K1622" s="184">
        <v>5.2427000000000001</v>
      </c>
      <c r="L1622" s="184">
        <v>4.0598999999999998</v>
      </c>
      <c r="M1622" s="184">
        <v>4.1664000000000003</v>
      </c>
      <c r="N1622" s="184">
        <v>3.2282999999999999</v>
      </c>
      <c r="O1622" s="184">
        <v>8.6102000000000007</v>
      </c>
      <c r="P1622" s="184">
        <v>7.1158000000000001</v>
      </c>
      <c r="Q1622" s="184">
        <v>8.8099000000000007</v>
      </c>
      <c r="R1622" s="184">
        <v>6.8859000000000004</v>
      </c>
      <c r="S1622" s="120" t="s">
        <v>2000</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1340</v>
      </c>
      <c r="B1623" s="180" t="s">
        <v>2024</v>
      </c>
      <c r="C1623" s="180">
        <v>100597</v>
      </c>
      <c r="D1623" s="183">
        <v>44512</v>
      </c>
      <c r="E1623" s="184">
        <v>61.333300000000001</v>
      </c>
      <c r="F1623" s="184">
        <v>9.1669999999999998</v>
      </c>
      <c r="G1623" s="184">
        <v>-24.3506</v>
      </c>
      <c r="H1623" s="184">
        <v>4.9188999999999998</v>
      </c>
      <c r="I1623" s="184">
        <v>5.3243</v>
      </c>
      <c r="J1623" s="184">
        <v>3.8673999999999999</v>
      </c>
      <c r="K1623" s="184">
        <v>4.4976000000000003</v>
      </c>
      <c r="L1623" s="184">
        <v>3.3022999999999998</v>
      </c>
      <c r="M1623" s="184">
        <v>3.4095</v>
      </c>
      <c r="N1623" s="184">
        <v>2.4535</v>
      </c>
      <c r="O1623" s="184">
        <v>7.8617999999999997</v>
      </c>
      <c r="P1623" s="184">
        <v>6.4145000000000003</v>
      </c>
      <c r="Q1623" s="184">
        <v>8.6395999999999997</v>
      </c>
      <c r="R1623" s="184">
        <v>6.1287000000000003</v>
      </c>
      <c r="S1623" s="120" t="s">
        <v>2000</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1340</v>
      </c>
      <c r="B1624" s="180" t="s">
        <v>1347</v>
      </c>
      <c r="C1624" s="180">
        <v>119099</v>
      </c>
      <c r="D1624" s="183">
        <v>44512</v>
      </c>
      <c r="E1624" s="184">
        <v>79.408299999999997</v>
      </c>
      <c r="F1624" s="184">
        <v>9.1952999999999996</v>
      </c>
      <c r="G1624" s="184">
        <v>-11.082800000000001</v>
      </c>
      <c r="H1624" s="184">
        <v>9.6191999999999993</v>
      </c>
      <c r="I1624" s="184">
        <v>9.0007000000000001</v>
      </c>
      <c r="J1624" s="184">
        <v>4.8655999999999997</v>
      </c>
      <c r="K1624" s="184">
        <v>7.4119000000000002</v>
      </c>
      <c r="L1624" s="184">
        <v>5.2793999999999999</v>
      </c>
      <c r="M1624" s="184">
        <v>5.5788000000000002</v>
      </c>
      <c r="N1624" s="184">
        <v>4.33</v>
      </c>
      <c r="O1624" s="184">
        <v>11.1479</v>
      </c>
      <c r="P1624" s="184">
        <v>8.4868000000000006</v>
      </c>
      <c r="Q1624" s="184">
        <v>8.8640000000000008</v>
      </c>
      <c r="R1624" s="184">
        <v>8.9735999999999994</v>
      </c>
      <c r="S1624" s="120" t="s">
        <v>2000</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1340</v>
      </c>
      <c r="B1625" s="180" t="s">
        <v>1348</v>
      </c>
      <c r="C1625" s="180">
        <v>100084</v>
      </c>
      <c r="D1625" s="183">
        <v>44512</v>
      </c>
      <c r="E1625" s="184">
        <v>76.083500000000001</v>
      </c>
      <c r="F1625" s="184">
        <v>8.6852999999999998</v>
      </c>
      <c r="G1625" s="184">
        <v>-11.6305</v>
      </c>
      <c r="H1625" s="184">
        <v>9.0713000000000008</v>
      </c>
      <c r="I1625" s="184">
        <v>8.4570000000000007</v>
      </c>
      <c r="J1625" s="184">
        <v>4.3273000000000001</v>
      </c>
      <c r="K1625" s="184">
        <v>6.8880999999999997</v>
      </c>
      <c r="L1625" s="184">
        <v>4.7572999999999999</v>
      </c>
      <c r="M1625" s="184">
        <v>5.0404</v>
      </c>
      <c r="N1625" s="184">
        <v>3.7879</v>
      </c>
      <c r="O1625" s="184">
        <v>10.5152</v>
      </c>
      <c r="P1625" s="184">
        <v>7.7743000000000002</v>
      </c>
      <c r="Q1625" s="184">
        <v>9.6013000000000002</v>
      </c>
      <c r="R1625" s="184">
        <v>8.3805999999999994</v>
      </c>
      <c r="S1625" s="120" t="s">
        <v>2000</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1340</v>
      </c>
      <c r="B1626" s="180" t="s">
        <v>1349</v>
      </c>
      <c r="C1626" s="180">
        <v>140298</v>
      </c>
      <c r="D1626" s="183">
        <v>44512</v>
      </c>
      <c r="E1626" s="184">
        <v>20.5411</v>
      </c>
      <c r="F1626" s="184">
        <v>11.9093</v>
      </c>
      <c r="G1626" s="184">
        <v>-31.252600000000001</v>
      </c>
      <c r="H1626" s="184">
        <v>4.843</v>
      </c>
      <c r="I1626" s="184">
        <v>7.1909000000000001</v>
      </c>
      <c r="J1626" s="184">
        <v>1.7796000000000001</v>
      </c>
      <c r="K1626" s="184">
        <v>9.6648999999999994</v>
      </c>
      <c r="L1626" s="184">
        <v>4.6410999999999998</v>
      </c>
      <c r="M1626" s="184">
        <v>7.1837</v>
      </c>
      <c r="N1626" s="184">
        <v>6.1199000000000003</v>
      </c>
      <c r="O1626" s="184">
        <v>11.031700000000001</v>
      </c>
      <c r="P1626" s="184">
        <v>8.5050000000000008</v>
      </c>
      <c r="Q1626" s="184">
        <v>9.7324000000000002</v>
      </c>
      <c r="R1626" s="184">
        <v>9.6722000000000001</v>
      </c>
      <c r="S1626" s="120" t="s">
        <v>2000</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1340</v>
      </c>
      <c r="B1627" s="180" t="s">
        <v>1350</v>
      </c>
      <c r="C1627" s="180">
        <v>140297</v>
      </c>
      <c r="D1627" s="183">
        <v>44512</v>
      </c>
      <c r="E1627" s="184">
        <v>19.7745</v>
      </c>
      <c r="F1627" s="184">
        <v>11.2629</v>
      </c>
      <c r="G1627" s="184">
        <v>-31.8489</v>
      </c>
      <c r="H1627" s="184">
        <v>4.1882000000000001</v>
      </c>
      <c r="I1627" s="184">
        <v>6.5426000000000002</v>
      </c>
      <c r="J1627" s="184">
        <v>1.1264000000000001</v>
      </c>
      <c r="K1627" s="184">
        <v>8.9427000000000003</v>
      </c>
      <c r="L1627" s="184">
        <v>3.8992</v>
      </c>
      <c r="M1627" s="184">
        <v>6.4100999999999999</v>
      </c>
      <c r="N1627" s="184">
        <v>5.4071999999999996</v>
      </c>
      <c r="O1627" s="184">
        <v>10.447100000000001</v>
      </c>
      <c r="P1627" s="184">
        <v>7.9489000000000001</v>
      </c>
      <c r="Q1627" s="184">
        <v>9.1952999999999996</v>
      </c>
      <c r="R1627" s="184">
        <v>9.0635999999999992</v>
      </c>
      <c r="S1627" s="120" t="s">
        <v>2000</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1340</v>
      </c>
      <c r="B1628" s="180" t="s">
        <v>1351</v>
      </c>
      <c r="C1628" s="180">
        <v>100493</v>
      </c>
      <c r="D1628" s="183">
        <v>44512</v>
      </c>
      <c r="E1628" s="184">
        <v>48.453400000000002</v>
      </c>
      <c r="F1628" s="184">
        <v>10.549300000000001</v>
      </c>
      <c r="G1628" s="184">
        <v>-18.352799999999998</v>
      </c>
      <c r="H1628" s="184">
        <v>0.2009</v>
      </c>
      <c r="I1628" s="184">
        <v>2.5206</v>
      </c>
      <c r="J1628" s="184">
        <v>1.1577999999999999</v>
      </c>
      <c r="K1628" s="184">
        <v>5.3457999999999997</v>
      </c>
      <c r="L1628" s="184">
        <v>3.5565000000000002</v>
      </c>
      <c r="M1628" s="184">
        <v>3.9944000000000002</v>
      </c>
      <c r="N1628" s="184">
        <v>2.7803</v>
      </c>
      <c r="O1628" s="184">
        <v>7.4949000000000003</v>
      </c>
      <c r="P1628" s="184">
        <v>4.5768000000000004</v>
      </c>
      <c r="Q1628" s="184">
        <v>8.2332000000000001</v>
      </c>
      <c r="R1628" s="184">
        <v>5.4535</v>
      </c>
      <c r="S1628" s="120" t="s">
        <v>2000</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1340</v>
      </c>
      <c r="B1629" s="180" t="s">
        <v>1352</v>
      </c>
      <c r="C1629" s="180">
        <v>118498</v>
      </c>
      <c r="D1629" s="183">
        <v>44512</v>
      </c>
      <c r="E1629" s="184">
        <v>52.155900000000003</v>
      </c>
      <c r="F1629" s="184">
        <v>10.990600000000001</v>
      </c>
      <c r="G1629" s="184">
        <v>-17.889199999999999</v>
      </c>
      <c r="H1629" s="184">
        <v>0.66110000000000002</v>
      </c>
      <c r="I1629" s="184">
        <v>2.9777</v>
      </c>
      <c r="J1629" s="184">
        <v>1.6186</v>
      </c>
      <c r="K1629" s="184">
        <v>5.8094999999999999</v>
      </c>
      <c r="L1629" s="184">
        <v>4.0126999999999997</v>
      </c>
      <c r="M1629" s="184">
        <v>4.4461000000000004</v>
      </c>
      <c r="N1629" s="184">
        <v>3.2334000000000001</v>
      </c>
      <c r="O1629" s="184">
        <v>8.0774000000000008</v>
      </c>
      <c r="P1629" s="184">
        <v>5.3219000000000003</v>
      </c>
      <c r="Q1629" s="184">
        <v>7.7855999999999996</v>
      </c>
      <c r="R1629" s="184">
        <v>5.9580000000000002</v>
      </c>
      <c r="S1629" s="120" t="s">
        <v>2000</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1340</v>
      </c>
      <c r="B1630" s="180" t="s">
        <v>1353</v>
      </c>
      <c r="C1630" s="180">
        <v>101083</v>
      </c>
      <c r="D1630" s="183">
        <v>44512</v>
      </c>
      <c r="E1630" s="184">
        <v>44.800400000000003</v>
      </c>
      <c r="F1630" s="184">
        <v>17.524999999999999</v>
      </c>
      <c r="G1630" s="184">
        <v>-16.7331</v>
      </c>
      <c r="H1630" s="184">
        <v>11.383699999999999</v>
      </c>
      <c r="I1630" s="184">
        <v>9.5261999999999993</v>
      </c>
      <c r="J1630" s="184">
        <v>5.6219999999999999</v>
      </c>
      <c r="K1630" s="184">
        <v>6.4748000000000001</v>
      </c>
      <c r="L1630" s="184">
        <v>4.6703000000000001</v>
      </c>
      <c r="M1630" s="184">
        <v>4.51</v>
      </c>
      <c r="N1630" s="184">
        <v>3.1806000000000001</v>
      </c>
      <c r="O1630" s="184">
        <v>7.7564000000000002</v>
      </c>
      <c r="P1630" s="184">
        <v>5.7763</v>
      </c>
      <c r="Q1630" s="184">
        <v>7.6612</v>
      </c>
      <c r="R1630" s="184">
        <v>6.6212</v>
      </c>
      <c r="S1630" s="120" t="s">
        <v>2000</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1340</v>
      </c>
      <c r="B1631" s="180" t="s">
        <v>1354</v>
      </c>
      <c r="C1631" s="180">
        <v>119116</v>
      </c>
      <c r="D1631" s="183">
        <v>44512</v>
      </c>
      <c r="E1631" s="184">
        <v>46.426400000000001</v>
      </c>
      <c r="F1631" s="184">
        <v>18.012599999999999</v>
      </c>
      <c r="G1631" s="184">
        <v>-16.278500000000001</v>
      </c>
      <c r="H1631" s="184">
        <v>11.844799999999999</v>
      </c>
      <c r="I1631" s="184">
        <v>9.9833999999999996</v>
      </c>
      <c r="J1631" s="184">
        <v>6.0823999999999998</v>
      </c>
      <c r="K1631" s="184">
        <v>6.9404000000000003</v>
      </c>
      <c r="L1631" s="184">
        <v>5.1351000000000004</v>
      </c>
      <c r="M1631" s="184">
        <v>4.9702000000000002</v>
      </c>
      <c r="N1631" s="184">
        <v>3.6511999999999998</v>
      </c>
      <c r="O1631" s="184">
        <v>8.2037999999999993</v>
      </c>
      <c r="P1631" s="184">
        <v>6.2066999999999997</v>
      </c>
      <c r="Q1631" s="184">
        <v>8.3245000000000005</v>
      </c>
      <c r="R1631" s="184">
        <v>7.0964999999999998</v>
      </c>
      <c r="S1631" s="120" t="s">
        <v>2000</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1340</v>
      </c>
      <c r="B1632" s="180" t="s">
        <v>1355</v>
      </c>
      <c r="C1632" s="180">
        <v>100369</v>
      </c>
      <c r="D1632" s="183">
        <v>44512</v>
      </c>
      <c r="E1632" s="184">
        <v>81.132800000000003</v>
      </c>
      <c r="F1632" s="184">
        <v>-3.8685999999999998</v>
      </c>
      <c r="G1632" s="184">
        <v>-10.8774</v>
      </c>
      <c r="H1632" s="184">
        <v>27.558700000000002</v>
      </c>
      <c r="I1632" s="184">
        <v>15.386200000000001</v>
      </c>
      <c r="J1632" s="184">
        <v>12.706200000000001</v>
      </c>
      <c r="K1632" s="184">
        <v>11.6363</v>
      </c>
      <c r="L1632" s="184">
        <v>7.0223000000000004</v>
      </c>
      <c r="M1632" s="184">
        <v>6.2096</v>
      </c>
      <c r="N1632" s="184">
        <v>5.1553000000000004</v>
      </c>
      <c r="O1632" s="184">
        <v>9.8503000000000007</v>
      </c>
      <c r="P1632" s="184">
        <v>7.6054000000000004</v>
      </c>
      <c r="Q1632" s="184">
        <v>9.8661999999999992</v>
      </c>
      <c r="R1632" s="184">
        <v>9.2843999999999998</v>
      </c>
      <c r="S1632" s="120" t="s">
        <v>2000</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1340</v>
      </c>
      <c r="B1633" s="180" t="s">
        <v>1356</v>
      </c>
      <c r="C1633" s="180">
        <v>120590</v>
      </c>
      <c r="D1633" s="183">
        <v>44512</v>
      </c>
      <c r="E1633" s="184">
        <v>85.711799999999997</v>
      </c>
      <c r="F1633" s="184">
        <v>-3.2787000000000002</v>
      </c>
      <c r="G1633" s="184">
        <v>-10.2684</v>
      </c>
      <c r="H1633" s="184">
        <v>28.1724</v>
      </c>
      <c r="I1633" s="184">
        <v>15.9968</v>
      </c>
      <c r="J1633" s="184">
        <v>13.321400000000001</v>
      </c>
      <c r="K1633" s="184">
        <v>12.2646</v>
      </c>
      <c r="L1633" s="184">
        <v>7.6547999999999998</v>
      </c>
      <c r="M1633" s="184">
        <v>6.8491999999999997</v>
      </c>
      <c r="N1633" s="184">
        <v>5.7986000000000004</v>
      </c>
      <c r="O1633" s="184">
        <v>10.441000000000001</v>
      </c>
      <c r="P1633" s="184">
        <v>8.1903000000000006</v>
      </c>
      <c r="Q1633" s="184">
        <v>9.2917000000000005</v>
      </c>
      <c r="R1633" s="184">
        <v>9.8816000000000006</v>
      </c>
      <c r="S1633" s="120" t="s">
        <v>2000</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1340</v>
      </c>
      <c r="B1634" s="180" t="s">
        <v>1357</v>
      </c>
      <c r="C1634" s="180">
        <v>118030</v>
      </c>
      <c r="D1634" s="183">
        <v>44512</v>
      </c>
      <c r="E1634" s="184">
        <v>17.472000000000001</v>
      </c>
      <c r="F1634" s="184">
        <v>20.6934</v>
      </c>
      <c r="G1634" s="184">
        <v>-37.071899999999999</v>
      </c>
      <c r="H1634" s="184">
        <v>8.4666999999999994</v>
      </c>
      <c r="I1634" s="184">
        <v>10.592599999999999</v>
      </c>
      <c r="J1634" s="184">
        <v>4.2268999999999997</v>
      </c>
      <c r="K1634" s="184">
        <v>3.3871000000000002</v>
      </c>
      <c r="L1634" s="184">
        <v>2.1947999999999999</v>
      </c>
      <c r="M1634" s="184">
        <v>3.2313000000000001</v>
      </c>
      <c r="N1634" s="184">
        <v>2.4569999999999999</v>
      </c>
      <c r="O1634" s="184">
        <v>6.7575000000000003</v>
      </c>
      <c r="P1634" s="184">
        <v>4.4676</v>
      </c>
      <c r="Q1634" s="184">
        <v>6.4715999999999996</v>
      </c>
      <c r="R1634" s="184">
        <v>5.3891</v>
      </c>
      <c r="S1634" s="120" t="s">
        <v>2000</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1340</v>
      </c>
      <c r="B1635" s="180" t="s">
        <v>1358</v>
      </c>
      <c r="C1635" s="180">
        <v>118341</v>
      </c>
      <c r="D1635" s="183">
        <v>44512</v>
      </c>
      <c r="E1635" s="184">
        <v>18.561699999999998</v>
      </c>
      <c r="F1635" s="184">
        <v>21.4465</v>
      </c>
      <c r="G1635" s="184">
        <v>-36.3354</v>
      </c>
      <c r="H1635" s="184">
        <v>9.2194000000000003</v>
      </c>
      <c r="I1635" s="184">
        <v>11.3561</v>
      </c>
      <c r="J1635" s="184">
        <v>4.9942000000000002</v>
      </c>
      <c r="K1635" s="184">
        <v>4.1642000000000001</v>
      </c>
      <c r="L1635" s="184">
        <v>2.9742999999999999</v>
      </c>
      <c r="M1635" s="184">
        <v>4.0236999999999998</v>
      </c>
      <c r="N1635" s="184">
        <v>3.2444000000000002</v>
      </c>
      <c r="O1635" s="184">
        <v>7.6070000000000002</v>
      </c>
      <c r="P1635" s="184">
        <v>5.4097</v>
      </c>
      <c r="Q1635" s="184">
        <v>7.1501999999999999</v>
      </c>
      <c r="R1635" s="184">
        <v>6.2736999999999998</v>
      </c>
      <c r="S1635" s="120" t="s">
        <v>2000</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1340</v>
      </c>
      <c r="B1636" s="180" t="s">
        <v>1359</v>
      </c>
      <c r="C1636" s="180">
        <v>118464</v>
      </c>
      <c r="D1636" s="183">
        <v>44512</v>
      </c>
      <c r="E1636" s="184">
        <v>30.084800000000001</v>
      </c>
      <c r="F1636" s="184">
        <v>16.021799999999999</v>
      </c>
      <c r="G1636" s="184">
        <v>-11.313000000000001</v>
      </c>
      <c r="H1636" s="184">
        <v>8.6593999999999998</v>
      </c>
      <c r="I1636" s="184">
        <v>10.388400000000001</v>
      </c>
      <c r="J1636" s="184">
        <v>5.1454000000000004</v>
      </c>
      <c r="K1636" s="184">
        <v>5.8628</v>
      </c>
      <c r="L1636" s="184">
        <v>4.9095000000000004</v>
      </c>
      <c r="M1636" s="184">
        <v>5.0625</v>
      </c>
      <c r="N1636" s="184">
        <v>3.7166999999999999</v>
      </c>
      <c r="O1636" s="184">
        <v>11.354799999999999</v>
      </c>
      <c r="P1636" s="184">
        <v>8.8156999999999996</v>
      </c>
      <c r="Q1636" s="184">
        <v>9.7896999999999998</v>
      </c>
      <c r="R1636" s="184">
        <v>9.1569000000000003</v>
      </c>
      <c r="S1636" s="120" t="s">
        <v>2000</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1340</v>
      </c>
      <c r="B1637" s="180" t="s">
        <v>1360</v>
      </c>
      <c r="C1637" s="180">
        <v>111525</v>
      </c>
      <c r="D1637" s="183">
        <v>44512</v>
      </c>
      <c r="E1637" s="184">
        <v>28.467700000000001</v>
      </c>
      <c r="F1637" s="184">
        <v>15.392300000000001</v>
      </c>
      <c r="G1637" s="184">
        <v>-11.9124</v>
      </c>
      <c r="H1637" s="184">
        <v>8.0365000000000002</v>
      </c>
      <c r="I1637" s="184">
        <v>9.7624999999999993</v>
      </c>
      <c r="J1637" s="184">
        <v>4.5213999999999999</v>
      </c>
      <c r="K1637" s="184">
        <v>5.2343999999999999</v>
      </c>
      <c r="L1637" s="184">
        <v>4.2759999999999998</v>
      </c>
      <c r="M1637" s="184">
        <v>4.4189999999999996</v>
      </c>
      <c r="N1637" s="184">
        <v>3.0729000000000002</v>
      </c>
      <c r="O1637" s="184">
        <v>10.7003</v>
      </c>
      <c r="P1637" s="184">
        <v>8.1814999999999998</v>
      </c>
      <c r="Q1637" s="184">
        <v>8.4205000000000005</v>
      </c>
      <c r="R1637" s="184">
        <v>8.4875000000000007</v>
      </c>
      <c r="S1637" s="120" t="s">
        <v>2000</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1340</v>
      </c>
      <c r="B1638" s="180" t="s">
        <v>1943</v>
      </c>
      <c r="C1638" s="180">
        <v>148789</v>
      </c>
      <c r="D1638" s="183">
        <v>44512</v>
      </c>
      <c r="E1638" s="184">
        <v>10.466200000000001</v>
      </c>
      <c r="F1638" s="184">
        <v>21.984000000000002</v>
      </c>
      <c r="G1638" s="184">
        <v>-12.889799999999999</v>
      </c>
      <c r="H1638" s="184">
        <v>11.697100000000001</v>
      </c>
      <c r="I1638" s="184">
        <v>9.5002999999999993</v>
      </c>
      <c r="J1638" s="184">
        <v>5.6745999999999999</v>
      </c>
      <c r="K1638" s="184">
        <v>6.7426000000000004</v>
      </c>
      <c r="L1638" s="184">
        <v>5.9945000000000004</v>
      </c>
      <c r="M1638" s="184"/>
      <c r="N1638" s="184"/>
      <c r="O1638" s="184"/>
      <c r="P1638" s="184"/>
      <c r="Q1638" s="184">
        <v>7.2718999999999996</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1340</v>
      </c>
      <c r="B1639" s="180" t="s">
        <v>1944</v>
      </c>
      <c r="C1639" s="180">
        <v>148786</v>
      </c>
      <c r="D1639" s="183">
        <v>44512</v>
      </c>
      <c r="E1639" s="184">
        <v>10.4497</v>
      </c>
      <c r="F1639" s="184">
        <v>22.018699999999999</v>
      </c>
      <c r="G1639" s="184">
        <v>-13.026300000000001</v>
      </c>
      <c r="H1639" s="184">
        <v>11.481400000000001</v>
      </c>
      <c r="I1639" s="184">
        <v>9.2640999999999991</v>
      </c>
      <c r="J1639" s="184">
        <v>5.4219999999999997</v>
      </c>
      <c r="K1639" s="184">
        <v>6.4904000000000002</v>
      </c>
      <c r="L1639" s="184">
        <v>5.7366000000000001</v>
      </c>
      <c r="M1639" s="184"/>
      <c r="N1639" s="184"/>
      <c r="O1639" s="184"/>
      <c r="P1639" s="184"/>
      <c r="Q1639" s="184">
        <v>7.0145999999999997</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1340</v>
      </c>
      <c r="B1640" s="180" t="s">
        <v>1945</v>
      </c>
      <c r="C1640" s="180">
        <v>148792</v>
      </c>
      <c r="D1640" s="183">
        <v>44512</v>
      </c>
      <c r="E1640" s="184">
        <v>10.469099999999999</v>
      </c>
      <c r="F1640" s="184">
        <v>12.5555</v>
      </c>
      <c r="G1640" s="184">
        <v>-10.5664</v>
      </c>
      <c r="H1640" s="184">
        <v>9.5520999999999994</v>
      </c>
      <c r="I1640" s="184">
        <v>9.4725999999999999</v>
      </c>
      <c r="J1640" s="184">
        <v>5.9797000000000002</v>
      </c>
      <c r="K1640" s="184">
        <v>7.0034000000000001</v>
      </c>
      <c r="L1640" s="184">
        <v>5.9565999999999999</v>
      </c>
      <c r="M1640" s="184"/>
      <c r="N1640" s="184"/>
      <c r="O1640" s="184"/>
      <c r="P1640" s="184"/>
      <c r="Q1640" s="184">
        <v>7.3171999999999997</v>
      </c>
      <c r="R1640" s="184"/>
      <c r="S1640" s="120" t="s">
        <v>1997</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1340</v>
      </c>
      <c r="B1641" s="180" t="s">
        <v>1946</v>
      </c>
      <c r="C1641" s="180">
        <v>148790</v>
      </c>
      <c r="D1641" s="183">
        <v>44512</v>
      </c>
      <c r="E1641" s="184">
        <v>10.4521</v>
      </c>
      <c r="F1641" s="184">
        <v>12.2265</v>
      </c>
      <c r="G1641" s="184">
        <v>-10.9321</v>
      </c>
      <c r="H1641" s="184">
        <v>9.2948000000000004</v>
      </c>
      <c r="I1641" s="184">
        <v>9.2368000000000006</v>
      </c>
      <c r="J1641" s="184">
        <v>5.7278000000000002</v>
      </c>
      <c r="K1641" s="184">
        <v>6.7439999999999998</v>
      </c>
      <c r="L1641" s="184">
        <v>5.6970999999999998</v>
      </c>
      <c r="M1641" s="184"/>
      <c r="N1641" s="184"/>
      <c r="O1641" s="184"/>
      <c r="P1641" s="184"/>
      <c r="Q1641" s="184">
        <v>7.0519999999999996</v>
      </c>
      <c r="R1641" s="184"/>
      <c r="S1641" s="120" t="s">
        <v>1997</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1340</v>
      </c>
      <c r="B1642" s="180" t="s">
        <v>1361</v>
      </c>
      <c r="C1642" s="180">
        <v>107477</v>
      </c>
      <c r="D1642" s="183">
        <v>44512</v>
      </c>
      <c r="E1642" s="184">
        <v>2275.9252999999999</v>
      </c>
      <c r="F1642" s="184">
        <v>6.8155999999999999</v>
      </c>
      <c r="G1642" s="184">
        <v>-34.114100000000001</v>
      </c>
      <c r="H1642" s="184">
        <v>15.165699999999999</v>
      </c>
      <c r="I1642" s="184">
        <v>13.8094</v>
      </c>
      <c r="J1642" s="184">
        <v>8.7066999999999997</v>
      </c>
      <c r="K1642" s="184">
        <v>5.8137999999999996</v>
      </c>
      <c r="L1642" s="184">
        <v>2.0501999999999998</v>
      </c>
      <c r="M1642" s="184">
        <v>2.5104000000000002</v>
      </c>
      <c r="N1642" s="184">
        <v>1.1800999999999999</v>
      </c>
      <c r="O1642" s="184">
        <v>7.1136999999999997</v>
      </c>
      <c r="P1642" s="184">
        <v>5.6066000000000003</v>
      </c>
      <c r="Q1642" s="184">
        <v>6.1555999999999997</v>
      </c>
      <c r="R1642" s="184">
        <v>4.6375999999999999</v>
      </c>
      <c r="S1642" s="120" t="s">
        <v>2000</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1340</v>
      </c>
      <c r="B1643" s="180" t="s">
        <v>1362</v>
      </c>
      <c r="C1643" s="180">
        <v>120520</v>
      </c>
      <c r="D1643" s="183">
        <v>44512</v>
      </c>
      <c r="E1643" s="184">
        <v>2448.4369000000002</v>
      </c>
      <c r="F1643" s="184">
        <v>7.5865</v>
      </c>
      <c r="G1643" s="184">
        <v>-33.346299999999999</v>
      </c>
      <c r="H1643" s="184">
        <v>15.938700000000001</v>
      </c>
      <c r="I1643" s="184">
        <v>14.583500000000001</v>
      </c>
      <c r="J1643" s="184">
        <v>9.4825999999999997</v>
      </c>
      <c r="K1643" s="184">
        <v>6.5959000000000003</v>
      </c>
      <c r="L1643" s="184">
        <v>2.8296999999999999</v>
      </c>
      <c r="M1643" s="184">
        <v>3.2978000000000001</v>
      </c>
      <c r="N1643" s="184">
        <v>1.9626999999999999</v>
      </c>
      <c r="O1643" s="184">
        <v>7.9580000000000002</v>
      </c>
      <c r="P1643" s="184">
        <v>6.4241999999999999</v>
      </c>
      <c r="Q1643" s="184">
        <v>7.9234</v>
      </c>
      <c r="R1643" s="184">
        <v>5.4821999999999997</v>
      </c>
      <c r="S1643" s="120" t="s">
        <v>2000</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1340</v>
      </c>
      <c r="B1644" s="180" t="s">
        <v>1947</v>
      </c>
      <c r="C1644" s="180">
        <v>119759</v>
      </c>
      <c r="D1644" s="183">
        <v>44512</v>
      </c>
      <c r="E1644" s="184">
        <v>85.685000000000002</v>
      </c>
      <c r="F1644" s="184">
        <v>-37.065100000000001</v>
      </c>
      <c r="G1644" s="184">
        <v>-13.0777</v>
      </c>
      <c r="H1644" s="184">
        <v>11.9435</v>
      </c>
      <c r="I1644" s="184">
        <v>4.2637</v>
      </c>
      <c r="J1644" s="184">
        <v>-1.3532999999999999</v>
      </c>
      <c r="K1644" s="184">
        <v>7.9043999999999999</v>
      </c>
      <c r="L1644" s="184">
        <v>6.2263000000000002</v>
      </c>
      <c r="M1644" s="184">
        <v>5.7058999999999997</v>
      </c>
      <c r="N1644" s="184">
        <v>5.2709000000000001</v>
      </c>
      <c r="O1644" s="184">
        <v>10.7302</v>
      </c>
      <c r="P1644" s="184">
        <v>8.0030000000000001</v>
      </c>
      <c r="Q1644" s="184">
        <v>8.9966000000000008</v>
      </c>
      <c r="R1644" s="184">
        <v>9.2363999999999997</v>
      </c>
      <c r="S1644" s="120" t="s">
        <v>2000</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1340</v>
      </c>
      <c r="B1645" s="180" t="s">
        <v>1363</v>
      </c>
      <c r="C1645" s="180">
        <v>119757</v>
      </c>
      <c r="D1645" s="183">
        <v>44512</v>
      </c>
      <c r="E1645" s="184">
        <v>87.754499999999993</v>
      </c>
      <c r="F1645" s="184">
        <v>-37.063600000000001</v>
      </c>
      <c r="G1645" s="184">
        <v>-13.074</v>
      </c>
      <c r="H1645" s="184">
        <v>11.944599999999999</v>
      </c>
      <c r="I1645" s="184">
        <v>4.2643000000000004</v>
      </c>
      <c r="J1645" s="184">
        <v>-1.3522000000000001</v>
      </c>
      <c r="K1645" s="184">
        <v>7.9043000000000001</v>
      </c>
      <c r="L1645" s="184">
        <v>6.2263999999999999</v>
      </c>
      <c r="M1645" s="184">
        <v>5.7060000000000004</v>
      </c>
      <c r="N1645" s="184">
        <v>5.2717000000000001</v>
      </c>
      <c r="O1645" s="184">
        <v>10.730399999999999</v>
      </c>
      <c r="P1645" s="184">
        <v>8.0069999999999997</v>
      </c>
      <c r="Q1645" s="184">
        <v>9.0341000000000005</v>
      </c>
      <c r="R1645" s="184">
        <v>9.2368000000000006</v>
      </c>
      <c r="S1645" s="120" t="s">
        <v>2000</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1340</v>
      </c>
      <c r="B1646" s="180" t="s">
        <v>1364</v>
      </c>
      <c r="C1646" s="180">
        <v>100265</v>
      </c>
      <c r="D1646" s="183">
        <v>44512</v>
      </c>
      <c r="E1646" s="184">
        <v>78.4161</v>
      </c>
      <c r="F1646" s="184">
        <v>-38.267699999999998</v>
      </c>
      <c r="G1646" s="184">
        <v>-14.273</v>
      </c>
      <c r="H1646" s="184">
        <v>10.7288</v>
      </c>
      <c r="I1646" s="184">
        <v>3.0590000000000002</v>
      </c>
      <c r="J1646" s="184">
        <v>-2.5470000000000002</v>
      </c>
      <c r="K1646" s="184">
        <v>6.8319999999999999</v>
      </c>
      <c r="L1646" s="184">
        <v>5.1792999999999996</v>
      </c>
      <c r="M1646" s="184">
        <v>4.6539999999999999</v>
      </c>
      <c r="N1646" s="184">
        <v>4.2043999999999997</v>
      </c>
      <c r="O1646" s="184">
        <v>9.6143000000000001</v>
      </c>
      <c r="P1646" s="184">
        <v>6.9135999999999997</v>
      </c>
      <c r="Q1646" s="184">
        <v>9.4153000000000002</v>
      </c>
      <c r="R1646" s="184">
        <v>8.1329999999999991</v>
      </c>
      <c r="S1646" s="120" t="s">
        <v>2000</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1340</v>
      </c>
      <c r="B1647" s="180" t="s">
        <v>1365</v>
      </c>
      <c r="C1647" s="180">
        <v>119425</v>
      </c>
      <c r="D1647" s="183">
        <v>44512</v>
      </c>
      <c r="E1647" s="184">
        <v>60.2331</v>
      </c>
      <c r="F1647" s="184">
        <v>5.2728000000000002</v>
      </c>
      <c r="G1647" s="184">
        <v>-8.6997</v>
      </c>
      <c r="H1647" s="184">
        <v>6.9604999999999997</v>
      </c>
      <c r="I1647" s="184">
        <v>7.0048000000000004</v>
      </c>
      <c r="J1647" s="184">
        <v>4.0366999999999997</v>
      </c>
      <c r="K1647" s="184">
        <v>5.8117000000000001</v>
      </c>
      <c r="L1647" s="184">
        <v>4.5025000000000004</v>
      </c>
      <c r="M1647" s="184">
        <v>4.4294000000000002</v>
      </c>
      <c r="N1647" s="184">
        <v>3.0255999999999998</v>
      </c>
      <c r="O1647" s="184">
        <v>9.1570999999999998</v>
      </c>
      <c r="P1647" s="184">
        <v>7.2587000000000002</v>
      </c>
      <c r="Q1647" s="184">
        <v>9.6472999999999995</v>
      </c>
      <c r="R1647" s="184">
        <v>7.7704000000000004</v>
      </c>
      <c r="S1647" s="120" t="s">
        <v>2000</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1340</v>
      </c>
      <c r="B1648" s="180" t="s">
        <v>1366</v>
      </c>
      <c r="C1648" s="180">
        <v>112429</v>
      </c>
      <c r="D1648" s="183">
        <v>44512</v>
      </c>
      <c r="E1648" s="184">
        <v>54.888199999999998</v>
      </c>
      <c r="F1648" s="184">
        <v>4.0568999999999997</v>
      </c>
      <c r="G1648" s="184">
        <v>-9.9002999999999997</v>
      </c>
      <c r="H1648" s="184">
        <v>5.7565999999999997</v>
      </c>
      <c r="I1648" s="184">
        <v>5.8029999999999999</v>
      </c>
      <c r="J1648" s="184">
        <v>2.8340999999999998</v>
      </c>
      <c r="K1648" s="184">
        <v>4.5955000000000004</v>
      </c>
      <c r="L1648" s="184">
        <v>3.2795999999999998</v>
      </c>
      <c r="M1648" s="184">
        <v>3.1888000000000001</v>
      </c>
      <c r="N1648" s="184">
        <v>1.8003</v>
      </c>
      <c r="O1648" s="184">
        <v>7.8497000000000003</v>
      </c>
      <c r="P1648" s="184">
        <v>5.8761000000000001</v>
      </c>
      <c r="Q1648" s="184">
        <v>8.1867999999999999</v>
      </c>
      <c r="R1648" s="184">
        <v>6.4866000000000001</v>
      </c>
      <c r="S1648" s="120" t="s">
        <v>2000</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1340</v>
      </c>
      <c r="B1649" s="180" t="s">
        <v>1367</v>
      </c>
      <c r="C1649" s="180">
        <v>120282</v>
      </c>
      <c r="D1649" s="183">
        <v>44512</v>
      </c>
      <c r="E1649" s="184">
        <v>52.550899999999999</v>
      </c>
      <c r="F1649" s="184">
        <v>7.7808000000000002</v>
      </c>
      <c r="G1649" s="184">
        <v>-3.4256000000000002</v>
      </c>
      <c r="H1649" s="184">
        <v>4.9606000000000003</v>
      </c>
      <c r="I1649" s="184">
        <v>5.3691000000000004</v>
      </c>
      <c r="J1649" s="184">
        <v>2.58</v>
      </c>
      <c r="K1649" s="184">
        <v>2.9281000000000001</v>
      </c>
      <c r="L1649" s="184">
        <v>2.661</v>
      </c>
      <c r="M1649" s="184">
        <v>4.2481</v>
      </c>
      <c r="N1649" s="184">
        <v>3.1501999999999999</v>
      </c>
      <c r="O1649" s="184">
        <v>9.5658999999999992</v>
      </c>
      <c r="P1649" s="184">
        <v>7.6033999999999997</v>
      </c>
      <c r="Q1649" s="184">
        <v>8.1882000000000001</v>
      </c>
      <c r="R1649" s="184">
        <v>7.2835000000000001</v>
      </c>
      <c r="S1649" s="120" t="s">
        <v>2000</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1340</v>
      </c>
      <c r="B1650" s="180" t="s">
        <v>1368</v>
      </c>
      <c r="C1650" s="180">
        <v>100317</v>
      </c>
      <c r="D1650" s="183">
        <v>44512</v>
      </c>
      <c r="E1650" s="184">
        <v>48.965499999999999</v>
      </c>
      <c r="F1650" s="184">
        <v>7.0829000000000004</v>
      </c>
      <c r="G1650" s="184">
        <v>-4.1481000000000003</v>
      </c>
      <c r="H1650" s="184">
        <v>4.2450999999999999</v>
      </c>
      <c r="I1650" s="184">
        <v>4.6512000000000002</v>
      </c>
      <c r="J1650" s="184">
        <v>1.8593</v>
      </c>
      <c r="K1650" s="184">
        <v>2.2039</v>
      </c>
      <c r="L1650" s="184">
        <v>1.9337</v>
      </c>
      <c r="M1650" s="184">
        <v>3.508</v>
      </c>
      <c r="N1650" s="184">
        <v>2.4110999999999998</v>
      </c>
      <c r="O1650" s="184">
        <v>8.7459000000000007</v>
      </c>
      <c r="P1650" s="184">
        <v>6.7347000000000001</v>
      </c>
      <c r="Q1650" s="184">
        <v>7.4983000000000004</v>
      </c>
      <c r="R1650" s="184">
        <v>6.5666000000000002</v>
      </c>
      <c r="S1650" s="120" t="s">
        <v>2000</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1340</v>
      </c>
      <c r="B1651" s="180" t="s">
        <v>1948</v>
      </c>
      <c r="C1651" s="180"/>
      <c r="D1651" s="183"/>
      <c r="E1651" s="184"/>
      <c r="F1651" s="184"/>
      <c r="G1651" s="184"/>
      <c r="H1651" s="184"/>
      <c r="I1651" s="184"/>
      <c r="J1651" s="184"/>
      <c r="K1651" s="184"/>
      <c r="L1651" s="184"/>
      <c r="M1651" s="184"/>
      <c r="N1651" s="184"/>
      <c r="O1651" s="184"/>
      <c r="P1651" s="184"/>
      <c r="Q1651" s="184"/>
      <c r="R1651" s="184"/>
      <c r="S1651" s="120" t="s">
        <v>1997</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1340</v>
      </c>
      <c r="B1652" s="180" t="s">
        <v>1369</v>
      </c>
      <c r="C1652" s="180">
        <v>109720</v>
      </c>
      <c r="D1652" s="183">
        <v>44512</v>
      </c>
      <c r="E1652" s="184">
        <v>30.954000000000001</v>
      </c>
      <c r="F1652" s="184">
        <v>8.3740000000000006</v>
      </c>
      <c r="G1652" s="184">
        <v>-15.466699999999999</v>
      </c>
      <c r="H1652" s="184">
        <v>11.074999999999999</v>
      </c>
      <c r="I1652" s="184">
        <v>8.9756</v>
      </c>
      <c r="J1652" s="184">
        <v>4.7663000000000002</v>
      </c>
      <c r="K1652" s="184">
        <v>6.4832999999999998</v>
      </c>
      <c r="L1652" s="184">
        <v>3.9624000000000001</v>
      </c>
      <c r="M1652" s="184">
        <v>4.2664</v>
      </c>
      <c r="N1652" s="184">
        <v>2.8521999999999998</v>
      </c>
      <c r="O1652" s="184">
        <v>9.5359999999999996</v>
      </c>
      <c r="P1652" s="184">
        <v>7.7064000000000004</v>
      </c>
      <c r="Q1652" s="184">
        <v>8.9138999999999999</v>
      </c>
      <c r="R1652" s="184">
        <v>7.0693999999999999</v>
      </c>
      <c r="S1652" s="120" t="s">
        <v>2000</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1340</v>
      </c>
      <c r="B1653" s="180" t="s">
        <v>1949</v>
      </c>
      <c r="C1653" s="180">
        <v>118672</v>
      </c>
      <c r="D1653" s="183">
        <v>44512</v>
      </c>
      <c r="E1653" s="184">
        <v>33.842599999999997</v>
      </c>
      <c r="F1653" s="184">
        <v>9.2775999999999996</v>
      </c>
      <c r="G1653" s="184">
        <v>-14.5068</v>
      </c>
      <c r="H1653" s="184">
        <v>12.0312</v>
      </c>
      <c r="I1653" s="184">
        <v>9.9292999999999996</v>
      </c>
      <c r="J1653" s="184">
        <v>5.7264999999999997</v>
      </c>
      <c r="K1653" s="184">
        <v>7.4574999999999996</v>
      </c>
      <c r="L1653" s="184">
        <v>4.9448999999999996</v>
      </c>
      <c r="M1653" s="184">
        <v>5.2641</v>
      </c>
      <c r="N1653" s="184">
        <v>3.8498999999999999</v>
      </c>
      <c r="O1653" s="184">
        <v>10.5655</v>
      </c>
      <c r="P1653" s="184">
        <v>8.7777999999999992</v>
      </c>
      <c r="Q1653" s="184">
        <v>10.1302</v>
      </c>
      <c r="R1653" s="184">
        <v>8.0954999999999995</v>
      </c>
      <c r="S1653" s="120" t="s">
        <v>2000</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1340</v>
      </c>
      <c r="B1654" s="180" t="s">
        <v>1370</v>
      </c>
      <c r="C1654" s="180">
        <v>118673</v>
      </c>
      <c r="D1654" s="183">
        <v>44512</v>
      </c>
      <c r="E1654" s="184">
        <v>33.934100000000001</v>
      </c>
      <c r="F1654" s="184">
        <v>9.3602000000000007</v>
      </c>
      <c r="G1654" s="184">
        <v>-14.503500000000001</v>
      </c>
      <c r="H1654" s="184">
        <v>12.034700000000001</v>
      </c>
      <c r="I1654" s="184">
        <v>9.9334000000000007</v>
      </c>
      <c r="J1654" s="184">
        <v>5.7285000000000004</v>
      </c>
      <c r="K1654" s="184">
        <v>7.4588000000000001</v>
      </c>
      <c r="L1654" s="184">
        <v>4.9454000000000002</v>
      </c>
      <c r="M1654" s="184">
        <v>5.2643000000000004</v>
      </c>
      <c r="N1654" s="184">
        <v>3.8502000000000001</v>
      </c>
      <c r="O1654" s="184">
        <v>10.567399999999999</v>
      </c>
      <c r="P1654" s="184">
        <v>8.7786000000000008</v>
      </c>
      <c r="Q1654" s="184">
        <v>10.466699999999999</v>
      </c>
      <c r="R1654" s="184">
        <v>8.0958000000000006</v>
      </c>
      <c r="S1654" s="120" t="s">
        <v>2000</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1340</v>
      </c>
      <c r="B1655" s="180" t="s">
        <v>1371</v>
      </c>
      <c r="C1655" s="180">
        <v>138470</v>
      </c>
      <c r="D1655" s="183">
        <v>44512</v>
      </c>
      <c r="E1655" s="184">
        <v>24.595300000000002</v>
      </c>
      <c r="F1655" s="184">
        <v>8.4609000000000005</v>
      </c>
      <c r="G1655" s="184">
        <v>-20.8888</v>
      </c>
      <c r="H1655" s="184">
        <v>3.6309</v>
      </c>
      <c r="I1655" s="184">
        <v>3.9066999999999998</v>
      </c>
      <c r="J1655" s="184">
        <v>0.30649999999999999</v>
      </c>
      <c r="K1655" s="184">
        <v>5.5065999999999997</v>
      </c>
      <c r="L1655" s="184">
        <v>3.9015</v>
      </c>
      <c r="M1655" s="184">
        <v>4.5903</v>
      </c>
      <c r="N1655" s="184">
        <v>3.3994</v>
      </c>
      <c r="O1655" s="184">
        <v>8.4202999999999992</v>
      </c>
      <c r="P1655" s="184">
        <v>6.5755999999999997</v>
      </c>
      <c r="Q1655" s="184">
        <v>7.1384999999999996</v>
      </c>
      <c r="R1655" s="184">
        <v>6.5162000000000004</v>
      </c>
      <c r="S1655" s="120" t="s">
        <v>2000</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1340</v>
      </c>
      <c r="B1656" s="180" t="s">
        <v>1372</v>
      </c>
      <c r="C1656" s="180">
        <v>138472</v>
      </c>
      <c r="D1656" s="183">
        <v>44512</v>
      </c>
      <c r="E1656" s="184">
        <v>25.645900000000001</v>
      </c>
      <c r="F1656" s="184">
        <v>9.5381</v>
      </c>
      <c r="G1656" s="184">
        <v>-19.750800000000002</v>
      </c>
      <c r="H1656" s="184">
        <v>4.7813999999999997</v>
      </c>
      <c r="I1656" s="184">
        <v>5.0622999999999996</v>
      </c>
      <c r="J1656" s="184">
        <v>1.4572000000000001</v>
      </c>
      <c r="K1656" s="184">
        <v>6.6582999999999997</v>
      </c>
      <c r="L1656" s="184">
        <v>5.0632000000000001</v>
      </c>
      <c r="M1656" s="184">
        <v>5.7763</v>
      </c>
      <c r="N1656" s="184">
        <v>4.6020000000000003</v>
      </c>
      <c r="O1656" s="184">
        <v>9.3094999999999999</v>
      </c>
      <c r="P1656" s="184">
        <v>7.2754000000000003</v>
      </c>
      <c r="Q1656" s="184">
        <v>8.2650000000000006</v>
      </c>
      <c r="R1656" s="184">
        <v>7.5446</v>
      </c>
      <c r="S1656" s="120" t="s">
        <v>2000</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1340</v>
      </c>
      <c r="B1657" s="180" t="s">
        <v>1373</v>
      </c>
      <c r="C1657" s="180">
        <v>119707</v>
      </c>
      <c r="D1657" s="183">
        <v>44512</v>
      </c>
      <c r="E1657" s="184">
        <v>53.873100000000001</v>
      </c>
      <c r="F1657" s="184">
        <v>-1.6937</v>
      </c>
      <c r="G1657" s="184">
        <v>-6.1848999999999998</v>
      </c>
      <c r="H1657" s="184">
        <v>10.0975</v>
      </c>
      <c r="I1657" s="184">
        <v>7.3231999999999999</v>
      </c>
      <c r="J1657" s="184">
        <v>5.0923999999999996</v>
      </c>
      <c r="K1657" s="184">
        <v>5.3688000000000002</v>
      </c>
      <c r="L1657" s="184">
        <v>4.2746000000000004</v>
      </c>
      <c r="M1657" s="184">
        <v>5.0564</v>
      </c>
      <c r="N1657" s="184">
        <v>3.9963000000000002</v>
      </c>
      <c r="O1657" s="184">
        <v>10.5068</v>
      </c>
      <c r="P1657" s="184">
        <v>8.3355999999999995</v>
      </c>
      <c r="Q1657" s="184">
        <v>10.0101</v>
      </c>
      <c r="R1657" s="184">
        <v>8.3644999999999996</v>
      </c>
      <c r="S1657" s="120" t="s">
        <v>2000</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1340</v>
      </c>
      <c r="B1658" s="180" t="s">
        <v>1374</v>
      </c>
      <c r="C1658" s="180">
        <v>101001</v>
      </c>
      <c r="D1658" s="183">
        <v>44512</v>
      </c>
      <c r="E1658" s="184">
        <v>51.761000000000003</v>
      </c>
      <c r="F1658" s="184">
        <v>-2.1859000000000002</v>
      </c>
      <c r="G1658" s="184">
        <v>-6.6718999999999999</v>
      </c>
      <c r="H1658" s="184">
        <v>9.6129999999999995</v>
      </c>
      <c r="I1658" s="184">
        <v>6.8429000000000002</v>
      </c>
      <c r="J1658" s="184">
        <v>4.6106999999999996</v>
      </c>
      <c r="K1658" s="184">
        <v>4.8821000000000003</v>
      </c>
      <c r="L1658" s="184">
        <v>3.7848999999999999</v>
      </c>
      <c r="M1658" s="184">
        <v>4.5595999999999997</v>
      </c>
      <c r="N1658" s="184">
        <v>3.4929999999999999</v>
      </c>
      <c r="O1658" s="184">
        <v>9.9972999999999992</v>
      </c>
      <c r="P1658" s="184">
        <v>7.7946999999999997</v>
      </c>
      <c r="Q1658" s="184">
        <v>8.1834000000000007</v>
      </c>
      <c r="R1658" s="184">
        <v>7.8559000000000001</v>
      </c>
      <c r="S1658" s="120" t="s">
        <v>2000</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1340</v>
      </c>
      <c r="B1659" s="180" t="s">
        <v>1375</v>
      </c>
      <c r="C1659" s="180">
        <v>119953</v>
      </c>
      <c r="D1659" s="183">
        <v>44512</v>
      </c>
      <c r="E1659" s="184">
        <v>67.995199999999997</v>
      </c>
      <c r="F1659" s="184">
        <v>21.0548</v>
      </c>
      <c r="G1659" s="184">
        <v>-19.026700000000002</v>
      </c>
      <c r="H1659" s="184">
        <v>10.440799999999999</v>
      </c>
      <c r="I1659" s="184">
        <v>10.969900000000001</v>
      </c>
      <c r="J1659" s="184">
        <v>5.0467000000000004</v>
      </c>
      <c r="K1659" s="184">
        <v>5.7428999999999997</v>
      </c>
      <c r="L1659" s="184">
        <v>3.8723000000000001</v>
      </c>
      <c r="M1659" s="184">
        <v>3.7928000000000002</v>
      </c>
      <c r="N1659" s="184">
        <v>2.5145</v>
      </c>
      <c r="O1659" s="184">
        <v>8.4194999999999993</v>
      </c>
      <c r="P1659" s="184">
        <v>6.8068999999999997</v>
      </c>
      <c r="Q1659" s="184">
        <v>8.6721000000000004</v>
      </c>
      <c r="R1659" s="184">
        <v>6.2441000000000004</v>
      </c>
      <c r="S1659" s="120" t="s">
        <v>2000</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1340</v>
      </c>
      <c r="B1660" s="180" t="s">
        <v>1376</v>
      </c>
      <c r="C1660" s="180">
        <v>101042</v>
      </c>
      <c r="D1660" s="183">
        <v>44512</v>
      </c>
      <c r="E1660" s="184">
        <v>62.915199999999999</v>
      </c>
      <c r="F1660" s="184">
        <v>20.374500000000001</v>
      </c>
      <c r="G1660" s="184">
        <v>-19.693000000000001</v>
      </c>
      <c r="H1660" s="184">
        <v>9.7698999999999998</v>
      </c>
      <c r="I1660" s="184">
        <v>10.300800000000001</v>
      </c>
      <c r="J1660" s="184">
        <v>4.3616000000000001</v>
      </c>
      <c r="K1660" s="184">
        <v>4.9035000000000002</v>
      </c>
      <c r="L1660" s="184">
        <v>3.0282</v>
      </c>
      <c r="M1660" s="184">
        <v>2.8875999999999999</v>
      </c>
      <c r="N1660" s="184">
        <v>1.6207</v>
      </c>
      <c r="O1660" s="184">
        <v>7.5667999999999997</v>
      </c>
      <c r="P1660" s="184">
        <v>5.8293999999999997</v>
      </c>
      <c r="Q1660" s="184">
        <v>8.6353000000000009</v>
      </c>
      <c r="R1660" s="184">
        <v>5.4184000000000001</v>
      </c>
      <c r="S1660" s="120" t="s">
        <v>2000</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1340</v>
      </c>
      <c r="B1661" s="180" t="s">
        <v>1377</v>
      </c>
      <c r="C1661" s="180">
        <v>120792</v>
      </c>
      <c r="D1661" s="183">
        <v>44512</v>
      </c>
      <c r="E1661" s="184">
        <v>51.7866</v>
      </c>
      <c r="F1661" s="184">
        <v>-13.245699999999999</v>
      </c>
      <c r="G1661" s="184">
        <v>-16.259499999999999</v>
      </c>
      <c r="H1661" s="184">
        <v>6.2354000000000003</v>
      </c>
      <c r="I1661" s="184">
        <v>3.3370000000000002</v>
      </c>
      <c r="J1661" s="184">
        <v>0.87139999999999995</v>
      </c>
      <c r="K1661" s="184">
        <v>5.1993999999999998</v>
      </c>
      <c r="L1661" s="184">
        <v>4.2175000000000002</v>
      </c>
      <c r="M1661" s="184">
        <v>4.3059000000000003</v>
      </c>
      <c r="N1661" s="184">
        <v>3.2805</v>
      </c>
      <c r="O1661" s="184">
        <v>9.2506000000000004</v>
      </c>
      <c r="P1661" s="184">
        <v>7.9047000000000001</v>
      </c>
      <c r="Q1661" s="184">
        <v>9.1439000000000004</v>
      </c>
      <c r="R1661" s="184">
        <v>6.8738000000000001</v>
      </c>
      <c r="S1661" s="120" t="s">
        <v>2000</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1340</v>
      </c>
      <c r="B1662" s="180" t="s">
        <v>1378</v>
      </c>
      <c r="C1662" s="180">
        <v>102510</v>
      </c>
      <c r="D1662" s="183">
        <v>44512</v>
      </c>
      <c r="E1662" s="184">
        <v>50.5075</v>
      </c>
      <c r="F1662" s="184">
        <v>-13.581</v>
      </c>
      <c r="G1662" s="184">
        <v>-16.550599999999999</v>
      </c>
      <c r="H1662" s="184">
        <v>5.9505999999999997</v>
      </c>
      <c r="I1662" s="184">
        <v>3.0543</v>
      </c>
      <c r="J1662" s="184">
        <v>0.59009999999999996</v>
      </c>
      <c r="K1662" s="184">
        <v>4.9154</v>
      </c>
      <c r="L1662" s="184">
        <v>3.9312999999999998</v>
      </c>
      <c r="M1662" s="184">
        <v>4.0102000000000002</v>
      </c>
      <c r="N1662" s="184">
        <v>2.9817</v>
      </c>
      <c r="O1662" s="184">
        <v>8.9413</v>
      </c>
      <c r="P1662" s="184">
        <v>7.6085000000000003</v>
      </c>
      <c r="Q1662" s="184">
        <v>8.5135000000000005</v>
      </c>
      <c r="R1662" s="184">
        <v>6.5671999999999997</v>
      </c>
      <c r="S1662" s="120" t="s">
        <v>2000</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5.7648531914893635</v>
      </c>
      <c r="G1663" s="186">
        <v>-16.164212765957448</v>
      </c>
      <c r="H1663" s="186">
        <v>9.4899127659574489</v>
      </c>
      <c r="I1663" s="186">
        <v>7.992214893617021</v>
      </c>
      <c r="J1663" s="186">
        <v>3.9233446808510632</v>
      </c>
      <c r="K1663" s="186">
        <v>6.3403148936170224</v>
      </c>
      <c r="L1663" s="186">
        <v>4.4997234042553176</v>
      </c>
      <c r="M1663" s="186">
        <v>4.7155627906976738</v>
      </c>
      <c r="N1663" s="186">
        <v>3.5738279069767427</v>
      </c>
      <c r="O1663" s="186">
        <v>9.3230651162790714</v>
      </c>
      <c r="P1663" s="186">
        <v>7.1689069767441858</v>
      </c>
      <c r="Q1663" s="186">
        <v>8.4780468085106371</v>
      </c>
      <c r="R1663" s="186">
        <v>7.4603697674418639</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9.1669999999999998</v>
      </c>
      <c r="G1664" s="186">
        <v>-14.273</v>
      </c>
      <c r="H1664" s="186">
        <v>9.5520999999999994</v>
      </c>
      <c r="I1664" s="186">
        <v>8.4169</v>
      </c>
      <c r="J1664" s="186">
        <v>4.2268999999999997</v>
      </c>
      <c r="K1664" s="186">
        <v>6.4748000000000001</v>
      </c>
      <c r="L1664" s="186">
        <v>4.3882000000000003</v>
      </c>
      <c r="M1664" s="186">
        <v>4.51</v>
      </c>
      <c r="N1664" s="186">
        <v>3.3994</v>
      </c>
      <c r="O1664" s="186">
        <v>9.5359999999999996</v>
      </c>
      <c r="P1664" s="186">
        <v>7.5209000000000001</v>
      </c>
      <c r="Q1664" s="186">
        <v>8.5135000000000005</v>
      </c>
      <c r="R1664" s="186">
        <v>7.5446</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9"/>
      <c r="C1665" s="129"/>
      <c r="D1665" s="129"/>
      <c r="E1665" s="129"/>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1379</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1380</v>
      </c>
      <c r="B1667" s="180" t="s">
        <v>1381</v>
      </c>
      <c r="C1667" s="180">
        <v>101844</v>
      </c>
      <c r="D1667" s="183">
        <v>44512</v>
      </c>
      <c r="E1667" s="184">
        <v>37.756500000000003</v>
      </c>
      <c r="F1667" s="184">
        <v>6.3815</v>
      </c>
      <c r="G1667" s="184">
        <v>2.2561</v>
      </c>
      <c r="H1667" s="184">
        <v>6.9831000000000003</v>
      </c>
      <c r="I1667" s="184">
        <v>5.2653999999999996</v>
      </c>
      <c r="J1667" s="184">
        <v>2.9887999999999999</v>
      </c>
      <c r="K1667" s="184">
        <v>3.9767999999999999</v>
      </c>
      <c r="L1667" s="184">
        <v>4.5735999999999999</v>
      </c>
      <c r="M1667" s="184">
        <v>5.2991000000000001</v>
      </c>
      <c r="N1667" s="184">
        <v>4.4531999999999998</v>
      </c>
      <c r="O1667" s="184">
        <v>8.2287999999999997</v>
      </c>
      <c r="P1667" s="184">
        <v>7.1959999999999997</v>
      </c>
      <c r="Q1667" s="184">
        <v>7.4348000000000001</v>
      </c>
      <c r="R1667" s="184">
        <v>7.4100999999999999</v>
      </c>
      <c r="S1667" s="120" t="s">
        <v>1999</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1380</v>
      </c>
      <c r="B1668" s="180" t="s">
        <v>1382</v>
      </c>
      <c r="C1668" s="180">
        <v>119498</v>
      </c>
      <c r="D1668" s="183">
        <v>44512</v>
      </c>
      <c r="E1668" s="184">
        <v>39.871899999999997</v>
      </c>
      <c r="F1668" s="184">
        <v>7.0502000000000002</v>
      </c>
      <c r="G1668" s="184">
        <v>2.9605999999999999</v>
      </c>
      <c r="H1668" s="184">
        <v>7.6837999999999997</v>
      </c>
      <c r="I1668" s="184">
        <v>5.9705000000000004</v>
      </c>
      <c r="J1668" s="184">
        <v>3.6880000000000002</v>
      </c>
      <c r="K1668" s="184">
        <v>4.6835000000000004</v>
      </c>
      <c r="L1668" s="184">
        <v>5.2304000000000004</v>
      </c>
      <c r="M1668" s="184">
        <v>5.9828999999999999</v>
      </c>
      <c r="N1668" s="184">
        <v>5.1609999999999996</v>
      </c>
      <c r="O1668" s="184">
        <v>8.9715000000000007</v>
      </c>
      <c r="P1668" s="184">
        <v>7.9352999999999998</v>
      </c>
      <c r="Q1668" s="184">
        <v>9.2431999999999999</v>
      </c>
      <c r="R1668" s="184">
        <v>8.1513000000000009</v>
      </c>
      <c r="S1668" s="120" t="s">
        <v>1999</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1380</v>
      </c>
      <c r="B1669" s="180" t="s">
        <v>1383</v>
      </c>
      <c r="C1669" s="180">
        <v>120510</v>
      </c>
      <c r="D1669" s="183">
        <v>44512</v>
      </c>
      <c r="E1669" s="184">
        <v>26.256900000000002</v>
      </c>
      <c r="F1669" s="184">
        <v>3.7536999999999998</v>
      </c>
      <c r="G1669" s="184">
        <v>0.18540000000000001</v>
      </c>
      <c r="H1669" s="184">
        <v>7.4894999999999996</v>
      </c>
      <c r="I1669" s="184">
        <v>5.5922999999999998</v>
      </c>
      <c r="J1669" s="184">
        <v>3.0076000000000001</v>
      </c>
      <c r="K1669" s="184">
        <v>4.4957000000000003</v>
      </c>
      <c r="L1669" s="184">
        <v>4.7766999999999999</v>
      </c>
      <c r="M1669" s="184">
        <v>5.2572999999999999</v>
      </c>
      <c r="N1669" s="184">
        <v>4.6750999999999996</v>
      </c>
      <c r="O1669" s="184">
        <v>8.8834</v>
      </c>
      <c r="P1669" s="184">
        <v>7.9778000000000002</v>
      </c>
      <c r="Q1669" s="184">
        <v>8.7058999999999997</v>
      </c>
      <c r="R1669" s="184">
        <v>7.7678000000000003</v>
      </c>
      <c r="S1669" s="120" t="s">
        <v>1997</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1380</v>
      </c>
      <c r="B1670" s="180" t="s">
        <v>1384</v>
      </c>
      <c r="C1670" s="180">
        <v>112354</v>
      </c>
      <c r="D1670" s="183">
        <v>44512</v>
      </c>
      <c r="E1670" s="184">
        <v>24.592099999999999</v>
      </c>
      <c r="F1670" s="184">
        <v>2.9687000000000001</v>
      </c>
      <c r="G1670" s="184">
        <v>-0.54420000000000002</v>
      </c>
      <c r="H1670" s="184">
        <v>6.7892999999999999</v>
      </c>
      <c r="I1670" s="184">
        <v>4.8964999999999996</v>
      </c>
      <c r="J1670" s="184">
        <v>2.3121999999999998</v>
      </c>
      <c r="K1670" s="184">
        <v>3.7982</v>
      </c>
      <c r="L1670" s="184">
        <v>4.0707000000000004</v>
      </c>
      <c r="M1670" s="184">
        <v>4.5491000000000001</v>
      </c>
      <c r="N1670" s="184">
        <v>3.9558</v>
      </c>
      <c r="O1670" s="184">
        <v>8.1660000000000004</v>
      </c>
      <c r="P1670" s="184">
        <v>7.2511000000000001</v>
      </c>
      <c r="Q1670" s="184">
        <v>7.9145000000000003</v>
      </c>
      <c r="R1670" s="184">
        <v>7.0316000000000001</v>
      </c>
      <c r="S1670" s="120" t="s">
        <v>1997</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1380</v>
      </c>
      <c r="B1671" s="180" t="s">
        <v>1385</v>
      </c>
      <c r="C1671" s="180">
        <v>113036</v>
      </c>
      <c r="D1671" s="183">
        <v>44512</v>
      </c>
      <c r="E1671" s="184">
        <v>23.478300000000001</v>
      </c>
      <c r="F1671" s="184">
        <v>1.3992</v>
      </c>
      <c r="G1671" s="184">
        <v>0.1036</v>
      </c>
      <c r="H1671" s="184">
        <v>5.8468999999999998</v>
      </c>
      <c r="I1671" s="184">
        <v>4.0816999999999997</v>
      </c>
      <c r="J1671" s="184">
        <v>2.0949</v>
      </c>
      <c r="K1671" s="184">
        <v>3.2128000000000001</v>
      </c>
      <c r="L1671" s="184">
        <v>3.7902999999999998</v>
      </c>
      <c r="M1671" s="184">
        <v>4.6645000000000003</v>
      </c>
      <c r="N1671" s="184">
        <v>3.9323000000000001</v>
      </c>
      <c r="O1671" s="184">
        <v>7.1009000000000002</v>
      </c>
      <c r="P1671" s="184">
        <v>7.0278999999999998</v>
      </c>
      <c r="Q1671" s="184">
        <v>7.7896999999999998</v>
      </c>
      <c r="R1671" s="184">
        <v>5.8920000000000003</v>
      </c>
      <c r="S1671" s="120" t="s">
        <v>1999</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1380</v>
      </c>
      <c r="B1672" s="180" t="s">
        <v>1386</v>
      </c>
      <c r="C1672" s="180">
        <v>119400</v>
      </c>
      <c r="D1672" s="183">
        <v>44512</v>
      </c>
      <c r="E1672" s="184">
        <v>24.865200000000002</v>
      </c>
      <c r="F1672" s="184">
        <v>2.0552000000000001</v>
      </c>
      <c r="G1672" s="184">
        <v>0.73399999999999999</v>
      </c>
      <c r="H1672" s="184">
        <v>6.5182000000000002</v>
      </c>
      <c r="I1672" s="184">
        <v>4.7478999999999996</v>
      </c>
      <c r="J1672" s="184">
        <v>2.7719</v>
      </c>
      <c r="K1672" s="184">
        <v>3.9089999999999998</v>
      </c>
      <c r="L1672" s="184">
        <v>4.5145999999999997</v>
      </c>
      <c r="M1672" s="184">
        <v>5.4297000000000004</v>
      </c>
      <c r="N1672" s="184">
        <v>4.7074999999999996</v>
      </c>
      <c r="O1672" s="184">
        <v>7.8526999999999996</v>
      </c>
      <c r="P1672" s="184">
        <v>7.7900999999999998</v>
      </c>
      <c r="Q1672" s="184">
        <v>8.5740999999999996</v>
      </c>
      <c r="R1672" s="184">
        <v>6.6647999999999996</v>
      </c>
      <c r="S1672" s="120" t="s">
        <v>1999</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1380</v>
      </c>
      <c r="B1673" s="180" t="s">
        <v>1387</v>
      </c>
      <c r="C1673" s="180">
        <v>117953</v>
      </c>
      <c r="D1673" s="183">
        <v>44512</v>
      </c>
      <c r="E1673" s="184">
        <v>25.216999999999999</v>
      </c>
      <c r="F1673" s="184">
        <v>2.4607999999999999</v>
      </c>
      <c r="G1673" s="184">
        <v>-1.6402000000000001</v>
      </c>
      <c r="H1673" s="184">
        <v>5.282</v>
      </c>
      <c r="I1673" s="184">
        <v>4.8163999999999998</v>
      </c>
      <c r="J1673" s="184">
        <v>2.7425000000000002</v>
      </c>
      <c r="K1673" s="184">
        <v>2.9384999999999999</v>
      </c>
      <c r="L1673" s="184">
        <v>3.8344999999999998</v>
      </c>
      <c r="M1673" s="184">
        <v>4.7882999999999996</v>
      </c>
      <c r="N1673" s="184">
        <v>3.7562000000000002</v>
      </c>
      <c r="O1673" s="184">
        <v>7.2507999999999999</v>
      </c>
      <c r="P1673" s="184">
        <v>6.6566000000000001</v>
      </c>
      <c r="Q1673" s="184">
        <v>5.5328999999999997</v>
      </c>
      <c r="R1673" s="184">
        <v>6.9943</v>
      </c>
      <c r="S1673" s="120" t="s">
        <v>1999</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1380</v>
      </c>
      <c r="B1674" s="180" t="s">
        <v>1388</v>
      </c>
      <c r="C1674" s="180">
        <v>120131</v>
      </c>
      <c r="D1674" s="183">
        <v>44512</v>
      </c>
      <c r="E1674" s="184">
        <v>26.638300000000001</v>
      </c>
      <c r="F1674" s="184">
        <v>3.2888000000000002</v>
      </c>
      <c r="G1674" s="184">
        <v>-0.95909999999999995</v>
      </c>
      <c r="H1674" s="184">
        <v>5.9615</v>
      </c>
      <c r="I1674" s="184">
        <v>5.5022000000000002</v>
      </c>
      <c r="J1674" s="184">
        <v>3.4266000000000001</v>
      </c>
      <c r="K1674" s="184">
        <v>3.6312000000000002</v>
      </c>
      <c r="L1674" s="184">
        <v>4.5430000000000001</v>
      </c>
      <c r="M1674" s="184">
        <v>5.5124000000000004</v>
      </c>
      <c r="N1674" s="184">
        <v>4.4832000000000001</v>
      </c>
      <c r="O1674" s="184">
        <v>8.0669000000000004</v>
      </c>
      <c r="P1674" s="184">
        <v>7.3734000000000002</v>
      </c>
      <c r="Q1674" s="184">
        <v>8.2873999999999999</v>
      </c>
      <c r="R1674" s="184">
        <v>7.7622999999999998</v>
      </c>
      <c r="S1674" s="120" t="s">
        <v>1999</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1380</v>
      </c>
      <c r="B1675" s="180" t="s">
        <v>1389</v>
      </c>
      <c r="C1675" s="180">
        <v>119382</v>
      </c>
      <c r="D1675" s="183">
        <v>44512</v>
      </c>
      <c r="E1675" s="184">
        <v>18.6538</v>
      </c>
      <c r="F1675" s="184">
        <v>5.2839</v>
      </c>
      <c r="G1675" s="184">
        <v>-2.9344000000000001</v>
      </c>
      <c r="H1675" s="184">
        <v>4.7887000000000004</v>
      </c>
      <c r="I1675" s="184">
        <v>4.2137000000000002</v>
      </c>
      <c r="J1675" s="184">
        <v>2.5935999999999999</v>
      </c>
      <c r="K1675" s="184">
        <v>2.3513000000000002</v>
      </c>
      <c r="L1675" s="184">
        <v>2.9308999999999998</v>
      </c>
      <c r="M1675" s="184">
        <v>3.9113000000000002</v>
      </c>
      <c r="N1675" s="184">
        <v>3.7048000000000001</v>
      </c>
      <c r="O1675" s="184">
        <v>-3.1888000000000001</v>
      </c>
      <c r="P1675" s="184">
        <v>0.71289999999999998</v>
      </c>
      <c r="Q1675" s="184">
        <v>4.5805999999999996</v>
      </c>
      <c r="R1675" s="184">
        <v>1.8900999999999999</v>
      </c>
      <c r="S1675" s="120" t="s">
        <v>1999</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1380</v>
      </c>
      <c r="B1676" s="180" t="s">
        <v>1390</v>
      </c>
      <c r="C1676" s="180">
        <v>111585</v>
      </c>
      <c r="D1676" s="183">
        <v>44512</v>
      </c>
      <c r="E1676" s="184">
        <v>17.45</v>
      </c>
      <c r="F1676" s="184">
        <v>5.23</v>
      </c>
      <c r="G1676" s="184">
        <v>-3.2063999999999999</v>
      </c>
      <c r="H1676" s="184">
        <v>4.5137999999999998</v>
      </c>
      <c r="I1676" s="184">
        <v>3.9352999999999998</v>
      </c>
      <c r="J1676" s="184">
        <v>2.3189000000000002</v>
      </c>
      <c r="K1676" s="184">
        <v>2.0729000000000002</v>
      </c>
      <c r="L1676" s="184">
        <v>2.6541999999999999</v>
      </c>
      <c r="M1676" s="184">
        <v>3.5423</v>
      </c>
      <c r="N1676" s="184">
        <v>3.2783000000000002</v>
      </c>
      <c r="O1676" s="184">
        <v>-3.673</v>
      </c>
      <c r="P1676" s="184">
        <v>0.1052</v>
      </c>
      <c r="Q1676" s="184">
        <v>4.4070999999999998</v>
      </c>
      <c r="R1676" s="184">
        <v>1.3957999999999999</v>
      </c>
      <c r="S1676" s="120" t="s">
        <v>1999</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1380</v>
      </c>
      <c r="B1677" s="180" t="s">
        <v>1391</v>
      </c>
      <c r="C1677" s="180">
        <v>118320</v>
      </c>
      <c r="D1677" s="183">
        <v>44512</v>
      </c>
      <c r="E1677" s="184">
        <v>22.145399999999999</v>
      </c>
      <c r="F1677" s="184">
        <v>4.1210000000000004</v>
      </c>
      <c r="G1677" s="184">
        <v>-0.879</v>
      </c>
      <c r="H1677" s="184">
        <v>7.0997000000000003</v>
      </c>
      <c r="I1677" s="184">
        <v>5.8761000000000001</v>
      </c>
      <c r="J1677" s="184">
        <v>3.1292</v>
      </c>
      <c r="K1677" s="184">
        <v>3.1947000000000001</v>
      </c>
      <c r="L1677" s="184">
        <v>3.7465000000000002</v>
      </c>
      <c r="M1677" s="184">
        <v>4.5556000000000001</v>
      </c>
      <c r="N1677" s="184">
        <v>3.8816999999999999</v>
      </c>
      <c r="O1677" s="184">
        <v>7.8639000000000001</v>
      </c>
      <c r="P1677" s="184">
        <v>7.4729000000000001</v>
      </c>
      <c r="Q1677" s="184">
        <v>7.6772999999999998</v>
      </c>
      <c r="R1677" s="184">
        <v>6.7603999999999997</v>
      </c>
      <c r="S1677" s="120" t="s">
        <v>1999</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1380</v>
      </c>
      <c r="B1678" s="180" t="s">
        <v>1392</v>
      </c>
      <c r="C1678" s="180">
        <v>115077</v>
      </c>
      <c r="D1678" s="183">
        <v>44512</v>
      </c>
      <c r="E1678" s="184">
        <v>20.747599999999998</v>
      </c>
      <c r="F1678" s="184">
        <v>3.5188000000000001</v>
      </c>
      <c r="G1678" s="184">
        <v>-1.5245</v>
      </c>
      <c r="H1678" s="184">
        <v>6.5</v>
      </c>
      <c r="I1678" s="184">
        <v>5.2758000000000003</v>
      </c>
      <c r="J1678" s="184">
        <v>2.5251000000000001</v>
      </c>
      <c r="K1678" s="184">
        <v>2.5615999999999999</v>
      </c>
      <c r="L1678" s="184">
        <v>3.1034999999999999</v>
      </c>
      <c r="M1678" s="184">
        <v>3.8982999999999999</v>
      </c>
      <c r="N1678" s="184">
        <v>3.2275</v>
      </c>
      <c r="O1678" s="184">
        <v>7.1505999999999998</v>
      </c>
      <c r="P1678" s="184">
        <v>6.7108999999999996</v>
      </c>
      <c r="Q1678" s="184">
        <v>7.1566000000000001</v>
      </c>
      <c r="R1678" s="184">
        <v>6.0823</v>
      </c>
      <c r="S1678" s="120" t="s">
        <v>1999</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1380</v>
      </c>
      <c r="B1679" s="180" t="s">
        <v>1393</v>
      </c>
      <c r="C1679" s="180">
        <v>119226</v>
      </c>
      <c r="D1679" s="183">
        <v>44512</v>
      </c>
      <c r="E1679" s="184">
        <v>39.984900000000003</v>
      </c>
      <c r="F1679" s="184">
        <v>-1.4604999999999999</v>
      </c>
      <c r="G1679" s="184">
        <v>-1.9775</v>
      </c>
      <c r="H1679" s="184">
        <v>6.0743999999999998</v>
      </c>
      <c r="I1679" s="184">
        <v>4.8929</v>
      </c>
      <c r="J1679" s="184">
        <v>2.2067000000000001</v>
      </c>
      <c r="K1679" s="184">
        <v>3.0394999999999999</v>
      </c>
      <c r="L1679" s="184">
        <v>4.0086000000000004</v>
      </c>
      <c r="M1679" s="184">
        <v>4.8514999999999997</v>
      </c>
      <c r="N1679" s="184">
        <v>3.9775999999999998</v>
      </c>
      <c r="O1679" s="184">
        <v>8.2504000000000008</v>
      </c>
      <c r="P1679" s="184">
        <v>7.3997999999999999</v>
      </c>
      <c r="Q1679" s="184">
        <v>8.3940999999999999</v>
      </c>
      <c r="R1679" s="184">
        <v>6.9516</v>
      </c>
      <c r="S1679" s="120" t="s">
        <v>1999</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1380</v>
      </c>
      <c r="B1680" s="180" t="s">
        <v>1394</v>
      </c>
      <c r="C1680" s="180">
        <v>101304</v>
      </c>
      <c r="D1680" s="183">
        <v>44512</v>
      </c>
      <c r="E1680" s="184">
        <v>37.630400000000002</v>
      </c>
      <c r="F1680" s="184">
        <v>-2.1337999999999999</v>
      </c>
      <c r="G1680" s="184">
        <v>-2.5859999999999999</v>
      </c>
      <c r="H1680" s="184">
        <v>5.4714999999999998</v>
      </c>
      <c r="I1680" s="184">
        <v>4.2887000000000004</v>
      </c>
      <c r="J1680" s="184">
        <v>1.6042000000000001</v>
      </c>
      <c r="K1680" s="184">
        <v>2.4163000000000001</v>
      </c>
      <c r="L1680" s="184">
        <v>3.3683000000000001</v>
      </c>
      <c r="M1680" s="184">
        <v>4.1943000000000001</v>
      </c>
      <c r="N1680" s="184">
        <v>3.3100999999999998</v>
      </c>
      <c r="O1680" s="184">
        <v>7.5189000000000004</v>
      </c>
      <c r="P1680" s="184">
        <v>6.6208999999999998</v>
      </c>
      <c r="Q1680" s="184">
        <v>7.1501999999999999</v>
      </c>
      <c r="R1680" s="184">
        <v>6.2671999999999999</v>
      </c>
      <c r="S1680" s="120" t="s">
        <v>1999</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1380</v>
      </c>
      <c r="B1681" s="180" t="s">
        <v>1395</v>
      </c>
      <c r="C1681" s="180">
        <v>140251</v>
      </c>
      <c r="D1681" s="183"/>
      <c r="E1681" s="184"/>
      <c r="F1681" s="184"/>
      <c r="G1681" s="184"/>
      <c r="H1681" s="184"/>
      <c r="I1681" s="184"/>
      <c r="J1681" s="184"/>
      <c r="K1681" s="184"/>
      <c r="L1681" s="184"/>
      <c r="M1681" s="184"/>
      <c r="N1681" s="184"/>
      <c r="O1681" s="184"/>
      <c r="P1681" s="184"/>
      <c r="Q1681" s="184"/>
      <c r="R1681" s="184"/>
      <c r="S1681" s="120" t="s">
        <v>1998</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1380</v>
      </c>
      <c r="B1682" s="180" t="s">
        <v>1396</v>
      </c>
      <c r="C1682" s="180">
        <v>140244</v>
      </c>
      <c r="D1682" s="183"/>
      <c r="E1682" s="184"/>
      <c r="F1682" s="184"/>
      <c r="G1682" s="184"/>
      <c r="H1682" s="184"/>
      <c r="I1682" s="184"/>
      <c r="J1682" s="184"/>
      <c r="K1682" s="184"/>
      <c r="L1682" s="184"/>
      <c r="M1682" s="184"/>
      <c r="N1682" s="184"/>
      <c r="O1682" s="184"/>
      <c r="P1682" s="184"/>
      <c r="Q1682" s="184"/>
      <c r="R1682" s="184"/>
      <c r="S1682" s="120" t="s">
        <v>1998</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1380</v>
      </c>
      <c r="B1683" s="180" t="s">
        <v>1397</v>
      </c>
      <c r="C1683" s="180">
        <v>148002</v>
      </c>
      <c r="D1683" s="183"/>
      <c r="E1683" s="184"/>
      <c r="F1683" s="184"/>
      <c r="G1683" s="184"/>
      <c r="H1683" s="184"/>
      <c r="I1683" s="184"/>
      <c r="J1683" s="184"/>
      <c r="K1683" s="184"/>
      <c r="L1683" s="184"/>
      <c r="M1683" s="184"/>
      <c r="N1683" s="184"/>
      <c r="O1683" s="184"/>
      <c r="P1683" s="184"/>
      <c r="Q1683" s="184"/>
      <c r="R1683" s="184"/>
      <c r="S1683" s="120" t="s">
        <v>1999</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1380</v>
      </c>
      <c r="B1684" s="180" t="s">
        <v>1398</v>
      </c>
      <c r="C1684" s="180">
        <v>148010</v>
      </c>
      <c r="D1684" s="183"/>
      <c r="E1684" s="184"/>
      <c r="F1684" s="184"/>
      <c r="G1684" s="184"/>
      <c r="H1684" s="184"/>
      <c r="I1684" s="184"/>
      <c r="J1684" s="184"/>
      <c r="K1684" s="184"/>
      <c r="L1684" s="184"/>
      <c r="M1684" s="184"/>
      <c r="N1684" s="184"/>
      <c r="O1684" s="184"/>
      <c r="P1684" s="184"/>
      <c r="Q1684" s="184"/>
      <c r="R1684" s="184"/>
      <c r="S1684" s="120" t="s">
        <v>1999</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1380</v>
      </c>
      <c r="B1685" s="180" t="s">
        <v>1399</v>
      </c>
      <c r="C1685" s="180">
        <v>148015</v>
      </c>
      <c r="D1685" s="183"/>
      <c r="E1685" s="184"/>
      <c r="F1685" s="184"/>
      <c r="G1685" s="184"/>
      <c r="H1685" s="184"/>
      <c r="I1685" s="184"/>
      <c r="J1685" s="184"/>
      <c r="K1685" s="184"/>
      <c r="L1685" s="184"/>
      <c r="M1685" s="184"/>
      <c r="N1685" s="184"/>
      <c r="O1685" s="184"/>
      <c r="P1685" s="184"/>
      <c r="Q1685" s="184"/>
      <c r="R1685" s="184"/>
      <c r="S1685" s="120" t="s">
        <v>1999</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1380</v>
      </c>
      <c r="B1686" s="180" t="s">
        <v>1400</v>
      </c>
      <c r="C1686" s="180">
        <v>148318</v>
      </c>
      <c r="D1686" s="183"/>
      <c r="E1686" s="184"/>
      <c r="F1686" s="184"/>
      <c r="G1686" s="184"/>
      <c r="H1686" s="184"/>
      <c r="I1686" s="184"/>
      <c r="J1686" s="184"/>
      <c r="K1686" s="184"/>
      <c r="L1686" s="184"/>
      <c r="M1686" s="184"/>
      <c r="N1686" s="184"/>
      <c r="O1686" s="184"/>
      <c r="P1686" s="184"/>
      <c r="Q1686" s="184"/>
      <c r="R1686" s="184"/>
      <c r="S1686" s="120" t="s">
        <v>1999</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1380</v>
      </c>
      <c r="B1687" s="180" t="s">
        <v>1401</v>
      </c>
      <c r="C1687" s="180">
        <v>148313</v>
      </c>
      <c r="D1687" s="183"/>
      <c r="E1687" s="184"/>
      <c r="F1687" s="184"/>
      <c r="G1687" s="184"/>
      <c r="H1687" s="184"/>
      <c r="I1687" s="184"/>
      <c r="J1687" s="184"/>
      <c r="K1687" s="184"/>
      <c r="L1687" s="184"/>
      <c r="M1687" s="184"/>
      <c r="N1687" s="184"/>
      <c r="O1687" s="184"/>
      <c r="P1687" s="184"/>
      <c r="Q1687" s="184"/>
      <c r="R1687" s="184"/>
      <c r="S1687" s="120" t="s">
        <v>1999</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1380</v>
      </c>
      <c r="B1688" s="180" t="s">
        <v>1402</v>
      </c>
      <c r="C1688" s="180">
        <v>101232</v>
      </c>
      <c r="D1688" s="183">
        <v>44512</v>
      </c>
      <c r="E1688" s="184">
        <v>4412.1536144578304</v>
      </c>
      <c r="F1688" s="184">
        <v>9.0564</v>
      </c>
      <c r="G1688" s="184">
        <v>4.7763</v>
      </c>
      <c r="H1688" s="184">
        <v>8.6064000000000007</v>
      </c>
      <c r="I1688" s="184">
        <v>6.7083000000000004</v>
      </c>
      <c r="J1688" s="184">
        <v>5.1981000000000002</v>
      </c>
      <c r="K1688" s="184">
        <v>39.808300000000003</v>
      </c>
      <c r="L1688" s="184">
        <v>15.0893</v>
      </c>
      <c r="M1688" s="184">
        <v>16.808</v>
      </c>
      <c r="N1688" s="184">
        <v>18.071899999999999</v>
      </c>
      <c r="O1688" s="184">
        <v>4.9059999999999997</v>
      </c>
      <c r="P1688" s="184">
        <v>6.0780000000000003</v>
      </c>
      <c r="Q1688" s="184">
        <v>7.7872000000000003</v>
      </c>
      <c r="R1688" s="184">
        <v>3.7079</v>
      </c>
      <c r="S1688" s="120" t="s">
        <v>1999</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1380</v>
      </c>
      <c r="B1689" s="180" t="s">
        <v>1403</v>
      </c>
      <c r="C1689" s="180">
        <v>118565</v>
      </c>
      <c r="D1689" s="183">
        <v>44512</v>
      </c>
      <c r="E1689" s="184">
        <v>4678.634</v>
      </c>
      <c r="F1689" s="184">
        <v>9.0573999999999995</v>
      </c>
      <c r="G1689" s="184">
        <v>4.7763</v>
      </c>
      <c r="H1689" s="184">
        <v>8.6065000000000005</v>
      </c>
      <c r="I1689" s="184">
        <v>6.7084000000000001</v>
      </c>
      <c r="J1689" s="184">
        <v>5.1981000000000002</v>
      </c>
      <c r="K1689" s="184">
        <v>39.808300000000003</v>
      </c>
      <c r="L1689" s="184">
        <v>15.0892</v>
      </c>
      <c r="M1689" s="184">
        <v>16.827999999999999</v>
      </c>
      <c r="N1689" s="184">
        <v>18.3111</v>
      </c>
      <c r="O1689" s="184">
        <v>5.5072000000000001</v>
      </c>
      <c r="P1689" s="184">
        <v>6.7390999999999996</v>
      </c>
      <c r="Q1689" s="184">
        <v>8.3172999999999995</v>
      </c>
      <c r="R1689" s="184">
        <v>4.1951999999999998</v>
      </c>
      <c r="S1689" s="120" t="s">
        <v>1999</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1380</v>
      </c>
      <c r="B1690" s="180" t="s">
        <v>1404</v>
      </c>
      <c r="C1690" s="180">
        <v>113047</v>
      </c>
      <c r="D1690" s="183">
        <v>44512</v>
      </c>
      <c r="E1690" s="184">
        <v>25.398299999999999</v>
      </c>
      <c r="F1690" s="184">
        <v>6.8994</v>
      </c>
      <c r="G1690" s="184">
        <v>2.1560000000000001</v>
      </c>
      <c r="H1690" s="184">
        <v>7.9676</v>
      </c>
      <c r="I1690" s="184">
        <v>5.9880000000000004</v>
      </c>
      <c r="J1690" s="184">
        <v>3.8976999999999999</v>
      </c>
      <c r="K1690" s="184">
        <v>4.3204000000000002</v>
      </c>
      <c r="L1690" s="184">
        <v>4.7373000000000003</v>
      </c>
      <c r="M1690" s="184">
        <v>5.2862</v>
      </c>
      <c r="N1690" s="184">
        <v>4.5099</v>
      </c>
      <c r="O1690" s="184">
        <v>8.5587999999999997</v>
      </c>
      <c r="P1690" s="184">
        <v>7.7081</v>
      </c>
      <c r="Q1690" s="184">
        <v>8.5263000000000009</v>
      </c>
      <c r="R1690" s="184">
        <v>7.7064000000000004</v>
      </c>
      <c r="S1690" s="120" t="s">
        <v>1999</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1380</v>
      </c>
      <c r="B1691" s="180" t="s">
        <v>1405</v>
      </c>
      <c r="C1691" s="180">
        <v>119016</v>
      </c>
      <c r="D1691" s="183">
        <v>44512</v>
      </c>
      <c r="E1691" s="184">
        <v>25.873899999999999</v>
      </c>
      <c r="F1691" s="184">
        <v>7.4782000000000002</v>
      </c>
      <c r="G1691" s="184">
        <v>2.6808999999999998</v>
      </c>
      <c r="H1691" s="184">
        <v>8.4817999999999998</v>
      </c>
      <c r="I1691" s="184">
        <v>6.5053999999999998</v>
      </c>
      <c r="J1691" s="184">
        <v>4.4032</v>
      </c>
      <c r="K1691" s="184">
        <v>4.8535000000000004</v>
      </c>
      <c r="L1691" s="184">
        <v>5.2732999999999999</v>
      </c>
      <c r="M1691" s="184">
        <v>5.8238000000000003</v>
      </c>
      <c r="N1691" s="184">
        <v>5.0521000000000003</v>
      </c>
      <c r="O1691" s="184">
        <v>8.9169</v>
      </c>
      <c r="P1691" s="184">
        <v>7.9858000000000002</v>
      </c>
      <c r="Q1691" s="184">
        <v>8.6005000000000003</v>
      </c>
      <c r="R1691" s="184">
        <v>8.1580999999999992</v>
      </c>
      <c r="S1691" s="120" t="s">
        <v>1999</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1380</v>
      </c>
      <c r="B1692" s="180" t="s">
        <v>1406</v>
      </c>
      <c r="C1692" s="180">
        <v>101599</v>
      </c>
      <c r="D1692" s="183">
        <v>44512</v>
      </c>
      <c r="E1692" s="184">
        <v>31.853300000000001</v>
      </c>
      <c r="F1692" s="184">
        <v>3.0941000000000001</v>
      </c>
      <c r="G1692" s="184">
        <v>-3.0548999999999999</v>
      </c>
      <c r="H1692" s="184">
        <v>6.8231000000000002</v>
      </c>
      <c r="I1692" s="184">
        <v>4.6901999999999999</v>
      </c>
      <c r="J1692" s="184">
        <v>1.8177000000000001</v>
      </c>
      <c r="K1692" s="184">
        <v>2.5333000000000001</v>
      </c>
      <c r="L1692" s="184">
        <v>3.2997999999999998</v>
      </c>
      <c r="M1692" s="184">
        <v>4.4225000000000003</v>
      </c>
      <c r="N1692" s="184">
        <v>3.4430000000000001</v>
      </c>
      <c r="O1692" s="184">
        <v>2.9706999999999999</v>
      </c>
      <c r="P1692" s="184">
        <v>3.8795999999999999</v>
      </c>
      <c r="Q1692" s="184">
        <v>6.3090000000000002</v>
      </c>
      <c r="R1692" s="184">
        <v>4.3883000000000001</v>
      </c>
      <c r="S1692" s="120" t="s">
        <v>1999</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1380</v>
      </c>
      <c r="B1693" s="180" t="s">
        <v>1407</v>
      </c>
      <c r="C1693" s="180">
        <v>120062</v>
      </c>
      <c r="D1693" s="183">
        <v>44512</v>
      </c>
      <c r="E1693" s="184">
        <v>34.568100000000001</v>
      </c>
      <c r="F1693" s="184">
        <v>3.5903999999999998</v>
      </c>
      <c r="G1693" s="184">
        <v>-2.5688</v>
      </c>
      <c r="H1693" s="184">
        <v>7.3223000000000003</v>
      </c>
      <c r="I1693" s="184">
        <v>5.3280000000000003</v>
      </c>
      <c r="J1693" s="184">
        <v>2.6524999999999999</v>
      </c>
      <c r="K1693" s="184">
        <v>3.4861</v>
      </c>
      <c r="L1693" s="184">
        <v>4.3106</v>
      </c>
      <c r="M1693" s="184">
        <v>5.4825999999999997</v>
      </c>
      <c r="N1693" s="184">
        <v>4.5064000000000002</v>
      </c>
      <c r="O1693" s="184">
        <v>3.9897999999999998</v>
      </c>
      <c r="P1693" s="184">
        <v>4.8856000000000002</v>
      </c>
      <c r="Q1693" s="184">
        <v>6.8242000000000003</v>
      </c>
      <c r="R1693" s="184">
        <v>5.4401999999999999</v>
      </c>
      <c r="S1693" s="120" t="s">
        <v>1999</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1380</v>
      </c>
      <c r="B1694" s="180" t="s">
        <v>1408</v>
      </c>
      <c r="C1694" s="180">
        <v>101758</v>
      </c>
      <c r="D1694" s="183">
        <v>44512</v>
      </c>
      <c r="E1694" s="184">
        <v>47.375999999999998</v>
      </c>
      <c r="F1694" s="184">
        <v>10.249599999999999</v>
      </c>
      <c r="G1694" s="184">
        <v>4.7015000000000002</v>
      </c>
      <c r="H1694" s="184">
        <v>6.8769999999999998</v>
      </c>
      <c r="I1694" s="184">
        <v>5.0616000000000003</v>
      </c>
      <c r="J1694" s="184">
        <v>4.1150000000000002</v>
      </c>
      <c r="K1694" s="184">
        <v>5.2523</v>
      </c>
      <c r="L1694" s="184">
        <v>4.6855000000000002</v>
      </c>
      <c r="M1694" s="184">
        <v>5.1555</v>
      </c>
      <c r="N1694" s="184">
        <v>4.6505000000000001</v>
      </c>
      <c r="O1694" s="184">
        <v>8.4547000000000008</v>
      </c>
      <c r="P1694" s="184">
        <v>7.3571</v>
      </c>
      <c r="Q1694" s="184">
        <v>8.0617000000000001</v>
      </c>
      <c r="R1694" s="184">
        <v>7.6063000000000001</v>
      </c>
      <c r="S1694" s="120" t="s">
        <v>1999</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1380</v>
      </c>
      <c r="B1695" s="180" t="s">
        <v>1409</v>
      </c>
      <c r="C1695" s="180">
        <v>120754</v>
      </c>
      <c r="D1695" s="183">
        <v>44512</v>
      </c>
      <c r="E1695" s="184">
        <v>50.459400000000002</v>
      </c>
      <c r="F1695" s="184">
        <v>10.9259</v>
      </c>
      <c r="G1695" s="184">
        <v>5.4516999999999998</v>
      </c>
      <c r="H1695" s="184">
        <v>7.6337000000000002</v>
      </c>
      <c r="I1695" s="184">
        <v>5.8205</v>
      </c>
      <c r="J1695" s="184">
        <v>4.8758999999999997</v>
      </c>
      <c r="K1695" s="184">
        <v>6.0231000000000003</v>
      </c>
      <c r="L1695" s="184">
        <v>5.4646999999999997</v>
      </c>
      <c r="M1695" s="184">
        <v>5.9465000000000003</v>
      </c>
      <c r="N1695" s="184">
        <v>5.4481999999999999</v>
      </c>
      <c r="O1695" s="184">
        <v>9.2712000000000003</v>
      </c>
      <c r="P1695" s="184">
        <v>8.2159999999999993</v>
      </c>
      <c r="Q1695" s="184">
        <v>9.0313999999999997</v>
      </c>
      <c r="R1695" s="184">
        <v>8.4229000000000003</v>
      </c>
      <c r="S1695" s="120" t="s">
        <v>1999</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1380</v>
      </c>
      <c r="B1696" s="180" t="s">
        <v>1410</v>
      </c>
      <c r="C1696" s="180">
        <v>115005</v>
      </c>
      <c r="D1696" s="183">
        <v>44512</v>
      </c>
      <c r="E1696" s="184">
        <v>22.2425</v>
      </c>
      <c r="F1696" s="184">
        <v>15.1035</v>
      </c>
      <c r="G1696" s="184">
        <v>-2.3515999999999999</v>
      </c>
      <c r="H1696" s="184">
        <v>9.5585000000000004</v>
      </c>
      <c r="I1696" s="184">
        <v>8.3606999999999996</v>
      </c>
      <c r="J1696" s="184">
        <v>5.0610999999999997</v>
      </c>
      <c r="K1696" s="184">
        <v>37.305300000000003</v>
      </c>
      <c r="L1696" s="184">
        <v>20.762</v>
      </c>
      <c r="M1696" s="184">
        <v>16.1645</v>
      </c>
      <c r="N1696" s="184">
        <v>12.7841</v>
      </c>
      <c r="O1696" s="184">
        <v>7.7077999999999998</v>
      </c>
      <c r="P1696" s="184">
        <v>6.7984999999999998</v>
      </c>
      <c r="Q1696" s="184">
        <v>7.7957000000000001</v>
      </c>
      <c r="R1696" s="184">
        <v>11.334</v>
      </c>
      <c r="S1696" s="120" t="s">
        <v>1999</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1380</v>
      </c>
      <c r="B1697" s="180" t="s">
        <v>1411</v>
      </c>
      <c r="C1697" s="180">
        <v>118349</v>
      </c>
      <c r="D1697" s="183">
        <v>44512</v>
      </c>
      <c r="E1697" s="184">
        <v>23.874199999999998</v>
      </c>
      <c r="F1697" s="184">
        <v>15.600899999999999</v>
      </c>
      <c r="G1697" s="184">
        <v>-1.8853</v>
      </c>
      <c r="H1697" s="184">
        <v>10.030200000000001</v>
      </c>
      <c r="I1697" s="184">
        <v>8.8206000000000007</v>
      </c>
      <c r="J1697" s="184">
        <v>5.5297000000000001</v>
      </c>
      <c r="K1697" s="184">
        <v>37.810200000000002</v>
      </c>
      <c r="L1697" s="184">
        <v>21.262</v>
      </c>
      <c r="M1697" s="184">
        <v>16.6587</v>
      </c>
      <c r="N1697" s="184">
        <v>13.257899999999999</v>
      </c>
      <c r="O1697" s="184">
        <v>8.3633000000000006</v>
      </c>
      <c r="P1697" s="184">
        <v>7.6954000000000002</v>
      </c>
      <c r="Q1697" s="184">
        <v>8.3241999999999994</v>
      </c>
      <c r="R1697" s="184">
        <v>11.933299999999999</v>
      </c>
      <c r="S1697" s="120" t="s">
        <v>1999</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1380</v>
      </c>
      <c r="B1698" s="180" t="s">
        <v>1412</v>
      </c>
      <c r="C1698" s="180">
        <v>118407</v>
      </c>
      <c r="D1698" s="183">
        <v>44512</v>
      </c>
      <c r="E1698" s="184">
        <v>48.317700000000002</v>
      </c>
      <c r="F1698" s="184">
        <v>7.4802</v>
      </c>
      <c r="G1698" s="184">
        <v>-4.6315</v>
      </c>
      <c r="H1698" s="184">
        <v>6.9618000000000002</v>
      </c>
      <c r="I1698" s="184">
        <v>6.9954999999999998</v>
      </c>
      <c r="J1698" s="184">
        <v>4.0198</v>
      </c>
      <c r="K1698" s="184">
        <v>4.2154999999999996</v>
      </c>
      <c r="L1698" s="184">
        <v>4.3379000000000003</v>
      </c>
      <c r="M1698" s="184">
        <v>5.1634000000000002</v>
      </c>
      <c r="N1698" s="184">
        <v>4.1802999999999999</v>
      </c>
      <c r="O1698" s="184">
        <v>8.5641999999999996</v>
      </c>
      <c r="P1698" s="184">
        <v>7.6395999999999997</v>
      </c>
      <c r="Q1698" s="184">
        <v>8.43</v>
      </c>
      <c r="R1698" s="184">
        <v>7.1810999999999998</v>
      </c>
      <c r="S1698" s="120" t="s">
        <v>1998</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1380</v>
      </c>
      <c r="B1699" s="180" t="s">
        <v>1413</v>
      </c>
      <c r="C1699" s="180">
        <v>108768</v>
      </c>
      <c r="D1699" s="183">
        <v>44512</v>
      </c>
      <c r="E1699" s="184">
        <v>45.914700000000003</v>
      </c>
      <c r="F1699" s="184">
        <v>6.9969000000000001</v>
      </c>
      <c r="G1699" s="184">
        <v>-5.1120000000000001</v>
      </c>
      <c r="H1699" s="184">
        <v>6.4847999999999999</v>
      </c>
      <c r="I1699" s="184">
        <v>6.5178000000000003</v>
      </c>
      <c r="J1699" s="184">
        <v>3.5442999999999998</v>
      </c>
      <c r="K1699" s="184">
        <v>3.7233999999999998</v>
      </c>
      <c r="L1699" s="184">
        <v>3.8420999999999998</v>
      </c>
      <c r="M1699" s="184">
        <v>4.6593</v>
      </c>
      <c r="N1699" s="184">
        <v>3.6686000000000001</v>
      </c>
      <c r="O1699" s="184">
        <v>8.0248000000000008</v>
      </c>
      <c r="P1699" s="184">
        <v>7.1</v>
      </c>
      <c r="Q1699" s="184">
        <v>7.5556000000000001</v>
      </c>
      <c r="R1699" s="184">
        <v>6.6421999999999999</v>
      </c>
      <c r="S1699" s="120" t="s">
        <v>1998</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1380</v>
      </c>
      <c r="B1700" s="180" t="s">
        <v>1414</v>
      </c>
      <c r="C1700" s="180">
        <v>123708</v>
      </c>
      <c r="D1700" s="183">
        <v>44512</v>
      </c>
      <c r="E1700" s="184">
        <v>1729.7995000000001</v>
      </c>
      <c r="F1700" s="184">
        <v>2.8066</v>
      </c>
      <c r="G1700" s="184">
        <v>-6.1161000000000003</v>
      </c>
      <c r="H1700" s="184">
        <v>5.5994000000000002</v>
      </c>
      <c r="I1700" s="184">
        <v>3.6528</v>
      </c>
      <c r="J1700" s="184">
        <v>0.91210000000000002</v>
      </c>
      <c r="K1700" s="184">
        <v>3.2568999999999999</v>
      </c>
      <c r="L1700" s="184">
        <v>3.0348000000000002</v>
      </c>
      <c r="M1700" s="184">
        <v>3.4742000000000002</v>
      </c>
      <c r="N1700" s="184">
        <v>2.6402000000000001</v>
      </c>
      <c r="O1700" s="184">
        <v>5.1120999999999999</v>
      </c>
      <c r="P1700" s="184">
        <v>5.5471000000000004</v>
      </c>
      <c r="Q1700" s="184">
        <v>6.9377000000000004</v>
      </c>
      <c r="R1700" s="184">
        <v>4.7201000000000004</v>
      </c>
      <c r="S1700" s="120" t="s">
        <v>1999</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1380</v>
      </c>
      <c r="B1701" s="180" t="s">
        <v>1415</v>
      </c>
      <c r="C1701" s="180">
        <v>123704</v>
      </c>
      <c r="D1701" s="183">
        <v>44512</v>
      </c>
      <c r="E1701" s="184">
        <v>1905.7860000000001</v>
      </c>
      <c r="F1701" s="184">
        <v>4.1067</v>
      </c>
      <c r="G1701" s="184">
        <v>-4.8109999999999999</v>
      </c>
      <c r="H1701" s="184">
        <v>6.9032999999999998</v>
      </c>
      <c r="I1701" s="184">
        <v>4.9558999999999997</v>
      </c>
      <c r="J1701" s="184">
        <v>2.2145999999999999</v>
      </c>
      <c r="K1701" s="184">
        <v>4.5704000000000002</v>
      </c>
      <c r="L1701" s="184">
        <v>4.3583999999999996</v>
      </c>
      <c r="M1701" s="184">
        <v>4.8155000000000001</v>
      </c>
      <c r="N1701" s="184">
        <v>4.0122999999999998</v>
      </c>
      <c r="O1701" s="184">
        <v>6.3898000000000001</v>
      </c>
      <c r="P1701" s="184">
        <v>6.7596999999999996</v>
      </c>
      <c r="Q1701" s="184">
        <v>8.1890999999999998</v>
      </c>
      <c r="R1701" s="184">
        <v>6.0641999999999996</v>
      </c>
      <c r="S1701" s="120" t="s">
        <v>1999</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1380</v>
      </c>
      <c r="B1702" s="180" t="s">
        <v>1416</v>
      </c>
      <c r="C1702" s="180">
        <v>105185</v>
      </c>
      <c r="D1702" s="183">
        <v>44512</v>
      </c>
      <c r="E1702" s="184">
        <v>2894.1071000000002</v>
      </c>
      <c r="F1702" s="184">
        <v>-0.65580000000000005</v>
      </c>
      <c r="G1702" s="184">
        <v>-4.1470000000000002</v>
      </c>
      <c r="H1702" s="184">
        <v>6.2355999999999998</v>
      </c>
      <c r="I1702" s="184">
        <v>4.9458000000000002</v>
      </c>
      <c r="J1702" s="184">
        <v>2.0743</v>
      </c>
      <c r="K1702" s="184">
        <v>2.2772999999999999</v>
      </c>
      <c r="L1702" s="184">
        <v>3.1272000000000002</v>
      </c>
      <c r="M1702" s="184">
        <v>3.9798</v>
      </c>
      <c r="N1702" s="184">
        <v>3.0579000000000001</v>
      </c>
      <c r="O1702" s="184">
        <v>7.4965999999999999</v>
      </c>
      <c r="P1702" s="184">
        <v>6.4546000000000001</v>
      </c>
      <c r="Q1702" s="184">
        <v>7.5236999999999998</v>
      </c>
      <c r="R1702" s="184">
        <v>6.1146000000000003</v>
      </c>
      <c r="S1702" s="120" t="s">
        <v>1999</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1380</v>
      </c>
      <c r="B1703" s="180" t="s">
        <v>1417</v>
      </c>
      <c r="C1703" s="180">
        <v>120560</v>
      </c>
      <c r="D1703" s="183">
        <v>44512</v>
      </c>
      <c r="E1703" s="184">
        <v>3119.5983000000001</v>
      </c>
      <c r="F1703" s="184">
        <v>0.19420000000000001</v>
      </c>
      <c r="G1703" s="184">
        <v>-3.2974000000000001</v>
      </c>
      <c r="H1703" s="184">
        <v>7.0883000000000003</v>
      </c>
      <c r="I1703" s="184">
        <v>5.7984999999999998</v>
      </c>
      <c r="J1703" s="184">
        <v>2.9266999999999999</v>
      </c>
      <c r="K1703" s="184">
        <v>3.1334</v>
      </c>
      <c r="L1703" s="184">
        <v>3.9925000000000002</v>
      </c>
      <c r="M1703" s="184">
        <v>4.8578999999999999</v>
      </c>
      <c r="N1703" s="184">
        <v>3.9376000000000002</v>
      </c>
      <c r="O1703" s="184">
        <v>8.4126999999999992</v>
      </c>
      <c r="P1703" s="184">
        <v>7.3083999999999998</v>
      </c>
      <c r="Q1703" s="184">
        <v>8.1104000000000003</v>
      </c>
      <c r="R1703" s="184">
        <v>7.0191999999999997</v>
      </c>
      <c r="S1703" s="120" t="s">
        <v>1999</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1380</v>
      </c>
      <c r="B1704" s="180" t="s">
        <v>1418</v>
      </c>
      <c r="C1704" s="180">
        <v>101521</v>
      </c>
      <c r="D1704" s="183"/>
      <c r="E1704" s="184"/>
      <c r="F1704" s="184"/>
      <c r="G1704" s="184"/>
      <c r="H1704" s="184"/>
      <c r="I1704" s="184"/>
      <c r="J1704" s="184"/>
      <c r="K1704" s="184"/>
      <c r="L1704" s="184"/>
      <c r="M1704" s="184"/>
      <c r="N1704" s="184"/>
      <c r="O1704" s="184"/>
      <c r="P1704" s="184"/>
      <c r="Q1704" s="184"/>
      <c r="R1704" s="184"/>
      <c r="S1704" s="120" t="s">
        <v>1999</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1380</v>
      </c>
      <c r="B1705" s="180" t="s">
        <v>1419</v>
      </c>
      <c r="C1705" s="180">
        <v>120471</v>
      </c>
      <c r="D1705" s="183"/>
      <c r="E1705" s="184"/>
      <c r="F1705" s="184"/>
      <c r="G1705" s="184"/>
      <c r="H1705" s="184"/>
      <c r="I1705" s="184"/>
      <c r="J1705" s="184"/>
      <c r="K1705" s="184"/>
      <c r="L1705" s="184"/>
      <c r="M1705" s="184"/>
      <c r="N1705" s="184"/>
      <c r="O1705" s="184"/>
      <c r="P1705" s="184"/>
      <c r="Q1705" s="184"/>
      <c r="R1705" s="184"/>
      <c r="S1705" s="120" t="s">
        <v>1999</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1380</v>
      </c>
      <c r="B1706" s="180" t="s">
        <v>1420</v>
      </c>
      <c r="C1706" s="180">
        <v>101373</v>
      </c>
      <c r="D1706" s="183">
        <v>44512</v>
      </c>
      <c r="E1706" s="184">
        <v>42.1646</v>
      </c>
      <c r="F1706" s="184">
        <v>4.5019999999999998</v>
      </c>
      <c r="G1706" s="184">
        <v>2.8573</v>
      </c>
      <c r="H1706" s="184">
        <v>5.9915000000000003</v>
      </c>
      <c r="I1706" s="184">
        <v>3.6656</v>
      </c>
      <c r="J1706" s="184">
        <v>2.4457</v>
      </c>
      <c r="K1706" s="184">
        <v>4.7138999999999998</v>
      </c>
      <c r="L1706" s="184">
        <v>4.6493000000000002</v>
      </c>
      <c r="M1706" s="184">
        <v>4.9785000000000004</v>
      </c>
      <c r="N1706" s="184">
        <v>3.8788</v>
      </c>
      <c r="O1706" s="184">
        <v>8.0840999999999994</v>
      </c>
      <c r="P1706" s="184">
        <v>7.0189000000000004</v>
      </c>
      <c r="Q1706" s="184">
        <v>7.6402000000000001</v>
      </c>
      <c r="R1706" s="184">
        <v>6.8742999999999999</v>
      </c>
      <c r="S1706" s="120" t="s">
        <v>1998</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1380</v>
      </c>
      <c r="B1707" s="180" t="s">
        <v>1421</v>
      </c>
      <c r="C1707" s="180">
        <v>119739</v>
      </c>
      <c r="D1707" s="183">
        <v>44512</v>
      </c>
      <c r="E1707" s="184">
        <v>45.100999999999999</v>
      </c>
      <c r="F1707" s="184">
        <v>5.2611999999999997</v>
      </c>
      <c r="G1707" s="184">
        <v>3.6699000000000002</v>
      </c>
      <c r="H1707" s="184">
        <v>6.8094999999999999</v>
      </c>
      <c r="I1707" s="184">
        <v>4.4819000000000004</v>
      </c>
      <c r="J1707" s="184">
        <v>3.2671000000000001</v>
      </c>
      <c r="K1707" s="184">
        <v>5.5453000000000001</v>
      </c>
      <c r="L1707" s="184">
        <v>5.4923999999999999</v>
      </c>
      <c r="M1707" s="184">
        <v>5.8339999999999996</v>
      </c>
      <c r="N1707" s="184">
        <v>4.7324000000000002</v>
      </c>
      <c r="O1707" s="184">
        <v>8.9705999999999992</v>
      </c>
      <c r="P1707" s="184">
        <v>7.9109999999999996</v>
      </c>
      <c r="Q1707" s="184">
        <v>8.6297999999999995</v>
      </c>
      <c r="R1707" s="184">
        <v>7.7497999999999996</v>
      </c>
      <c r="S1707" s="120" t="s">
        <v>1998</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1380</v>
      </c>
      <c r="B1708" s="180" t="s">
        <v>1422</v>
      </c>
      <c r="C1708" s="180">
        <v>119856</v>
      </c>
      <c r="D1708" s="183">
        <v>44512</v>
      </c>
      <c r="E1708" s="184">
        <v>22.308599999999998</v>
      </c>
      <c r="F1708" s="184">
        <v>3.5998999999999999</v>
      </c>
      <c r="G1708" s="184">
        <v>-3.0533999999999999</v>
      </c>
      <c r="H1708" s="184">
        <v>6.5004</v>
      </c>
      <c r="I1708" s="184">
        <v>4.7885999999999997</v>
      </c>
      <c r="J1708" s="184">
        <v>2.2738999999999998</v>
      </c>
      <c r="K1708" s="184">
        <v>3.3791000000000002</v>
      </c>
      <c r="L1708" s="184">
        <v>4.0217999999999998</v>
      </c>
      <c r="M1708" s="184">
        <v>4.7187000000000001</v>
      </c>
      <c r="N1708" s="184">
        <v>3.9660000000000002</v>
      </c>
      <c r="O1708" s="184">
        <v>8.2696000000000005</v>
      </c>
      <c r="P1708" s="184">
        <v>7.4638</v>
      </c>
      <c r="Q1708" s="184">
        <v>8.2883999999999993</v>
      </c>
      <c r="R1708" s="184">
        <v>6.9634999999999998</v>
      </c>
      <c r="S1708" s="120" t="s">
        <v>1998</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1380</v>
      </c>
      <c r="B1709" s="180" t="s">
        <v>1423</v>
      </c>
      <c r="C1709" s="180">
        <v>116299</v>
      </c>
      <c r="D1709" s="183">
        <v>44512</v>
      </c>
      <c r="E1709" s="184">
        <v>21.4101</v>
      </c>
      <c r="F1709" s="184">
        <v>3.2393999999999998</v>
      </c>
      <c r="G1709" s="184">
        <v>-3.4653999999999998</v>
      </c>
      <c r="H1709" s="184">
        <v>6.0326000000000004</v>
      </c>
      <c r="I1709" s="184">
        <v>4.3056000000000001</v>
      </c>
      <c r="J1709" s="184">
        <v>1.8009999999999999</v>
      </c>
      <c r="K1709" s="184">
        <v>2.8969</v>
      </c>
      <c r="L1709" s="184">
        <v>3.5326</v>
      </c>
      <c r="M1709" s="184">
        <v>4.22</v>
      </c>
      <c r="N1709" s="184">
        <v>3.4628999999999999</v>
      </c>
      <c r="O1709" s="184">
        <v>7.7423000000000002</v>
      </c>
      <c r="P1709" s="184">
        <v>6.9316000000000004</v>
      </c>
      <c r="Q1709" s="184">
        <v>8.0056999999999992</v>
      </c>
      <c r="R1709" s="184">
        <v>6.4432</v>
      </c>
      <c r="S1709" s="120" t="s">
        <v>1998</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1380</v>
      </c>
      <c r="B1710" s="180" t="s">
        <v>1424</v>
      </c>
      <c r="C1710" s="180">
        <v>145954</v>
      </c>
      <c r="D1710" s="183">
        <v>44512</v>
      </c>
      <c r="E1710" s="184">
        <v>12.327199999999999</v>
      </c>
      <c r="F1710" s="184">
        <v>0.88829999999999998</v>
      </c>
      <c r="G1710" s="184">
        <v>-1.875</v>
      </c>
      <c r="H1710" s="184">
        <v>6.7556000000000003</v>
      </c>
      <c r="I1710" s="184">
        <v>5.3406000000000002</v>
      </c>
      <c r="J1710" s="184">
        <v>2.5366</v>
      </c>
      <c r="K1710" s="184">
        <v>3.5720999999999998</v>
      </c>
      <c r="L1710" s="184">
        <v>4.0225</v>
      </c>
      <c r="M1710" s="184">
        <v>4.6891999999999996</v>
      </c>
      <c r="N1710" s="184">
        <v>3.7844000000000002</v>
      </c>
      <c r="O1710" s="184"/>
      <c r="P1710" s="184"/>
      <c r="Q1710" s="184">
        <v>7.8140999999999998</v>
      </c>
      <c r="R1710" s="184">
        <v>6.5354000000000001</v>
      </c>
      <c r="S1710" s="120" t="s">
        <v>1999</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1380</v>
      </c>
      <c r="B1711" s="180" t="s">
        <v>1425</v>
      </c>
      <c r="C1711" s="180">
        <v>145952</v>
      </c>
      <c r="D1711" s="183">
        <v>44512</v>
      </c>
      <c r="E1711" s="184">
        <v>11.971500000000001</v>
      </c>
      <c r="F1711" s="184">
        <v>-0.3049</v>
      </c>
      <c r="G1711" s="184">
        <v>-2.9466000000000001</v>
      </c>
      <c r="H1711" s="184">
        <v>5.6993</v>
      </c>
      <c r="I1711" s="184">
        <v>4.2755000000000001</v>
      </c>
      <c r="J1711" s="184">
        <v>1.4771000000000001</v>
      </c>
      <c r="K1711" s="184">
        <v>2.5078999999999998</v>
      </c>
      <c r="L1711" s="184">
        <v>2.9512999999999998</v>
      </c>
      <c r="M1711" s="184">
        <v>3.6048</v>
      </c>
      <c r="N1711" s="184">
        <v>2.6987999999999999</v>
      </c>
      <c r="O1711" s="184"/>
      <c r="P1711" s="184"/>
      <c r="Q1711" s="184">
        <v>6.6848000000000001</v>
      </c>
      <c r="R1711" s="184">
        <v>5.4192</v>
      </c>
      <c r="S1711" s="120" t="s">
        <v>1999</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1380</v>
      </c>
      <c r="B1712" s="180" t="s">
        <v>1950</v>
      </c>
      <c r="C1712" s="180">
        <v>148729</v>
      </c>
      <c r="D1712" s="183">
        <v>44512</v>
      </c>
      <c r="E1712" s="184">
        <v>10.410399999999999</v>
      </c>
      <c r="F1712" s="184">
        <v>6.6627999999999998</v>
      </c>
      <c r="G1712" s="184">
        <v>-0.81799999999999995</v>
      </c>
      <c r="H1712" s="184">
        <v>6.7507000000000001</v>
      </c>
      <c r="I1712" s="184">
        <v>5.9992000000000001</v>
      </c>
      <c r="J1712" s="184">
        <v>3.528</v>
      </c>
      <c r="K1712" s="184">
        <v>4.5563000000000002</v>
      </c>
      <c r="L1712" s="184">
        <v>4.9109999999999996</v>
      </c>
      <c r="M1712" s="184"/>
      <c r="N1712" s="184"/>
      <c r="O1712" s="184"/>
      <c r="P1712" s="184"/>
      <c r="Q1712" s="184">
        <v>5.7173999999999996</v>
      </c>
      <c r="R1712" s="184"/>
      <c r="S1712" s="120" t="s">
        <v>1999</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1380</v>
      </c>
      <c r="B1713" s="180" t="s">
        <v>1951</v>
      </c>
      <c r="C1713" s="180">
        <v>148727</v>
      </c>
      <c r="D1713" s="183">
        <v>44512</v>
      </c>
      <c r="E1713" s="184">
        <v>10.34</v>
      </c>
      <c r="F1713" s="184">
        <v>5.6487999999999996</v>
      </c>
      <c r="G1713" s="184">
        <v>-1.7646999999999999</v>
      </c>
      <c r="H1713" s="184">
        <v>5.7737999999999996</v>
      </c>
      <c r="I1713" s="184">
        <v>5.0273000000000003</v>
      </c>
      <c r="J1713" s="184">
        <v>2.5562</v>
      </c>
      <c r="K1713" s="184">
        <v>3.5811999999999999</v>
      </c>
      <c r="L1713" s="184">
        <v>3.9306000000000001</v>
      </c>
      <c r="M1713" s="184"/>
      <c r="N1713" s="184"/>
      <c r="O1713" s="184"/>
      <c r="P1713" s="184"/>
      <c r="Q1713" s="184">
        <v>4.7366000000000001</v>
      </c>
      <c r="R1713" s="184"/>
      <c r="S1713" s="120" t="s">
        <v>1999</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1380</v>
      </c>
      <c r="B1714" s="180" t="s">
        <v>1426</v>
      </c>
      <c r="C1714" s="180">
        <v>142641</v>
      </c>
      <c r="D1714" s="183">
        <v>44512</v>
      </c>
      <c r="E1714" s="184">
        <v>13.1038</v>
      </c>
      <c r="F1714" s="184">
        <v>2.2284999999999999</v>
      </c>
      <c r="G1714" s="184">
        <v>-1.7639</v>
      </c>
      <c r="H1714" s="184">
        <v>6.9135</v>
      </c>
      <c r="I1714" s="184">
        <v>5.4828999999999999</v>
      </c>
      <c r="J1714" s="184">
        <v>3.081</v>
      </c>
      <c r="K1714" s="184">
        <v>3.6791</v>
      </c>
      <c r="L1714" s="184">
        <v>4.3155000000000001</v>
      </c>
      <c r="M1714" s="184">
        <v>5.2961999999999998</v>
      </c>
      <c r="N1714" s="184">
        <v>4.3429000000000002</v>
      </c>
      <c r="O1714" s="184">
        <v>8.2334999999999994</v>
      </c>
      <c r="P1714" s="184"/>
      <c r="Q1714" s="184">
        <v>7.6588000000000003</v>
      </c>
      <c r="R1714" s="184">
        <v>6.8780999999999999</v>
      </c>
      <c r="S1714" s="120" t="s">
        <v>1999</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1380</v>
      </c>
      <c r="B1715" s="180" t="s">
        <v>2032</v>
      </c>
      <c r="C1715" s="180">
        <v>142642</v>
      </c>
      <c r="D1715" s="183">
        <v>44512</v>
      </c>
      <c r="E1715" s="184">
        <v>12.7318</v>
      </c>
      <c r="F1715" s="184">
        <v>1.4335</v>
      </c>
      <c r="G1715" s="184">
        <v>-2.5796000000000001</v>
      </c>
      <c r="H1715" s="184">
        <v>6.0613000000000001</v>
      </c>
      <c r="I1715" s="184">
        <v>4.6566999999999998</v>
      </c>
      <c r="J1715" s="184">
        <v>2.2608000000000001</v>
      </c>
      <c r="K1715" s="184">
        <v>2.8466</v>
      </c>
      <c r="L1715" s="184">
        <v>3.4719000000000002</v>
      </c>
      <c r="M1715" s="184">
        <v>4.4352999999999998</v>
      </c>
      <c r="N1715" s="184">
        <v>3.4744000000000002</v>
      </c>
      <c r="O1715" s="184">
        <v>7.3819999999999997</v>
      </c>
      <c r="P1715" s="184"/>
      <c r="Q1715" s="184">
        <v>6.8155999999999999</v>
      </c>
      <c r="R1715" s="184">
        <v>5.9983000000000004</v>
      </c>
      <c r="S1715" s="120" t="s">
        <v>1999</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1380</v>
      </c>
      <c r="B1716" s="180" t="s">
        <v>1427</v>
      </c>
      <c r="C1716" s="180">
        <v>101665</v>
      </c>
      <c r="D1716" s="183">
        <v>44512</v>
      </c>
      <c r="E1716" s="184">
        <v>42.195</v>
      </c>
      <c r="F1716" s="184">
        <v>3.5470000000000002</v>
      </c>
      <c r="G1716" s="184">
        <v>5.1635</v>
      </c>
      <c r="H1716" s="184">
        <v>7.7038000000000002</v>
      </c>
      <c r="I1716" s="184">
        <v>5.5232000000000001</v>
      </c>
      <c r="J1716" s="184">
        <v>2.9148000000000001</v>
      </c>
      <c r="K1716" s="184">
        <v>4.0396000000000001</v>
      </c>
      <c r="L1716" s="184">
        <v>4.6523000000000003</v>
      </c>
      <c r="M1716" s="184">
        <v>5.9292999999999996</v>
      </c>
      <c r="N1716" s="184">
        <v>4.8852000000000002</v>
      </c>
      <c r="O1716" s="184">
        <v>8.1663999999999994</v>
      </c>
      <c r="P1716" s="184">
        <v>6.9385000000000003</v>
      </c>
      <c r="Q1716" s="184">
        <v>7.9085999999999999</v>
      </c>
      <c r="R1716" s="184">
        <v>7.0580999999999996</v>
      </c>
      <c r="S1716" s="120" t="s">
        <v>1999</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1380</v>
      </c>
      <c r="B1717" s="180" t="s">
        <v>1428</v>
      </c>
      <c r="C1717" s="180">
        <v>118796</v>
      </c>
      <c r="D1717" s="183">
        <v>44512</v>
      </c>
      <c r="E1717" s="184">
        <v>44.7515</v>
      </c>
      <c r="F1717" s="184">
        <v>4.4048999999999996</v>
      </c>
      <c r="G1717" s="184">
        <v>5.9840999999999998</v>
      </c>
      <c r="H1717" s="184">
        <v>8.5274999999999999</v>
      </c>
      <c r="I1717" s="184">
        <v>6.3422000000000001</v>
      </c>
      <c r="J1717" s="184">
        <v>3.7347000000000001</v>
      </c>
      <c r="K1717" s="184">
        <v>4.8540000000000001</v>
      </c>
      <c r="L1717" s="184">
        <v>5.4812000000000003</v>
      </c>
      <c r="M1717" s="184">
        <v>6.7683</v>
      </c>
      <c r="N1717" s="184">
        <v>5.7404999999999999</v>
      </c>
      <c r="O1717" s="184">
        <v>9.0154999999999994</v>
      </c>
      <c r="P1717" s="184">
        <v>7.7104999999999997</v>
      </c>
      <c r="Q1717" s="184">
        <v>8.6651000000000007</v>
      </c>
      <c r="R1717" s="184">
        <v>7.9306999999999999</v>
      </c>
      <c r="S1717" s="120" t="s">
        <v>1999</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1380</v>
      </c>
      <c r="B1718" s="180" t="s">
        <v>1429</v>
      </c>
      <c r="C1718" s="180">
        <v>138256</v>
      </c>
      <c r="D1718" s="183">
        <v>44512</v>
      </c>
      <c r="E1718" s="184">
        <v>36.344000000000001</v>
      </c>
      <c r="F1718" s="184">
        <v>9.7441999999999993</v>
      </c>
      <c r="G1718" s="184">
        <v>3.2145999999999999</v>
      </c>
      <c r="H1718" s="184">
        <v>6.2698</v>
      </c>
      <c r="I1718" s="184">
        <v>4.4480000000000004</v>
      </c>
      <c r="J1718" s="184">
        <v>1.4597</v>
      </c>
      <c r="K1718" s="184">
        <v>2.8620000000000001</v>
      </c>
      <c r="L1718" s="184">
        <v>3.4285999999999999</v>
      </c>
      <c r="M1718" s="184">
        <v>4.1548999999999996</v>
      </c>
      <c r="N1718" s="184">
        <v>3.3883000000000001</v>
      </c>
      <c r="O1718" s="184">
        <v>3.766</v>
      </c>
      <c r="P1718" s="184">
        <v>4.6254</v>
      </c>
      <c r="Q1718" s="184">
        <v>7.1029999999999998</v>
      </c>
      <c r="R1718" s="184">
        <v>5.1387999999999998</v>
      </c>
      <c r="S1718" s="120" t="s">
        <v>1999</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1380</v>
      </c>
      <c r="B1719" s="180" t="s">
        <v>1430</v>
      </c>
      <c r="C1719" s="180">
        <v>138270</v>
      </c>
      <c r="D1719" s="183">
        <v>44512</v>
      </c>
      <c r="E1719" s="184">
        <v>39.113</v>
      </c>
      <c r="F1719" s="184">
        <v>10.454800000000001</v>
      </c>
      <c r="G1719" s="184">
        <v>3.9518</v>
      </c>
      <c r="H1719" s="184">
        <v>7.0110999999999999</v>
      </c>
      <c r="I1719" s="184">
        <v>5.1962000000000002</v>
      </c>
      <c r="J1719" s="184">
        <v>2.2136999999999998</v>
      </c>
      <c r="K1719" s="184">
        <v>3.6215000000000002</v>
      </c>
      <c r="L1719" s="184">
        <v>4.1875999999999998</v>
      </c>
      <c r="M1719" s="184">
        <v>4.9173</v>
      </c>
      <c r="N1719" s="184">
        <v>4.1421999999999999</v>
      </c>
      <c r="O1719" s="184">
        <v>4.5662000000000003</v>
      </c>
      <c r="P1719" s="184">
        <v>5.4840999999999998</v>
      </c>
      <c r="Q1719" s="184">
        <v>7.5168999999999997</v>
      </c>
      <c r="R1719" s="184">
        <v>5.9416000000000002</v>
      </c>
      <c r="S1719" s="120" t="s">
        <v>1999</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1380</v>
      </c>
      <c r="B1720" s="180" t="s">
        <v>1431</v>
      </c>
      <c r="C1720" s="180">
        <v>101465</v>
      </c>
      <c r="D1720" s="183">
        <v>44512</v>
      </c>
      <c r="E1720" s="184">
        <v>35.332099999999997</v>
      </c>
      <c r="F1720" s="184">
        <v>0.30990000000000001</v>
      </c>
      <c r="G1720" s="184">
        <v>-5.92</v>
      </c>
      <c r="H1720" s="184">
        <v>7.0254000000000003</v>
      </c>
      <c r="I1720" s="184">
        <v>6.4725999999999999</v>
      </c>
      <c r="J1720" s="184">
        <v>2.6686999999999999</v>
      </c>
      <c r="K1720" s="184">
        <v>3.4786000000000001</v>
      </c>
      <c r="L1720" s="184">
        <v>3.5238999999999998</v>
      </c>
      <c r="M1720" s="184">
        <v>4.5183</v>
      </c>
      <c r="N1720" s="184">
        <v>3.3618999999999999</v>
      </c>
      <c r="O1720" s="184">
        <v>4.0880000000000001</v>
      </c>
      <c r="P1720" s="184">
        <v>4.6767000000000003</v>
      </c>
      <c r="Q1720" s="184">
        <v>7.0461</v>
      </c>
      <c r="R1720" s="184">
        <v>6.6768000000000001</v>
      </c>
      <c r="S1720" s="120" t="s">
        <v>1999</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1380</v>
      </c>
      <c r="B1721" s="180" t="s">
        <v>1432</v>
      </c>
      <c r="C1721" s="180">
        <v>119462</v>
      </c>
      <c r="D1721" s="183">
        <v>44512</v>
      </c>
      <c r="E1721" s="184">
        <v>37.448099999999997</v>
      </c>
      <c r="F1721" s="184">
        <v>0.68230000000000002</v>
      </c>
      <c r="G1721" s="184">
        <v>-5.6181000000000001</v>
      </c>
      <c r="H1721" s="184">
        <v>7.3342000000000001</v>
      </c>
      <c r="I1721" s="184">
        <v>6.7847</v>
      </c>
      <c r="J1721" s="184">
        <v>2.9977</v>
      </c>
      <c r="K1721" s="184">
        <v>3.8532000000000002</v>
      </c>
      <c r="L1721" s="184">
        <v>3.9167999999999998</v>
      </c>
      <c r="M1721" s="184">
        <v>4.9237000000000002</v>
      </c>
      <c r="N1721" s="184">
        <v>3.7713999999999999</v>
      </c>
      <c r="O1721" s="184">
        <v>4.5648999999999997</v>
      </c>
      <c r="P1721" s="184">
        <v>5.3167</v>
      </c>
      <c r="Q1721" s="184">
        <v>7.2</v>
      </c>
      <c r="R1721" s="184">
        <v>7.1140999999999996</v>
      </c>
      <c r="S1721" s="120" t="s">
        <v>1999</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1380</v>
      </c>
      <c r="B1722" s="180" t="s">
        <v>1433</v>
      </c>
      <c r="C1722" s="180">
        <v>119816</v>
      </c>
      <c r="D1722" s="183">
        <v>44512</v>
      </c>
      <c r="E1722" s="184">
        <v>26.870200000000001</v>
      </c>
      <c r="F1722" s="184">
        <v>-2.4449000000000001</v>
      </c>
      <c r="G1722" s="184">
        <v>2.1738</v>
      </c>
      <c r="H1722" s="184">
        <v>7.7423999999999999</v>
      </c>
      <c r="I1722" s="184">
        <v>6.1661000000000001</v>
      </c>
      <c r="J1722" s="184">
        <v>3.0533000000000001</v>
      </c>
      <c r="K1722" s="184">
        <v>4.1158999999999999</v>
      </c>
      <c r="L1722" s="184">
        <v>4.6303999999999998</v>
      </c>
      <c r="M1722" s="184">
        <v>4.7767999999999997</v>
      </c>
      <c r="N1722" s="184">
        <v>3.9744000000000002</v>
      </c>
      <c r="O1722" s="184">
        <v>8.3277000000000001</v>
      </c>
      <c r="P1722" s="184">
        <v>7.5007999999999999</v>
      </c>
      <c r="Q1722" s="184">
        <v>8.3336000000000006</v>
      </c>
      <c r="R1722" s="184">
        <v>7.0833000000000004</v>
      </c>
      <c r="S1722" s="120" t="s">
        <v>1999</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1380</v>
      </c>
      <c r="B1723" s="180" t="s">
        <v>1434</v>
      </c>
      <c r="C1723" s="180">
        <v>106231</v>
      </c>
      <c r="D1723" s="183">
        <v>44512</v>
      </c>
      <c r="E1723" s="184">
        <v>25.751100000000001</v>
      </c>
      <c r="F1723" s="184">
        <v>-2.9763000000000002</v>
      </c>
      <c r="G1723" s="184">
        <v>1.6538999999999999</v>
      </c>
      <c r="H1723" s="184">
        <v>7.2259000000000002</v>
      </c>
      <c r="I1723" s="184">
        <v>5.6616999999999997</v>
      </c>
      <c r="J1723" s="184">
        <v>2.5522999999999998</v>
      </c>
      <c r="K1723" s="184">
        <v>3.61</v>
      </c>
      <c r="L1723" s="184">
        <v>4.1188000000000002</v>
      </c>
      <c r="M1723" s="184">
        <v>4.2591000000000001</v>
      </c>
      <c r="N1723" s="184">
        <v>3.4550999999999998</v>
      </c>
      <c r="O1723" s="184">
        <v>7.7828999999999997</v>
      </c>
      <c r="P1723" s="184">
        <v>6.9244000000000003</v>
      </c>
      <c r="Q1723" s="184">
        <v>6.8335999999999997</v>
      </c>
      <c r="R1723" s="184">
        <v>6.5480999999999998</v>
      </c>
      <c r="S1723" s="120" t="s">
        <v>1999</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1380</v>
      </c>
      <c r="B1724" s="180" t="s">
        <v>1435</v>
      </c>
      <c r="C1724" s="180">
        <v>101563</v>
      </c>
      <c r="D1724" s="183">
        <v>44512</v>
      </c>
      <c r="E1724" s="184">
        <v>36.276800000000001</v>
      </c>
      <c r="F1724" s="184">
        <v>-0.50309999999999999</v>
      </c>
      <c r="G1724" s="184">
        <v>-4.3583999999999996</v>
      </c>
      <c r="H1724" s="184">
        <v>4.9360999999999997</v>
      </c>
      <c r="I1724" s="184">
        <v>5.1414999999999997</v>
      </c>
      <c r="J1724" s="184">
        <v>3.6985999999999999</v>
      </c>
      <c r="K1724" s="184">
        <v>41.5306</v>
      </c>
      <c r="L1724" s="184">
        <v>22.4206</v>
      </c>
      <c r="M1724" s="184">
        <v>16.845300000000002</v>
      </c>
      <c r="N1724" s="184">
        <v>13.140499999999999</v>
      </c>
      <c r="O1724" s="184">
        <v>5.7675999999999998</v>
      </c>
      <c r="P1724" s="184">
        <v>5.7125000000000004</v>
      </c>
      <c r="Q1724" s="184">
        <v>6.9406999999999996</v>
      </c>
      <c r="R1724" s="184">
        <v>11.221</v>
      </c>
      <c r="S1724" s="120" t="s">
        <v>1999</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1380</v>
      </c>
      <c r="B1725" s="180" t="s">
        <v>1436</v>
      </c>
      <c r="C1725" s="180">
        <v>119664</v>
      </c>
      <c r="D1725" s="183">
        <v>44512</v>
      </c>
      <c r="E1725" s="184">
        <v>38.950000000000003</v>
      </c>
      <c r="F1725" s="184">
        <v>0.28110000000000002</v>
      </c>
      <c r="G1725" s="184">
        <v>-3.6536</v>
      </c>
      <c r="H1725" s="184">
        <v>5.6616999999999997</v>
      </c>
      <c r="I1725" s="184">
        <v>5.8768000000000002</v>
      </c>
      <c r="J1725" s="184">
        <v>4.4330999999999996</v>
      </c>
      <c r="K1725" s="184">
        <v>42.337299999999999</v>
      </c>
      <c r="L1725" s="184">
        <v>23.2346</v>
      </c>
      <c r="M1725" s="184">
        <v>17.6252</v>
      </c>
      <c r="N1725" s="184">
        <v>13.936199999999999</v>
      </c>
      <c r="O1725" s="184">
        <v>6.4764999999999997</v>
      </c>
      <c r="P1725" s="184">
        <v>6.5688000000000004</v>
      </c>
      <c r="Q1725" s="184">
        <v>8.0498999999999992</v>
      </c>
      <c r="R1725" s="184">
        <v>11.9907</v>
      </c>
      <c r="S1725" s="120" t="s">
        <v>1999</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1380</v>
      </c>
      <c r="B1726" s="180" t="s">
        <v>1437</v>
      </c>
      <c r="C1726" s="180">
        <v>101548</v>
      </c>
      <c r="D1726" s="183">
        <v>44512</v>
      </c>
      <c r="E1726" s="184">
        <v>38.843899999999998</v>
      </c>
      <c r="F1726" s="184">
        <v>0.65780000000000005</v>
      </c>
      <c r="G1726" s="184">
        <v>-5.4476000000000004</v>
      </c>
      <c r="H1726" s="184">
        <v>6.0750999999999999</v>
      </c>
      <c r="I1726" s="184">
        <v>5.4682000000000004</v>
      </c>
      <c r="J1726" s="184">
        <v>2.3538000000000001</v>
      </c>
      <c r="K1726" s="184">
        <v>2.3837999999999999</v>
      </c>
      <c r="L1726" s="184">
        <v>3.2339000000000002</v>
      </c>
      <c r="M1726" s="184">
        <v>3.8247</v>
      </c>
      <c r="N1726" s="184">
        <v>2.9889000000000001</v>
      </c>
      <c r="O1726" s="184">
        <v>7.5115999999999996</v>
      </c>
      <c r="P1726" s="184">
        <v>5.4137000000000004</v>
      </c>
      <c r="Q1726" s="184">
        <v>7.2930999999999999</v>
      </c>
      <c r="R1726" s="184">
        <v>6.3395999999999999</v>
      </c>
      <c r="S1726" s="120" t="s">
        <v>1999</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1380</v>
      </c>
      <c r="B1727" s="180" t="s">
        <v>1438</v>
      </c>
      <c r="C1727" s="180">
        <v>119949</v>
      </c>
      <c r="D1727" s="183">
        <v>44512</v>
      </c>
      <c r="E1727" s="184">
        <v>41.698399999999999</v>
      </c>
      <c r="F1727" s="184">
        <v>1.6632</v>
      </c>
      <c r="G1727" s="184">
        <v>-4.4916999999999998</v>
      </c>
      <c r="H1727" s="184">
        <v>6.9953000000000003</v>
      </c>
      <c r="I1727" s="184">
        <v>6.3930999999999996</v>
      </c>
      <c r="J1727" s="184">
        <v>3.3187000000000002</v>
      </c>
      <c r="K1727" s="184">
        <v>3.3408000000000002</v>
      </c>
      <c r="L1727" s="184">
        <v>4.1898</v>
      </c>
      <c r="M1727" s="184">
        <v>4.7850000000000001</v>
      </c>
      <c r="N1727" s="184">
        <v>3.9655999999999998</v>
      </c>
      <c r="O1727" s="184">
        <v>8.5015000000000001</v>
      </c>
      <c r="P1727" s="184">
        <v>6.3566000000000003</v>
      </c>
      <c r="Q1727" s="184">
        <v>7.9497999999999998</v>
      </c>
      <c r="R1727" s="184">
        <v>7.3446999999999996</v>
      </c>
      <c r="S1727" s="120" t="s">
        <v>1999</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1380</v>
      </c>
      <c r="B1728" s="180" t="s">
        <v>1439</v>
      </c>
      <c r="C1728" s="180">
        <v>120718</v>
      </c>
      <c r="D1728" s="183">
        <v>44512</v>
      </c>
      <c r="E1728" s="184">
        <v>26.400400000000001</v>
      </c>
      <c r="F1728" s="184">
        <v>7.0523999999999996</v>
      </c>
      <c r="G1728" s="184">
        <v>4.2412999999999998</v>
      </c>
      <c r="H1728" s="184">
        <v>6.3388999999999998</v>
      </c>
      <c r="I1728" s="184">
        <v>4.7389000000000001</v>
      </c>
      <c r="J1728" s="184">
        <v>5.9977</v>
      </c>
      <c r="K1728" s="184">
        <v>23.2334</v>
      </c>
      <c r="L1728" s="184">
        <v>14.5466</v>
      </c>
      <c r="M1728" s="184">
        <v>12.074199999999999</v>
      </c>
      <c r="N1728" s="184">
        <v>9.6171000000000006</v>
      </c>
      <c r="O1728" s="184">
        <v>5.6901999999999999</v>
      </c>
      <c r="P1728" s="184">
        <v>6.0114000000000001</v>
      </c>
      <c r="Q1728" s="184">
        <v>7.7324999999999999</v>
      </c>
      <c r="R1728" s="184">
        <v>10.2631</v>
      </c>
      <c r="S1728" s="120" t="s">
        <v>1999</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1380</v>
      </c>
      <c r="B1729" s="180" t="s">
        <v>1440</v>
      </c>
      <c r="C1729" s="180">
        <v>106624</v>
      </c>
      <c r="D1729" s="183">
        <v>44512</v>
      </c>
      <c r="E1729" s="184">
        <v>25.3154</v>
      </c>
      <c r="F1729" s="184">
        <v>6.3451000000000004</v>
      </c>
      <c r="G1729" s="184">
        <v>3.6055999999999999</v>
      </c>
      <c r="H1729" s="184">
        <v>5.7272999999999996</v>
      </c>
      <c r="I1729" s="184">
        <v>4.1155999999999997</v>
      </c>
      <c r="J1729" s="184">
        <v>5.3777999999999997</v>
      </c>
      <c r="K1729" s="184">
        <v>22.5868</v>
      </c>
      <c r="L1729" s="184">
        <v>13.8908</v>
      </c>
      <c r="M1729" s="184">
        <v>11.409000000000001</v>
      </c>
      <c r="N1729" s="184">
        <v>8.9672999999999998</v>
      </c>
      <c r="O1729" s="184">
        <v>5.1745000000000001</v>
      </c>
      <c r="P1729" s="184">
        <v>5.4935</v>
      </c>
      <c r="Q1729" s="184">
        <v>6.7786</v>
      </c>
      <c r="R1729" s="184">
        <v>9.7005999999999997</v>
      </c>
      <c r="S1729" s="120" t="s">
        <v>1999</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4.2274074074074077</v>
      </c>
      <c r="G1730" s="186">
        <v>-0.64230925925925941</v>
      </c>
      <c r="H1730" s="186">
        <v>6.7786185185185204</v>
      </c>
      <c r="I1730" s="186">
        <v>5.4178907407407406</v>
      </c>
      <c r="J1730" s="186">
        <v>3.1083888888888902</v>
      </c>
      <c r="K1730" s="186">
        <v>8.3664000000000023</v>
      </c>
      <c r="L1730" s="186">
        <v>6.1956888888888892</v>
      </c>
      <c r="M1730" s="186">
        <v>6.4721307692307724</v>
      </c>
      <c r="N1730" s="186">
        <v>5.4559903846153848</v>
      </c>
      <c r="O1730" s="186">
        <v>6.7834240000000001</v>
      </c>
      <c r="P1730" s="186">
        <v>6.4675479166666676</v>
      </c>
      <c r="Q1730" s="186">
        <v>7.5280611111111098</v>
      </c>
      <c r="R1730" s="186">
        <v>6.9397807692307705</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3.5951499999999998</v>
      </c>
      <c r="G1731" s="186">
        <v>-1.7020500000000001</v>
      </c>
      <c r="H1731" s="186">
        <v>6.7994000000000003</v>
      </c>
      <c r="I1731" s="186">
        <v>5.3018999999999998</v>
      </c>
      <c r="J1731" s="186">
        <v>2.92075</v>
      </c>
      <c r="K1731" s="186">
        <v>3.7012499999999999</v>
      </c>
      <c r="L1731" s="186">
        <v>4.2501999999999995</v>
      </c>
      <c r="M1731" s="186">
        <v>4.8875999999999999</v>
      </c>
      <c r="N1731" s="186">
        <v>3.976</v>
      </c>
      <c r="O1731" s="186">
        <v>7.7625999999999999</v>
      </c>
      <c r="P1731" s="186">
        <v>6.9280000000000008</v>
      </c>
      <c r="Q1731" s="186">
        <v>7.7598500000000001</v>
      </c>
      <c r="R1731" s="186">
        <v>6.9148499999999995</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9"/>
      <c r="C1732" s="129"/>
      <c r="D1732" s="129"/>
      <c r="E1732" s="129"/>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1441</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1442</v>
      </c>
      <c r="B1734" s="180" t="s">
        <v>1443</v>
      </c>
      <c r="C1734" s="180">
        <v>105804</v>
      </c>
      <c r="D1734" s="183">
        <v>44512</v>
      </c>
      <c r="E1734" s="184">
        <v>56.5991</v>
      </c>
      <c r="F1734" s="184">
        <v>9.8699999999999996E-2</v>
      </c>
      <c r="G1734" s="184">
        <v>-1.1349</v>
      </c>
      <c r="H1734" s="184">
        <v>1.3625</v>
      </c>
      <c r="I1734" s="184">
        <v>2.6688999999999998</v>
      </c>
      <c r="J1734" s="184">
        <v>-2.5272999999999999</v>
      </c>
      <c r="K1734" s="184">
        <v>7.4604999999999997</v>
      </c>
      <c r="L1734" s="184">
        <v>25.842099999999999</v>
      </c>
      <c r="M1734" s="184">
        <v>39.631599999999999</v>
      </c>
      <c r="N1734" s="184">
        <v>78.404200000000003</v>
      </c>
      <c r="O1734" s="184">
        <v>18.8596</v>
      </c>
      <c r="P1734" s="184">
        <v>13.452199999999999</v>
      </c>
      <c r="Q1734" s="184">
        <v>12.64</v>
      </c>
      <c r="R1734" s="184">
        <v>36.517099999999999</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1442</v>
      </c>
      <c r="B1735" s="180" t="s">
        <v>1444</v>
      </c>
      <c r="C1735" s="180">
        <v>119556</v>
      </c>
      <c r="D1735" s="183">
        <v>44512</v>
      </c>
      <c r="E1735" s="184">
        <v>61.8782</v>
      </c>
      <c r="F1735" s="184">
        <v>0.1018</v>
      </c>
      <c r="G1735" s="184">
        <v>-1.127</v>
      </c>
      <c r="H1735" s="184">
        <v>1.3879999999999999</v>
      </c>
      <c r="I1735" s="184">
        <v>2.7092000000000001</v>
      </c>
      <c r="J1735" s="184">
        <v>-2.4417</v>
      </c>
      <c r="K1735" s="184">
        <v>7.7449000000000003</v>
      </c>
      <c r="L1735" s="184">
        <v>26.509499999999999</v>
      </c>
      <c r="M1735" s="184">
        <v>40.689500000000002</v>
      </c>
      <c r="N1735" s="184">
        <v>80.211100000000002</v>
      </c>
      <c r="O1735" s="184">
        <v>20.2121</v>
      </c>
      <c r="P1735" s="184">
        <v>14.7608</v>
      </c>
      <c r="Q1735" s="184">
        <v>18.959700000000002</v>
      </c>
      <c r="R1735" s="184">
        <v>38.028700000000001</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1442</v>
      </c>
      <c r="B1736" s="180" t="s">
        <v>1445</v>
      </c>
      <c r="C1736" s="180">
        <v>125354</v>
      </c>
      <c r="D1736" s="183">
        <v>44512</v>
      </c>
      <c r="E1736" s="184">
        <v>67.94</v>
      </c>
      <c r="F1736" s="184">
        <v>0.29520000000000002</v>
      </c>
      <c r="G1736" s="184">
        <v>0.63690000000000002</v>
      </c>
      <c r="H1736" s="184">
        <v>2.7370000000000001</v>
      </c>
      <c r="I1736" s="184">
        <v>5.0076999999999998</v>
      </c>
      <c r="J1736" s="184">
        <v>1.1162000000000001</v>
      </c>
      <c r="K1736" s="184">
        <v>12.1122</v>
      </c>
      <c r="L1736" s="184">
        <v>31.871099999999998</v>
      </c>
      <c r="M1736" s="184">
        <v>46.6753</v>
      </c>
      <c r="N1736" s="184">
        <v>79.166700000000006</v>
      </c>
      <c r="O1736" s="184">
        <v>35.626600000000003</v>
      </c>
      <c r="P1736" s="184">
        <v>24.528500000000001</v>
      </c>
      <c r="Q1736" s="184">
        <v>27.219200000000001</v>
      </c>
      <c r="R1736" s="184">
        <v>41.453699999999998</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1442</v>
      </c>
      <c r="B1737" s="180" t="s">
        <v>1446</v>
      </c>
      <c r="C1737" s="180">
        <v>125350</v>
      </c>
      <c r="D1737" s="183">
        <v>44512</v>
      </c>
      <c r="E1737" s="184">
        <v>61.48</v>
      </c>
      <c r="F1737" s="184">
        <v>0.29360000000000003</v>
      </c>
      <c r="G1737" s="184">
        <v>0.62190000000000001</v>
      </c>
      <c r="H1737" s="184">
        <v>2.7063000000000001</v>
      </c>
      <c r="I1737" s="184">
        <v>4.9504999999999999</v>
      </c>
      <c r="J1737" s="184">
        <v>0.98550000000000004</v>
      </c>
      <c r="K1737" s="184">
        <v>11.680300000000001</v>
      </c>
      <c r="L1737" s="184">
        <v>30.8642</v>
      </c>
      <c r="M1737" s="184">
        <v>44.965800000000002</v>
      </c>
      <c r="N1737" s="184">
        <v>76.3626</v>
      </c>
      <c r="O1737" s="184">
        <v>33.619700000000002</v>
      </c>
      <c r="P1737" s="184">
        <v>22.868600000000001</v>
      </c>
      <c r="Q1737" s="184">
        <v>25.632200000000001</v>
      </c>
      <c r="R1737" s="184">
        <v>39.115699999999997</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1442</v>
      </c>
      <c r="B1738" s="180" t="s">
        <v>1447</v>
      </c>
      <c r="C1738" s="180">
        <v>145678</v>
      </c>
      <c r="D1738" s="183">
        <v>44512</v>
      </c>
      <c r="E1738" s="184">
        <v>28.07</v>
      </c>
      <c r="F1738" s="184">
        <v>0.32169999999999999</v>
      </c>
      <c r="G1738" s="184">
        <v>0.107</v>
      </c>
      <c r="H1738" s="184">
        <v>3.4266999999999999</v>
      </c>
      <c r="I1738" s="184">
        <v>5.8845999999999998</v>
      </c>
      <c r="J1738" s="184">
        <v>-0.49630000000000002</v>
      </c>
      <c r="K1738" s="184">
        <v>12.459899999999999</v>
      </c>
      <c r="L1738" s="184">
        <v>34.499299999999998</v>
      </c>
      <c r="M1738" s="184">
        <v>52.305999999999997</v>
      </c>
      <c r="N1738" s="184">
        <v>91.212500000000006</v>
      </c>
      <c r="O1738" s="184"/>
      <c r="P1738" s="184"/>
      <c r="Q1738" s="184">
        <v>42.722799999999999</v>
      </c>
      <c r="R1738" s="184">
        <v>63.594900000000003</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1442</v>
      </c>
      <c r="B1739" s="180" t="s">
        <v>1448</v>
      </c>
      <c r="C1739" s="180">
        <v>145677</v>
      </c>
      <c r="D1739" s="183">
        <v>44512</v>
      </c>
      <c r="E1739" s="184">
        <v>26.64</v>
      </c>
      <c r="F1739" s="184">
        <v>0.30120000000000002</v>
      </c>
      <c r="G1739" s="184">
        <v>7.51E-2</v>
      </c>
      <c r="H1739" s="184">
        <v>3.3759999999999999</v>
      </c>
      <c r="I1739" s="184">
        <v>5.7983000000000002</v>
      </c>
      <c r="J1739" s="184">
        <v>-0.6341</v>
      </c>
      <c r="K1739" s="184">
        <v>12.026899999999999</v>
      </c>
      <c r="L1739" s="184">
        <v>33.466900000000003</v>
      </c>
      <c r="M1739" s="184">
        <v>50.423499999999997</v>
      </c>
      <c r="N1739" s="184">
        <v>87.870199999999997</v>
      </c>
      <c r="O1739" s="184"/>
      <c r="P1739" s="184"/>
      <c r="Q1739" s="184">
        <v>40.173699999999997</v>
      </c>
      <c r="R1739" s="184">
        <v>60.692300000000003</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1442</v>
      </c>
      <c r="B1740" s="180" t="s">
        <v>1449</v>
      </c>
      <c r="C1740" s="180">
        <v>146130</v>
      </c>
      <c r="D1740" s="183">
        <v>44512</v>
      </c>
      <c r="E1740" s="184">
        <v>24.42</v>
      </c>
      <c r="F1740" s="184">
        <v>-0.56999999999999995</v>
      </c>
      <c r="G1740" s="184">
        <v>-0.73170000000000002</v>
      </c>
      <c r="H1740" s="184">
        <v>2.1757</v>
      </c>
      <c r="I1740" s="184">
        <v>5.3040000000000003</v>
      </c>
      <c r="J1740" s="184">
        <v>0.49380000000000002</v>
      </c>
      <c r="K1740" s="184">
        <v>17.010100000000001</v>
      </c>
      <c r="L1740" s="184">
        <v>38.5139</v>
      </c>
      <c r="M1740" s="184">
        <v>58.674500000000002</v>
      </c>
      <c r="N1740" s="184">
        <v>98.536600000000007</v>
      </c>
      <c r="O1740" s="184"/>
      <c r="P1740" s="184"/>
      <c r="Q1740" s="184">
        <v>38.479599999999998</v>
      </c>
      <c r="R1740" s="184">
        <v>59.703400000000002</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1442</v>
      </c>
      <c r="B1741" s="180" t="s">
        <v>1450</v>
      </c>
      <c r="C1741" s="180">
        <v>146127</v>
      </c>
      <c r="D1741" s="183">
        <v>44512</v>
      </c>
      <c r="E1741" s="184">
        <v>23.27</v>
      </c>
      <c r="F1741" s="184">
        <v>-0.64049999999999996</v>
      </c>
      <c r="G1741" s="184">
        <v>-0.76759999999999995</v>
      </c>
      <c r="H1741" s="184">
        <v>2.1061999999999999</v>
      </c>
      <c r="I1741" s="184">
        <v>5.1989000000000001</v>
      </c>
      <c r="J1741" s="184">
        <v>0.30170000000000002</v>
      </c>
      <c r="K1741" s="184">
        <v>16.4665</v>
      </c>
      <c r="L1741" s="184">
        <v>37.205199999999998</v>
      </c>
      <c r="M1741" s="184">
        <v>56.594900000000003</v>
      </c>
      <c r="N1741" s="184">
        <v>95.054500000000004</v>
      </c>
      <c r="O1741" s="184"/>
      <c r="P1741" s="184"/>
      <c r="Q1741" s="184">
        <v>36.065199999999997</v>
      </c>
      <c r="R1741" s="184">
        <v>56.9771</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1442</v>
      </c>
      <c r="B1742" s="180" t="s">
        <v>1451</v>
      </c>
      <c r="C1742" s="180">
        <v>119212</v>
      </c>
      <c r="D1742" s="183">
        <v>44512</v>
      </c>
      <c r="E1742" s="184">
        <v>118.80800000000001</v>
      </c>
      <c r="F1742" s="184">
        <v>0.61819999999999997</v>
      </c>
      <c r="G1742" s="184">
        <v>0.43959999999999999</v>
      </c>
      <c r="H1742" s="184">
        <v>2.633</v>
      </c>
      <c r="I1742" s="184">
        <v>5.3963000000000001</v>
      </c>
      <c r="J1742" s="184">
        <v>1.0882000000000001</v>
      </c>
      <c r="K1742" s="184">
        <v>11.9964</v>
      </c>
      <c r="L1742" s="184">
        <v>31.334700000000002</v>
      </c>
      <c r="M1742" s="184">
        <v>47.929400000000001</v>
      </c>
      <c r="N1742" s="184">
        <v>80.603200000000001</v>
      </c>
      <c r="O1742" s="184">
        <v>29.155100000000001</v>
      </c>
      <c r="P1742" s="184">
        <v>17.765599999999999</v>
      </c>
      <c r="Q1742" s="184">
        <v>24.077999999999999</v>
      </c>
      <c r="R1742" s="184">
        <v>47.421100000000003</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1442</v>
      </c>
      <c r="B1743" s="180" t="s">
        <v>1452</v>
      </c>
      <c r="C1743" s="180">
        <v>105989</v>
      </c>
      <c r="D1743" s="183">
        <v>44512</v>
      </c>
      <c r="E1743" s="184">
        <v>111.721</v>
      </c>
      <c r="F1743" s="184">
        <v>0.6169</v>
      </c>
      <c r="G1743" s="184">
        <v>0.43240000000000001</v>
      </c>
      <c r="H1743" s="184">
        <v>2.6120999999999999</v>
      </c>
      <c r="I1743" s="184">
        <v>5.3613999999999997</v>
      </c>
      <c r="J1743" s="184">
        <v>1.0136000000000001</v>
      </c>
      <c r="K1743" s="184">
        <v>11.7568</v>
      </c>
      <c r="L1743" s="184">
        <v>30.767199999999999</v>
      </c>
      <c r="M1743" s="184">
        <v>46.966500000000003</v>
      </c>
      <c r="N1743" s="184">
        <v>79.017099999999999</v>
      </c>
      <c r="O1743" s="184">
        <v>28.023</v>
      </c>
      <c r="P1743" s="184">
        <v>16.9465</v>
      </c>
      <c r="Q1743" s="184">
        <v>18.212299999999999</v>
      </c>
      <c r="R1743" s="184">
        <v>46.128500000000003</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1442</v>
      </c>
      <c r="B1744" s="180" t="s">
        <v>1453</v>
      </c>
      <c r="C1744" s="180">
        <v>146196</v>
      </c>
      <c r="D1744" s="183">
        <v>44512</v>
      </c>
      <c r="E1744" s="184">
        <v>25.731999999999999</v>
      </c>
      <c r="F1744" s="184">
        <v>0.18690000000000001</v>
      </c>
      <c r="G1744" s="184">
        <v>0</v>
      </c>
      <c r="H1744" s="184">
        <v>2.6160000000000001</v>
      </c>
      <c r="I1744" s="184">
        <v>5.0370999999999997</v>
      </c>
      <c r="J1744" s="184">
        <v>0.80700000000000005</v>
      </c>
      <c r="K1744" s="184">
        <v>12.9786</v>
      </c>
      <c r="L1744" s="184">
        <v>32.872</v>
      </c>
      <c r="M1744" s="184">
        <v>47.334699999999998</v>
      </c>
      <c r="N1744" s="184">
        <v>92.417599999999993</v>
      </c>
      <c r="O1744" s="184"/>
      <c r="P1744" s="184"/>
      <c r="Q1744" s="184">
        <v>40.762300000000003</v>
      </c>
      <c r="R1744" s="184">
        <v>52.9011</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1442</v>
      </c>
      <c r="B1745" s="180" t="s">
        <v>1454</v>
      </c>
      <c r="C1745" s="180">
        <v>146193</v>
      </c>
      <c r="D1745" s="183">
        <v>44512</v>
      </c>
      <c r="E1745" s="184">
        <v>24.646000000000001</v>
      </c>
      <c r="F1745" s="184">
        <v>0.18290000000000001</v>
      </c>
      <c r="G1745" s="184">
        <v>-1.2200000000000001E-2</v>
      </c>
      <c r="H1745" s="184">
        <v>2.5762999999999998</v>
      </c>
      <c r="I1745" s="184">
        <v>4.9703999999999997</v>
      </c>
      <c r="J1745" s="184">
        <v>0.66579999999999995</v>
      </c>
      <c r="K1745" s="184">
        <v>12.5131</v>
      </c>
      <c r="L1745" s="184">
        <v>31.7897</v>
      </c>
      <c r="M1745" s="184">
        <v>45.567300000000003</v>
      </c>
      <c r="N1745" s="184">
        <v>89.366100000000003</v>
      </c>
      <c r="O1745" s="184"/>
      <c r="P1745" s="184"/>
      <c r="Q1745" s="184">
        <v>38.5837</v>
      </c>
      <c r="R1745" s="184">
        <v>50.498399999999997</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1442</v>
      </c>
      <c r="B1746" s="180" t="s">
        <v>1455</v>
      </c>
      <c r="C1746" s="180">
        <v>103360</v>
      </c>
      <c r="D1746" s="183">
        <v>44512</v>
      </c>
      <c r="E1746" s="184">
        <v>95.099100000000007</v>
      </c>
      <c r="F1746" s="184">
        <v>0.55820000000000003</v>
      </c>
      <c r="G1746" s="184">
        <v>0.8095</v>
      </c>
      <c r="H1746" s="184">
        <v>3.0026999999999999</v>
      </c>
      <c r="I1746" s="184">
        <v>6.2382</v>
      </c>
      <c r="J1746" s="184">
        <v>1.3340000000000001</v>
      </c>
      <c r="K1746" s="184">
        <v>14.8001</v>
      </c>
      <c r="L1746" s="184">
        <v>35.991100000000003</v>
      </c>
      <c r="M1746" s="184">
        <v>45.934699999999999</v>
      </c>
      <c r="N1746" s="184">
        <v>86.944199999999995</v>
      </c>
      <c r="O1746" s="184">
        <v>22.529900000000001</v>
      </c>
      <c r="P1746" s="184">
        <v>15.6785</v>
      </c>
      <c r="Q1746" s="184">
        <v>15.2788</v>
      </c>
      <c r="R1746" s="184">
        <v>38.677599999999998</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1442</v>
      </c>
      <c r="B1747" s="180" t="s">
        <v>1456</v>
      </c>
      <c r="C1747" s="180">
        <v>118525</v>
      </c>
      <c r="D1747" s="183">
        <v>44512</v>
      </c>
      <c r="E1747" s="184">
        <v>104.3599</v>
      </c>
      <c r="F1747" s="184">
        <v>0.56040000000000001</v>
      </c>
      <c r="G1747" s="184">
        <v>0.81620000000000004</v>
      </c>
      <c r="H1747" s="184">
        <v>3.0236000000000001</v>
      </c>
      <c r="I1747" s="184">
        <v>6.2718999999999996</v>
      </c>
      <c r="J1747" s="184">
        <v>1.4058999999999999</v>
      </c>
      <c r="K1747" s="184">
        <v>15.042999999999999</v>
      </c>
      <c r="L1747" s="184">
        <v>36.565800000000003</v>
      </c>
      <c r="M1747" s="184">
        <v>46.852600000000002</v>
      </c>
      <c r="N1747" s="184">
        <v>88.507300000000001</v>
      </c>
      <c r="O1747" s="184">
        <v>23.664100000000001</v>
      </c>
      <c r="P1747" s="184">
        <v>16.893899999999999</v>
      </c>
      <c r="Q1747" s="184">
        <v>22.5426</v>
      </c>
      <c r="R1747" s="184">
        <v>39.862400000000001</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1442</v>
      </c>
      <c r="B1748" s="180" t="s">
        <v>1457</v>
      </c>
      <c r="C1748" s="180">
        <v>130503</v>
      </c>
      <c r="D1748" s="183">
        <v>44512</v>
      </c>
      <c r="E1748" s="184">
        <v>82.805999999999997</v>
      </c>
      <c r="F1748" s="184">
        <v>0.14269999999999999</v>
      </c>
      <c r="G1748" s="184">
        <v>-1.1165</v>
      </c>
      <c r="H1748" s="184">
        <v>0.96079999999999999</v>
      </c>
      <c r="I1748" s="184">
        <v>2.9950999999999999</v>
      </c>
      <c r="J1748" s="184">
        <v>-1.8712</v>
      </c>
      <c r="K1748" s="184">
        <v>8.9639000000000006</v>
      </c>
      <c r="L1748" s="184">
        <v>32.383699999999997</v>
      </c>
      <c r="M1748" s="184">
        <v>45.767200000000003</v>
      </c>
      <c r="N1748" s="184">
        <v>91.361599999999996</v>
      </c>
      <c r="O1748" s="184">
        <v>22.913</v>
      </c>
      <c r="P1748" s="184">
        <v>21.897400000000001</v>
      </c>
      <c r="Q1748" s="184">
        <v>20.443300000000001</v>
      </c>
      <c r="R1748" s="184">
        <v>40.7545</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1442</v>
      </c>
      <c r="B1749" s="180" t="s">
        <v>1458</v>
      </c>
      <c r="C1749" s="180">
        <v>130502</v>
      </c>
      <c r="D1749" s="183">
        <v>44512</v>
      </c>
      <c r="E1749" s="184">
        <v>75.361999999999995</v>
      </c>
      <c r="F1749" s="184">
        <v>0.13950000000000001</v>
      </c>
      <c r="G1749" s="184">
        <v>-1.1244000000000001</v>
      </c>
      <c r="H1749" s="184">
        <v>0.93620000000000003</v>
      </c>
      <c r="I1749" s="184">
        <v>2.9563999999999999</v>
      </c>
      <c r="J1749" s="184">
        <v>-1.9528000000000001</v>
      </c>
      <c r="K1749" s="184">
        <v>8.6957000000000004</v>
      </c>
      <c r="L1749" s="184">
        <v>31.726400000000002</v>
      </c>
      <c r="M1749" s="184">
        <v>44.723799999999997</v>
      </c>
      <c r="N1749" s="184">
        <v>89.508899999999997</v>
      </c>
      <c r="O1749" s="184">
        <v>21.626899999999999</v>
      </c>
      <c r="P1749" s="184">
        <v>20.495000000000001</v>
      </c>
      <c r="Q1749" s="184">
        <v>15.986000000000001</v>
      </c>
      <c r="R1749" s="184">
        <v>39.373399999999997</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1442</v>
      </c>
      <c r="B1750" s="180" t="s">
        <v>1459</v>
      </c>
      <c r="C1750" s="180">
        <v>103006</v>
      </c>
      <c r="D1750" s="183">
        <v>44512</v>
      </c>
      <c r="E1750" s="184">
        <v>91.310400000000001</v>
      </c>
      <c r="F1750" s="184">
        <v>0.31419999999999998</v>
      </c>
      <c r="G1750" s="184">
        <v>-0.42059999999999997</v>
      </c>
      <c r="H1750" s="184">
        <v>2.3647</v>
      </c>
      <c r="I1750" s="184">
        <v>4.4623999999999997</v>
      </c>
      <c r="J1750" s="184">
        <v>-1.7968</v>
      </c>
      <c r="K1750" s="184">
        <v>13.459899999999999</v>
      </c>
      <c r="L1750" s="184">
        <v>37.9953</v>
      </c>
      <c r="M1750" s="184">
        <v>45.173999999999999</v>
      </c>
      <c r="N1750" s="184">
        <v>85.721599999999995</v>
      </c>
      <c r="O1750" s="184">
        <v>23.795400000000001</v>
      </c>
      <c r="P1750" s="184">
        <v>16.604700000000001</v>
      </c>
      <c r="Q1750" s="184">
        <v>14.347799999999999</v>
      </c>
      <c r="R1750" s="184">
        <v>43.894399999999997</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1442</v>
      </c>
      <c r="B1751" s="180" t="s">
        <v>1460</v>
      </c>
      <c r="C1751" s="180">
        <v>120069</v>
      </c>
      <c r="D1751" s="183">
        <v>44512</v>
      </c>
      <c r="E1751" s="184">
        <v>99.22</v>
      </c>
      <c r="F1751" s="184">
        <v>0.31809999999999999</v>
      </c>
      <c r="G1751" s="184">
        <v>-0.40910000000000002</v>
      </c>
      <c r="H1751" s="184">
        <v>2.4005999999999998</v>
      </c>
      <c r="I1751" s="184">
        <v>4.5191999999999997</v>
      </c>
      <c r="J1751" s="184">
        <v>-1.6774</v>
      </c>
      <c r="K1751" s="184">
        <v>13.8698</v>
      </c>
      <c r="L1751" s="184">
        <v>38.993000000000002</v>
      </c>
      <c r="M1751" s="184">
        <v>46.734999999999999</v>
      </c>
      <c r="N1751" s="184">
        <v>88.390500000000003</v>
      </c>
      <c r="O1751" s="184">
        <v>25.425599999999999</v>
      </c>
      <c r="P1751" s="184">
        <v>17.873000000000001</v>
      </c>
      <c r="Q1751" s="184">
        <v>19.338100000000001</v>
      </c>
      <c r="R1751" s="184">
        <v>45.955599999999997</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1442</v>
      </c>
      <c r="B1752" s="180" t="s">
        <v>1461</v>
      </c>
      <c r="C1752" s="180">
        <v>106823</v>
      </c>
      <c r="D1752" s="183">
        <v>44512</v>
      </c>
      <c r="E1752" s="184">
        <v>53.34</v>
      </c>
      <c r="F1752" s="184">
        <v>0.54669999999999996</v>
      </c>
      <c r="G1752" s="184">
        <v>-0.29909999999999998</v>
      </c>
      <c r="H1752" s="184">
        <v>2.7746</v>
      </c>
      <c r="I1752" s="184">
        <v>5.1448999999999998</v>
      </c>
      <c r="J1752" s="184">
        <v>2.3408000000000002</v>
      </c>
      <c r="K1752" s="184">
        <v>13.2965</v>
      </c>
      <c r="L1752" s="184">
        <v>40.110300000000002</v>
      </c>
      <c r="M1752" s="184">
        <v>49.621299999999998</v>
      </c>
      <c r="N1752" s="184">
        <v>98.216300000000004</v>
      </c>
      <c r="O1752" s="184">
        <v>32.350900000000003</v>
      </c>
      <c r="P1752" s="184">
        <v>19.8048</v>
      </c>
      <c r="Q1752" s="184">
        <v>12.626200000000001</v>
      </c>
      <c r="R1752" s="184">
        <v>45.540500000000002</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1442</v>
      </c>
      <c r="B1753" s="180" t="s">
        <v>1462</v>
      </c>
      <c r="C1753" s="180">
        <v>120591</v>
      </c>
      <c r="D1753" s="183">
        <v>44512</v>
      </c>
      <c r="E1753" s="184">
        <v>57.36</v>
      </c>
      <c r="F1753" s="184">
        <v>0.56100000000000005</v>
      </c>
      <c r="G1753" s="184">
        <v>-0.29549999999999998</v>
      </c>
      <c r="H1753" s="184">
        <v>2.8140999999999998</v>
      </c>
      <c r="I1753" s="184">
        <v>5.1898</v>
      </c>
      <c r="J1753" s="184">
        <v>2.4651999999999998</v>
      </c>
      <c r="K1753" s="184">
        <v>13.674200000000001</v>
      </c>
      <c r="L1753" s="184">
        <v>41.106999999999999</v>
      </c>
      <c r="M1753" s="184">
        <v>51.225900000000003</v>
      </c>
      <c r="N1753" s="184">
        <v>101.0515</v>
      </c>
      <c r="O1753" s="184">
        <v>34.169499999999999</v>
      </c>
      <c r="P1753" s="184">
        <v>21.0457</v>
      </c>
      <c r="Q1753" s="184">
        <v>18.977599999999999</v>
      </c>
      <c r="R1753" s="184">
        <v>47.720599999999997</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1442</v>
      </c>
      <c r="B1754" s="180" t="s">
        <v>1463</v>
      </c>
      <c r="C1754" s="180">
        <v>141462</v>
      </c>
      <c r="D1754" s="183">
        <v>44512</v>
      </c>
      <c r="E1754" s="184">
        <v>17.59</v>
      </c>
      <c r="F1754" s="184">
        <v>0.34229999999999999</v>
      </c>
      <c r="G1754" s="184">
        <v>0.51429999999999998</v>
      </c>
      <c r="H1754" s="184">
        <v>2.9257</v>
      </c>
      <c r="I1754" s="184">
        <v>5.8362999999999996</v>
      </c>
      <c r="J1754" s="184">
        <v>2.3269000000000002</v>
      </c>
      <c r="K1754" s="184">
        <v>16.413</v>
      </c>
      <c r="L1754" s="184">
        <v>32.454799999999999</v>
      </c>
      <c r="M1754" s="184">
        <v>48.313699999999997</v>
      </c>
      <c r="N1754" s="184">
        <v>89.139799999999994</v>
      </c>
      <c r="O1754" s="184">
        <v>23.956600000000002</v>
      </c>
      <c r="P1754" s="184"/>
      <c r="Q1754" s="184">
        <v>13.7043</v>
      </c>
      <c r="R1754" s="184">
        <v>39.518999999999998</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1442</v>
      </c>
      <c r="B1755" s="180" t="s">
        <v>1464</v>
      </c>
      <c r="C1755" s="180">
        <v>141475</v>
      </c>
      <c r="D1755" s="183">
        <v>44512</v>
      </c>
      <c r="E1755" s="184">
        <v>18.940000000000001</v>
      </c>
      <c r="F1755" s="184">
        <v>0.31780000000000003</v>
      </c>
      <c r="G1755" s="184">
        <v>0.53080000000000005</v>
      </c>
      <c r="H1755" s="184">
        <v>2.9348000000000001</v>
      </c>
      <c r="I1755" s="184">
        <v>5.8692000000000002</v>
      </c>
      <c r="J1755" s="184">
        <v>2.4337</v>
      </c>
      <c r="K1755" s="184">
        <v>16.697500000000002</v>
      </c>
      <c r="L1755" s="184">
        <v>33.192700000000002</v>
      </c>
      <c r="M1755" s="184">
        <v>49.369100000000003</v>
      </c>
      <c r="N1755" s="184">
        <v>90.927400000000006</v>
      </c>
      <c r="O1755" s="184">
        <v>25.438400000000001</v>
      </c>
      <c r="P1755" s="184"/>
      <c r="Q1755" s="184">
        <v>15.6326</v>
      </c>
      <c r="R1755" s="184">
        <v>40.843299999999999</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1442</v>
      </c>
      <c r="B1756" s="180" t="s">
        <v>1465</v>
      </c>
      <c r="C1756" s="180">
        <v>147946</v>
      </c>
      <c r="D1756" s="183">
        <v>44512</v>
      </c>
      <c r="E1756" s="184">
        <v>23.64</v>
      </c>
      <c r="F1756" s="184">
        <v>-4.2299999999999997E-2</v>
      </c>
      <c r="G1756" s="184">
        <v>-1.0465</v>
      </c>
      <c r="H1756" s="184">
        <v>1.4157</v>
      </c>
      <c r="I1756" s="184">
        <v>1.9404999999999999</v>
      </c>
      <c r="J1756" s="184">
        <v>-3.6675</v>
      </c>
      <c r="K1756" s="184">
        <v>4.7408000000000001</v>
      </c>
      <c r="L1756" s="184">
        <v>33.5593</v>
      </c>
      <c r="M1756" s="184">
        <v>44.675600000000003</v>
      </c>
      <c r="N1756" s="184">
        <v>81.288300000000007</v>
      </c>
      <c r="O1756" s="184"/>
      <c r="P1756" s="184"/>
      <c r="Q1756" s="184">
        <v>65.143500000000003</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1442</v>
      </c>
      <c r="B1757" s="180" t="s">
        <v>1466</v>
      </c>
      <c r="C1757" s="180">
        <v>147944</v>
      </c>
      <c r="D1757" s="183">
        <v>44512</v>
      </c>
      <c r="E1757" s="184">
        <v>22.89</v>
      </c>
      <c r="F1757" s="184">
        <v>-4.3700000000000003E-2</v>
      </c>
      <c r="G1757" s="184">
        <v>-0.99480000000000002</v>
      </c>
      <c r="H1757" s="184">
        <v>1.4177999999999999</v>
      </c>
      <c r="I1757" s="184">
        <v>1.9145000000000001</v>
      </c>
      <c r="J1757" s="184">
        <v>-3.7831000000000001</v>
      </c>
      <c r="K1757" s="184">
        <v>4.2824999999999998</v>
      </c>
      <c r="L1757" s="184">
        <v>32.3887</v>
      </c>
      <c r="M1757" s="184">
        <v>42.7057</v>
      </c>
      <c r="N1757" s="184">
        <v>77.993799999999993</v>
      </c>
      <c r="O1757" s="184"/>
      <c r="P1757" s="184"/>
      <c r="Q1757" s="184">
        <v>62.068100000000001</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1442</v>
      </c>
      <c r="B1758" s="180" t="s">
        <v>1467</v>
      </c>
      <c r="C1758" s="180">
        <v>145137</v>
      </c>
      <c r="D1758" s="183">
        <v>44512</v>
      </c>
      <c r="E1758" s="184">
        <v>23</v>
      </c>
      <c r="F1758" s="184">
        <v>-0.1736</v>
      </c>
      <c r="G1758" s="184">
        <v>-0.86209999999999998</v>
      </c>
      <c r="H1758" s="184">
        <v>2.2677</v>
      </c>
      <c r="I1758" s="184">
        <v>3.6503000000000001</v>
      </c>
      <c r="J1758" s="184">
        <v>1.3216000000000001</v>
      </c>
      <c r="K1758" s="184">
        <v>10.5769</v>
      </c>
      <c r="L1758" s="184">
        <v>39.056800000000003</v>
      </c>
      <c r="M1758" s="184">
        <v>45.661799999999999</v>
      </c>
      <c r="N1758" s="184">
        <v>95.744699999999995</v>
      </c>
      <c r="O1758" s="184">
        <v>31.6175</v>
      </c>
      <c r="P1758" s="184"/>
      <c r="Q1758" s="184">
        <v>31.538799999999998</v>
      </c>
      <c r="R1758" s="184">
        <v>46.391500000000001</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1442</v>
      </c>
      <c r="B1759" s="180" t="s">
        <v>1468</v>
      </c>
      <c r="C1759" s="180">
        <v>145139</v>
      </c>
      <c r="D1759" s="183">
        <v>44512</v>
      </c>
      <c r="E1759" s="184">
        <v>21.9</v>
      </c>
      <c r="F1759" s="184">
        <v>-0.1368</v>
      </c>
      <c r="G1759" s="184">
        <v>-0.86009999999999998</v>
      </c>
      <c r="H1759" s="184">
        <v>2.2408999999999999</v>
      </c>
      <c r="I1759" s="184">
        <v>3.6440999999999999</v>
      </c>
      <c r="J1759" s="184">
        <v>1.2015</v>
      </c>
      <c r="K1759" s="184">
        <v>10.161</v>
      </c>
      <c r="L1759" s="184">
        <v>37.996200000000002</v>
      </c>
      <c r="M1759" s="184">
        <v>43.889600000000002</v>
      </c>
      <c r="N1759" s="184">
        <v>92.612099999999998</v>
      </c>
      <c r="O1759" s="184">
        <v>29.529599999999999</v>
      </c>
      <c r="P1759" s="184"/>
      <c r="Q1759" s="184">
        <v>29.434100000000001</v>
      </c>
      <c r="R1759" s="184">
        <v>44.07</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1442</v>
      </c>
      <c r="B1760" s="180" t="s">
        <v>1469</v>
      </c>
      <c r="C1760" s="180">
        <v>147919</v>
      </c>
      <c r="D1760" s="183">
        <v>44512</v>
      </c>
      <c r="E1760" s="184">
        <v>17.266200000000001</v>
      </c>
      <c r="F1760" s="184">
        <v>0.6764</v>
      </c>
      <c r="G1760" s="184">
        <v>-0.41930000000000001</v>
      </c>
      <c r="H1760" s="184">
        <v>2.9184000000000001</v>
      </c>
      <c r="I1760" s="184">
        <v>5.8788999999999998</v>
      </c>
      <c r="J1760" s="184">
        <v>1.0853999999999999</v>
      </c>
      <c r="K1760" s="184">
        <v>10.4062</v>
      </c>
      <c r="L1760" s="184">
        <v>25.098400000000002</v>
      </c>
      <c r="M1760" s="184">
        <v>35.948999999999998</v>
      </c>
      <c r="N1760" s="184">
        <v>74.485399999999998</v>
      </c>
      <c r="O1760" s="184"/>
      <c r="P1760" s="184"/>
      <c r="Q1760" s="184">
        <v>36.948300000000003</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1442</v>
      </c>
      <c r="B1761" s="180" t="s">
        <v>1470</v>
      </c>
      <c r="C1761" s="180">
        <v>147920</v>
      </c>
      <c r="D1761" s="183">
        <v>44512</v>
      </c>
      <c r="E1761" s="184">
        <v>16.6145</v>
      </c>
      <c r="F1761" s="184">
        <v>0.67010000000000003</v>
      </c>
      <c r="G1761" s="184">
        <v>-0.438</v>
      </c>
      <c r="H1761" s="184">
        <v>2.8614999999999999</v>
      </c>
      <c r="I1761" s="184">
        <v>5.7877999999999998</v>
      </c>
      <c r="J1761" s="184">
        <v>0.89270000000000005</v>
      </c>
      <c r="K1761" s="184">
        <v>9.7833000000000006</v>
      </c>
      <c r="L1761" s="184">
        <v>23.6907</v>
      </c>
      <c r="M1761" s="184">
        <v>33.693600000000004</v>
      </c>
      <c r="N1761" s="184">
        <v>70.673000000000002</v>
      </c>
      <c r="O1761" s="184"/>
      <c r="P1761" s="184"/>
      <c r="Q1761" s="184">
        <v>33.948099999999997</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1442</v>
      </c>
      <c r="B1762" s="180" t="s">
        <v>1471</v>
      </c>
      <c r="C1762" s="180">
        <v>102875</v>
      </c>
      <c r="D1762" s="183">
        <v>44512</v>
      </c>
      <c r="E1762" s="184">
        <v>170.48</v>
      </c>
      <c r="F1762" s="184">
        <v>0.63700000000000001</v>
      </c>
      <c r="G1762" s="184">
        <v>-9.9000000000000005E-2</v>
      </c>
      <c r="H1762" s="184">
        <v>2.9935</v>
      </c>
      <c r="I1762" s="184">
        <v>5.4702000000000002</v>
      </c>
      <c r="J1762" s="184">
        <v>1.9758</v>
      </c>
      <c r="K1762" s="184">
        <v>15.1153</v>
      </c>
      <c r="L1762" s="184">
        <v>36.057499999999997</v>
      </c>
      <c r="M1762" s="184">
        <v>50.449199999999998</v>
      </c>
      <c r="N1762" s="184">
        <v>100.5694</v>
      </c>
      <c r="O1762" s="184">
        <v>36.305</v>
      </c>
      <c r="P1762" s="184">
        <v>22.5794</v>
      </c>
      <c r="Q1762" s="184">
        <v>18.478100000000001</v>
      </c>
      <c r="R1762" s="184">
        <v>54.359000000000002</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1442</v>
      </c>
      <c r="B1763" s="180" t="s">
        <v>1472</v>
      </c>
      <c r="C1763" s="180">
        <v>120164</v>
      </c>
      <c r="D1763" s="183">
        <v>44512</v>
      </c>
      <c r="E1763" s="184">
        <v>191.01300000000001</v>
      </c>
      <c r="F1763" s="184">
        <v>0.64119999999999999</v>
      </c>
      <c r="G1763" s="184">
        <v>-8.7400000000000005E-2</v>
      </c>
      <c r="H1763" s="184">
        <v>3.0303</v>
      </c>
      <c r="I1763" s="184">
        <v>5.5285000000000002</v>
      </c>
      <c r="J1763" s="184">
        <v>2.1029</v>
      </c>
      <c r="K1763" s="184">
        <v>15.540699999999999</v>
      </c>
      <c r="L1763" s="184">
        <v>37.067399999999999</v>
      </c>
      <c r="M1763" s="184">
        <v>52.110700000000001</v>
      </c>
      <c r="N1763" s="184">
        <v>103.53879999999999</v>
      </c>
      <c r="O1763" s="184">
        <v>38.241799999999998</v>
      </c>
      <c r="P1763" s="184">
        <v>24.3096</v>
      </c>
      <c r="Q1763" s="184">
        <v>23.0167</v>
      </c>
      <c r="R1763" s="184">
        <v>56.595399999999998</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1442</v>
      </c>
      <c r="B1764" s="180" t="s">
        <v>1473</v>
      </c>
      <c r="C1764" s="180">
        <v>129220</v>
      </c>
      <c r="D1764" s="183">
        <v>44512</v>
      </c>
      <c r="E1764" s="184">
        <v>48.87</v>
      </c>
      <c r="F1764" s="184">
        <v>0.27500000000000002</v>
      </c>
      <c r="G1764" s="184">
        <v>0.2626</v>
      </c>
      <c r="H1764" s="184">
        <v>2.8712</v>
      </c>
      <c r="I1764" s="184">
        <v>6.2599</v>
      </c>
      <c r="J1764" s="184">
        <v>1.2053</v>
      </c>
      <c r="K1764" s="184">
        <v>15.134499999999999</v>
      </c>
      <c r="L1764" s="184">
        <v>38.203099999999999</v>
      </c>
      <c r="M1764" s="184">
        <v>60.3767</v>
      </c>
      <c r="N1764" s="184">
        <v>101.7171</v>
      </c>
      <c r="O1764" s="184">
        <v>24.634499999999999</v>
      </c>
      <c r="P1764" s="184">
        <v>21.708200000000001</v>
      </c>
      <c r="Q1764" s="184">
        <v>23.524999999999999</v>
      </c>
      <c r="R1764" s="184">
        <v>43.362200000000001</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1442</v>
      </c>
      <c r="B1765" s="180" t="s">
        <v>1474</v>
      </c>
      <c r="C1765" s="180">
        <v>129223</v>
      </c>
      <c r="D1765" s="183">
        <v>44512</v>
      </c>
      <c r="E1765" s="184">
        <v>45.695999999999998</v>
      </c>
      <c r="F1765" s="184">
        <v>0.27210000000000001</v>
      </c>
      <c r="G1765" s="184">
        <v>0.2545</v>
      </c>
      <c r="H1765" s="184">
        <v>2.8448000000000002</v>
      </c>
      <c r="I1765" s="184">
        <v>6.2153999999999998</v>
      </c>
      <c r="J1765" s="184">
        <v>1.113</v>
      </c>
      <c r="K1765" s="184">
        <v>14.819800000000001</v>
      </c>
      <c r="L1765" s="184">
        <v>37.460500000000003</v>
      </c>
      <c r="M1765" s="184">
        <v>59.114199999999997</v>
      </c>
      <c r="N1765" s="184">
        <v>99.589399999999998</v>
      </c>
      <c r="O1765" s="184">
        <v>23.238499999999998</v>
      </c>
      <c r="P1765" s="184">
        <v>20.501300000000001</v>
      </c>
      <c r="Q1765" s="184">
        <v>22.4254</v>
      </c>
      <c r="R1765" s="184">
        <v>41.798999999999999</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1442</v>
      </c>
      <c r="B1766" s="180" t="s">
        <v>1475</v>
      </c>
      <c r="C1766" s="180">
        <v>113177</v>
      </c>
      <c r="D1766" s="183">
        <v>44512</v>
      </c>
      <c r="E1766" s="184">
        <v>85.266900000000007</v>
      </c>
      <c r="F1766" s="184">
        <v>0.2006</v>
      </c>
      <c r="G1766" s="184">
        <v>0.80310000000000004</v>
      </c>
      <c r="H1766" s="184">
        <v>3.4224000000000001</v>
      </c>
      <c r="I1766" s="184">
        <v>5.7161999999999997</v>
      </c>
      <c r="J1766" s="184">
        <v>0.27610000000000001</v>
      </c>
      <c r="K1766" s="184">
        <v>11.345000000000001</v>
      </c>
      <c r="L1766" s="184">
        <v>33.1</v>
      </c>
      <c r="M1766" s="184">
        <v>52.3992</v>
      </c>
      <c r="N1766" s="184">
        <v>97.045900000000003</v>
      </c>
      <c r="O1766" s="184">
        <v>28.769600000000001</v>
      </c>
      <c r="P1766" s="184">
        <v>23.271999999999998</v>
      </c>
      <c r="Q1766" s="184">
        <v>21.1631</v>
      </c>
      <c r="R1766" s="184">
        <v>49.0443</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1442</v>
      </c>
      <c r="B1767" s="180" t="s">
        <v>1476</v>
      </c>
      <c r="C1767" s="180">
        <v>118778</v>
      </c>
      <c r="D1767" s="183">
        <v>44512</v>
      </c>
      <c r="E1767" s="184">
        <v>92.655900000000003</v>
      </c>
      <c r="F1767" s="184">
        <v>0.2029</v>
      </c>
      <c r="G1767" s="184">
        <v>0.80979999999999996</v>
      </c>
      <c r="H1767" s="184">
        <v>3.444</v>
      </c>
      <c r="I1767" s="184">
        <v>5.7521000000000004</v>
      </c>
      <c r="J1767" s="184">
        <v>0.35599999999999998</v>
      </c>
      <c r="K1767" s="184">
        <v>11.5976</v>
      </c>
      <c r="L1767" s="184">
        <v>33.683500000000002</v>
      </c>
      <c r="M1767" s="184">
        <v>53.402299999999997</v>
      </c>
      <c r="N1767" s="184">
        <v>98.776499999999999</v>
      </c>
      <c r="O1767" s="184">
        <v>29.929200000000002</v>
      </c>
      <c r="P1767" s="184">
        <v>24.531300000000002</v>
      </c>
      <c r="Q1767" s="184">
        <v>27.170300000000001</v>
      </c>
      <c r="R1767" s="184">
        <v>50.326700000000002</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1442</v>
      </c>
      <c r="B1768" s="180" t="s">
        <v>1477</v>
      </c>
      <c r="C1768" s="180">
        <v>147131</v>
      </c>
      <c r="D1768" s="183">
        <v>44512</v>
      </c>
      <c r="E1768" s="184">
        <v>25.71</v>
      </c>
      <c r="F1768" s="184">
        <v>3.8899999999999997E-2</v>
      </c>
      <c r="G1768" s="184">
        <v>-0.42599999999999999</v>
      </c>
      <c r="H1768" s="184">
        <v>2.6347</v>
      </c>
      <c r="I1768" s="184">
        <v>5.8460000000000001</v>
      </c>
      <c r="J1768" s="184">
        <v>2.7989000000000002</v>
      </c>
      <c r="K1768" s="184">
        <v>18.1526</v>
      </c>
      <c r="L1768" s="184">
        <v>40.722499999999997</v>
      </c>
      <c r="M1768" s="184">
        <v>56.481999999999999</v>
      </c>
      <c r="N1768" s="184">
        <v>102.4409</v>
      </c>
      <c r="O1768" s="184"/>
      <c r="P1768" s="184"/>
      <c r="Q1768" s="184">
        <v>45.804699999999997</v>
      </c>
      <c r="R1768" s="184">
        <v>58.177100000000003</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1442</v>
      </c>
      <c r="B1769" s="180" t="s">
        <v>1478</v>
      </c>
      <c r="C1769" s="180">
        <v>147129</v>
      </c>
      <c r="D1769" s="183">
        <v>44512</v>
      </c>
      <c r="E1769" s="184">
        <v>24.6</v>
      </c>
      <c r="F1769" s="184">
        <v>4.07E-2</v>
      </c>
      <c r="G1769" s="184">
        <v>-0.44519999999999998</v>
      </c>
      <c r="H1769" s="184">
        <v>2.5855000000000001</v>
      </c>
      <c r="I1769" s="184">
        <v>5.8064999999999998</v>
      </c>
      <c r="J1769" s="184">
        <v>2.6282999999999999</v>
      </c>
      <c r="K1769" s="184">
        <v>17.647099999999998</v>
      </c>
      <c r="L1769" s="184">
        <v>39.5349</v>
      </c>
      <c r="M1769" s="184">
        <v>54.522599999999997</v>
      </c>
      <c r="N1769" s="184">
        <v>99.0291</v>
      </c>
      <c r="O1769" s="184"/>
      <c r="P1769" s="184"/>
      <c r="Q1769" s="184">
        <v>43.2575</v>
      </c>
      <c r="R1769" s="184">
        <v>55.492400000000004</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1442</v>
      </c>
      <c r="B1770" s="180" t="s">
        <v>1479</v>
      </c>
      <c r="C1770" s="180">
        <v>100177</v>
      </c>
      <c r="D1770" s="183">
        <v>44512</v>
      </c>
      <c r="E1770" s="184">
        <v>154.04444000201499</v>
      </c>
      <c r="F1770" s="184">
        <v>8.6999999999999994E-3</v>
      </c>
      <c r="G1770" s="184">
        <v>-1.4419</v>
      </c>
      <c r="H1770" s="184">
        <v>2.2031000000000001</v>
      </c>
      <c r="I1770" s="184">
        <v>5.6064999999999996</v>
      </c>
      <c r="J1770" s="184">
        <v>2.8820999999999999</v>
      </c>
      <c r="K1770" s="184">
        <v>11.015499999999999</v>
      </c>
      <c r="L1770" s="184">
        <v>31.455500000000001</v>
      </c>
      <c r="M1770" s="184">
        <v>75.850999999999999</v>
      </c>
      <c r="N1770" s="184">
        <v>120.7212</v>
      </c>
      <c r="O1770" s="184">
        <v>37.3962</v>
      </c>
      <c r="P1770" s="184">
        <v>23.2654</v>
      </c>
      <c r="Q1770" s="184">
        <v>11.5154</v>
      </c>
      <c r="R1770" s="184">
        <v>84.292100000000005</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1442</v>
      </c>
      <c r="B1771" s="180" t="s">
        <v>1480</v>
      </c>
      <c r="C1771" s="180">
        <v>120828</v>
      </c>
      <c r="D1771" s="183">
        <v>44512</v>
      </c>
      <c r="E1771" s="184">
        <v>142.58340000000001</v>
      </c>
      <c r="F1771" s="184">
        <v>1.11E-2</v>
      </c>
      <c r="G1771" s="184">
        <v>-1.4305000000000001</v>
      </c>
      <c r="H1771" s="184">
        <v>2.2437</v>
      </c>
      <c r="I1771" s="184">
        <v>5.6744000000000003</v>
      </c>
      <c r="J1771" s="184">
        <v>3.0406</v>
      </c>
      <c r="K1771" s="184">
        <v>11.5382</v>
      </c>
      <c r="L1771" s="184">
        <v>32.733499999999999</v>
      </c>
      <c r="M1771" s="184">
        <v>78.48</v>
      </c>
      <c r="N1771" s="184">
        <v>124.8822</v>
      </c>
      <c r="O1771" s="184">
        <v>38.639800000000001</v>
      </c>
      <c r="P1771" s="184">
        <v>24.023299999999999</v>
      </c>
      <c r="Q1771" s="184">
        <v>17.536999999999999</v>
      </c>
      <c r="R1771" s="184">
        <v>86.412400000000005</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1442</v>
      </c>
      <c r="B1772" s="180" t="s">
        <v>1481</v>
      </c>
      <c r="C1772" s="180">
        <v>125497</v>
      </c>
      <c r="D1772" s="183">
        <v>44512</v>
      </c>
      <c r="E1772" s="184">
        <v>119.2912</v>
      </c>
      <c r="F1772" s="184">
        <v>0.73270000000000002</v>
      </c>
      <c r="G1772" s="184">
        <v>1.1734</v>
      </c>
      <c r="H1772" s="184">
        <v>3.2625999999999999</v>
      </c>
      <c r="I1772" s="184">
        <v>4.9438000000000004</v>
      </c>
      <c r="J1772" s="184">
        <v>3.5268000000000002</v>
      </c>
      <c r="K1772" s="184">
        <v>16.002400000000002</v>
      </c>
      <c r="L1772" s="184">
        <v>28.390999999999998</v>
      </c>
      <c r="M1772" s="184">
        <v>41.028799999999997</v>
      </c>
      <c r="N1772" s="184">
        <v>77.814599999999999</v>
      </c>
      <c r="O1772" s="184">
        <v>31.2987</v>
      </c>
      <c r="P1772" s="184">
        <v>24.880700000000001</v>
      </c>
      <c r="Q1772" s="184">
        <v>28.642600000000002</v>
      </c>
      <c r="R1772" s="184">
        <v>43.653199999999998</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1442</v>
      </c>
      <c r="B1773" s="180" t="s">
        <v>1482</v>
      </c>
      <c r="C1773" s="180">
        <v>125494</v>
      </c>
      <c r="D1773" s="183">
        <v>44512</v>
      </c>
      <c r="E1773" s="184">
        <v>108.08969999999999</v>
      </c>
      <c r="F1773" s="184">
        <v>0.73019999999999996</v>
      </c>
      <c r="G1773" s="184">
        <v>1.1655</v>
      </c>
      <c r="H1773" s="184">
        <v>3.2383000000000002</v>
      </c>
      <c r="I1773" s="184">
        <v>4.9055999999999997</v>
      </c>
      <c r="J1773" s="184">
        <v>3.4432999999999998</v>
      </c>
      <c r="K1773" s="184">
        <v>15.725099999999999</v>
      </c>
      <c r="L1773" s="184">
        <v>27.727399999999999</v>
      </c>
      <c r="M1773" s="184">
        <v>39.9238</v>
      </c>
      <c r="N1773" s="184">
        <v>75.954700000000003</v>
      </c>
      <c r="O1773" s="184">
        <v>29.800599999999999</v>
      </c>
      <c r="P1773" s="184">
        <v>23.482199999999999</v>
      </c>
      <c r="Q1773" s="184">
        <v>21.576799999999999</v>
      </c>
      <c r="R1773" s="184">
        <v>42.057299999999998</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1442</v>
      </c>
      <c r="B1774" s="180" t="s">
        <v>1483</v>
      </c>
      <c r="C1774" s="180">
        <v>100795</v>
      </c>
      <c r="D1774" s="183">
        <v>44512</v>
      </c>
      <c r="E1774" s="184">
        <v>153.22499999999999</v>
      </c>
      <c r="F1774" s="184">
        <v>0.1115</v>
      </c>
      <c r="G1774" s="184">
        <v>0.2329</v>
      </c>
      <c r="H1774" s="184">
        <v>2.5202</v>
      </c>
      <c r="I1774" s="184">
        <v>4.4531999999999998</v>
      </c>
      <c r="J1774" s="184">
        <v>0.33</v>
      </c>
      <c r="K1774" s="184">
        <v>12.7498</v>
      </c>
      <c r="L1774" s="184">
        <v>33.817700000000002</v>
      </c>
      <c r="M1774" s="184">
        <v>49.820300000000003</v>
      </c>
      <c r="N1774" s="184">
        <v>88.076099999999997</v>
      </c>
      <c r="O1774" s="184">
        <v>25.0898</v>
      </c>
      <c r="P1774" s="184">
        <v>14.7715</v>
      </c>
      <c r="Q1774" s="184">
        <v>17.696400000000001</v>
      </c>
      <c r="R1774" s="184">
        <v>40.959000000000003</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1442</v>
      </c>
      <c r="B1775" s="180" t="s">
        <v>1484</v>
      </c>
      <c r="C1775" s="180">
        <v>119589</v>
      </c>
      <c r="D1775" s="183">
        <v>44512</v>
      </c>
      <c r="E1775" s="184">
        <v>162.7191</v>
      </c>
      <c r="F1775" s="184">
        <v>0.11409999999999999</v>
      </c>
      <c r="G1775" s="184">
        <v>0.2409</v>
      </c>
      <c r="H1775" s="184">
        <v>2.5449999999999999</v>
      </c>
      <c r="I1775" s="184">
        <v>4.4928999999999997</v>
      </c>
      <c r="J1775" s="184">
        <v>0.41489999999999999</v>
      </c>
      <c r="K1775" s="184">
        <v>13.034000000000001</v>
      </c>
      <c r="L1775" s="184">
        <v>34.497599999999998</v>
      </c>
      <c r="M1775" s="184">
        <v>50.955199999999998</v>
      </c>
      <c r="N1775" s="184">
        <v>89.975200000000001</v>
      </c>
      <c r="O1775" s="184">
        <v>26.307300000000001</v>
      </c>
      <c r="P1775" s="184">
        <v>15.755000000000001</v>
      </c>
      <c r="Q1775" s="184">
        <v>19.109100000000002</v>
      </c>
      <c r="R1775" s="184">
        <v>42.34</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1442</v>
      </c>
      <c r="B1776" s="180" t="s">
        <v>1485</v>
      </c>
      <c r="C1776" s="180">
        <v>145206</v>
      </c>
      <c r="D1776" s="183">
        <v>44512</v>
      </c>
      <c r="E1776" s="184">
        <v>23.719899999999999</v>
      </c>
      <c r="F1776" s="184">
        <v>-0.26150000000000001</v>
      </c>
      <c r="G1776" s="184">
        <v>-0.4219</v>
      </c>
      <c r="H1776" s="184">
        <v>2.5268999999999999</v>
      </c>
      <c r="I1776" s="184">
        <v>5.9832999999999998</v>
      </c>
      <c r="J1776" s="184">
        <v>4.3526999999999996</v>
      </c>
      <c r="K1776" s="184">
        <v>9.5566999999999993</v>
      </c>
      <c r="L1776" s="184">
        <v>38.0822</v>
      </c>
      <c r="M1776" s="184">
        <v>60.351900000000001</v>
      </c>
      <c r="N1776" s="184">
        <v>99.335300000000004</v>
      </c>
      <c r="O1776" s="184">
        <v>33.328699999999998</v>
      </c>
      <c r="P1776" s="184"/>
      <c r="Q1776" s="184">
        <v>33.328699999999998</v>
      </c>
      <c r="R1776" s="184">
        <v>48.646099999999997</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1442</v>
      </c>
      <c r="B1777" s="180" t="s">
        <v>1486</v>
      </c>
      <c r="C1777" s="180">
        <v>145208</v>
      </c>
      <c r="D1777" s="183">
        <v>44512</v>
      </c>
      <c r="E1777" s="184">
        <v>22.408899999999999</v>
      </c>
      <c r="F1777" s="184">
        <v>-0.2661</v>
      </c>
      <c r="G1777" s="184">
        <v>-0.43590000000000001</v>
      </c>
      <c r="H1777" s="184">
        <v>2.4832999999999998</v>
      </c>
      <c r="I1777" s="184">
        <v>5.9127000000000001</v>
      </c>
      <c r="J1777" s="184">
        <v>4.1955</v>
      </c>
      <c r="K1777" s="184">
        <v>9.0658999999999992</v>
      </c>
      <c r="L1777" s="184">
        <v>36.8474</v>
      </c>
      <c r="M1777" s="184">
        <v>58.230400000000003</v>
      </c>
      <c r="N1777" s="184">
        <v>95.714299999999994</v>
      </c>
      <c r="O1777" s="184">
        <v>30.8279</v>
      </c>
      <c r="P1777" s="184"/>
      <c r="Q1777" s="184">
        <v>30.8279</v>
      </c>
      <c r="R1777" s="184">
        <v>46.011400000000002</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1442</v>
      </c>
      <c r="B1778" s="180" t="s">
        <v>1487</v>
      </c>
      <c r="C1778" s="180">
        <v>129649</v>
      </c>
      <c r="D1778" s="183">
        <v>44512</v>
      </c>
      <c r="E1778" s="184">
        <v>31.21</v>
      </c>
      <c r="F1778" s="184">
        <v>0.58009999999999995</v>
      </c>
      <c r="G1778" s="184">
        <v>0.38600000000000001</v>
      </c>
      <c r="H1778" s="184">
        <v>2.7321</v>
      </c>
      <c r="I1778" s="184">
        <v>5.4748000000000001</v>
      </c>
      <c r="J1778" s="184">
        <v>0.28920000000000001</v>
      </c>
      <c r="K1778" s="184">
        <v>10.2437</v>
      </c>
      <c r="L1778" s="184">
        <v>31.5213</v>
      </c>
      <c r="M1778" s="184">
        <v>45.298000000000002</v>
      </c>
      <c r="N1778" s="184">
        <v>84.674599999999998</v>
      </c>
      <c r="O1778" s="184">
        <v>30.446899999999999</v>
      </c>
      <c r="P1778" s="184">
        <v>19.790800000000001</v>
      </c>
      <c r="Q1778" s="184">
        <v>16.553599999999999</v>
      </c>
      <c r="R1778" s="184">
        <v>46.962400000000002</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1442</v>
      </c>
      <c r="B1779" s="180" t="s">
        <v>1488</v>
      </c>
      <c r="C1779" s="180">
        <v>129647</v>
      </c>
      <c r="D1779" s="183">
        <v>44512</v>
      </c>
      <c r="E1779" s="184">
        <v>29.44</v>
      </c>
      <c r="F1779" s="184">
        <v>0.58079999999999998</v>
      </c>
      <c r="G1779" s="184">
        <v>0.375</v>
      </c>
      <c r="H1779" s="184">
        <v>2.7216</v>
      </c>
      <c r="I1779" s="184">
        <v>5.4440999999999997</v>
      </c>
      <c r="J1779" s="184">
        <v>0.23830000000000001</v>
      </c>
      <c r="K1779" s="184">
        <v>10.056100000000001</v>
      </c>
      <c r="L1779" s="184">
        <v>31.019100000000002</v>
      </c>
      <c r="M1779" s="184">
        <v>44.455300000000001</v>
      </c>
      <c r="N1779" s="184">
        <v>83.312600000000003</v>
      </c>
      <c r="O1779" s="184">
        <v>29.5839</v>
      </c>
      <c r="P1779" s="184">
        <v>18.913499999999999</v>
      </c>
      <c r="Q1779" s="184">
        <v>15.641299999999999</v>
      </c>
      <c r="R1779" s="184">
        <v>45.908200000000001</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1442</v>
      </c>
      <c r="B1780" s="180" t="s">
        <v>1952</v>
      </c>
      <c r="C1780" s="180">
        <v>148618</v>
      </c>
      <c r="D1780" s="183">
        <v>44512</v>
      </c>
      <c r="E1780" s="184">
        <v>15.783799999999999</v>
      </c>
      <c r="F1780" s="184">
        <v>0.65110000000000001</v>
      </c>
      <c r="G1780" s="184">
        <v>0.51839999999999997</v>
      </c>
      <c r="H1780" s="184">
        <v>3.6055999999999999</v>
      </c>
      <c r="I1780" s="184">
        <v>6.2138</v>
      </c>
      <c r="J1780" s="184">
        <v>2.9253</v>
      </c>
      <c r="K1780" s="184">
        <v>14.393599999999999</v>
      </c>
      <c r="L1780" s="184">
        <v>34.242199999999997</v>
      </c>
      <c r="M1780" s="184">
        <v>46.9696</v>
      </c>
      <c r="N1780" s="184"/>
      <c r="O1780" s="184"/>
      <c r="P1780" s="184"/>
      <c r="Q1780" s="184">
        <v>57.838000000000001</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1442</v>
      </c>
      <c r="B1781" s="180" t="s">
        <v>1953</v>
      </c>
      <c r="C1781" s="180">
        <v>148617</v>
      </c>
      <c r="D1781" s="183">
        <v>44512</v>
      </c>
      <c r="E1781" s="184">
        <v>15.504200000000001</v>
      </c>
      <c r="F1781" s="184">
        <v>0.64590000000000003</v>
      </c>
      <c r="G1781" s="184">
        <v>0.50170000000000003</v>
      </c>
      <c r="H1781" s="184">
        <v>3.5533000000000001</v>
      </c>
      <c r="I1781" s="184">
        <v>6.1306000000000003</v>
      </c>
      <c r="J1781" s="184">
        <v>2.7475999999999998</v>
      </c>
      <c r="K1781" s="184">
        <v>13.8065</v>
      </c>
      <c r="L1781" s="184">
        <v>32.926900000000003</v>
      </c>
      <c r="M1781" s="184">
        <v>44.777299999999997</v>
      </c>
      <c r="N1781" s="184"/>
      <c r="O1781" s="184"/>
      <c r="P1781" s="184"/>
      <c r="Q1781" s="184">
        <v>55.042000000000002</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0.26051249999999992</v>
      </c>
      <c r="G1782" s="186">
        <v>-0.10707708333333336</v>
      </c>
      <c r="H1782" s="186">
        <v>2.5924520833333333</v>
      </c>
      <c r="I1782" s="186">
        <v>5.050360416666666</v>
      </c>
      <c r="J1782" s="186">
        <v>0.90153958333333339</v>
      </c>
      <c r="K1782" s="186">
        <v>12.450220833333338</v>
      </c>
      <c r="L1782" s="186">
        <v>33.894525000000009</v>
      </c>
      <c r="M1782" s="186">
        <v>49.438543750000015</v>
      </c>
      <c r="N1782" s="186">
        <v>90.738189130434776</v>
      </c>
      <c r="O1782" s="186">
        <v>28.716232352941184</v>
      </c>
      <c r="P1782" s="186">
        <v>20.085692857142856</v>
      </c>
      <c r="Q1782" s="186">
        <v>27.950760416666665</v>
      </c>
      <c r="R1782" s="186">
        <v>48.619833333333339</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0.2843</v>
      </c>
      <c r="G1783" s="186">
        <v>-4.9800000000000004E-2</v>
      </c>
      <c r="H1783" s="186">
        <v>2.6705000000000001</v>
      </c>
      <c r="I1783" s="186">
        <v>5.4201999999999995</v>
      </c>
      <c r="J1783" s="186">
        <v>1.0868</v>
      </c>
      <c r="K1783" s="186">
        <v>12.486499999999999</v>
      </c>
      <c r="L1783" s="186">
        <v>33.513100000000001</v>
      </c>
      <c r="M1783" s="186">
        <v>47.152149999999999</v>
      </c>
      <c r="N1783" s="186">
        <v>89.742050000000006</v>
      </c>
      <c r="O1783" s="186">
        <v>29.34235</v>
      </c>
      <c r="P1783" s="186">
        <v>20.498150000000003</v>
      </c>
      <c r="Q1783" s="186">
        <v>23.270849999999999</v>
      </c>
      <c r="R1783" s="186">
        <v>45.983499999999999</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32"/>
      <c r="B1784" s="129"/>
      <c r="C1784" s="129"/>
      <c r="D1784" s="129"/>
      <c r="E1784" s="129"/>
      <c r="F1784" s="133"/>
      <c r="G1784" s="133"/>
      <c r="H1784" s="133"/>
      <c r="I1784" s="133"/>
      <c r="J1784" s="133"/>
      <c r="K1784" s="133"/>
      <c r="L1784" s="133"/>
      <c r="M1784" s="133"/>
      <c r="N1784" s="133"/>
      <c r="O1784" s="133"/>
      <c r="P1784" s="133"/>
      <c r="Q1784" s="133"/>
      <c r="R1784" s="133"/>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1954</v>
      </c>
      <c r="C1786" s="180">
        <v>148637</v>
      </c>
      <c r="D1786" s="183">
        <v>44512</v>
      </c>
      <c r="E1786" s="184">
        <v>14.46</v>
      </c>
      <c r="F1786" s="184">
        <v>1.1189</v>
      </c>
      <c r="G1786" s="184">
        <v>0.41670000000000001</v>
      </c>
      <c r="H1786" s="184">
        <v>2.3355000000000001</v>
      </c>
      <c r="I1786" s="184">
        <v>3.9540000000000002</v>
      </c>
      <c r="J1786" s="184">
        <v>2.9914999999999998</v>
      </c>
      <c r="K1786" s="184">
        <v>18.5246</v>
      </c>
      <c r="L1786" s="184">
        <v>39.4407</v>
      </c>
      <c r="M1786" s="184">
        <v>33.518000000000001</v>
      </c>
      <c r="N1786" s="184"/>
      <c r="O1786" s="184"/>
      <c r="P1786" s="184"/>
      <c r="Q1786" s="184">
        <v>44.6</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1955</v>
      </c>
      <c r="C1787" s="180">
        <v>148635</v>
      </c>
      <c r="D1787" s="183">
        <v>44512</v>
      </c>
      <c r="E1787" s="184">
        <v>14.22</v>
      </c>
      <c r="F1787" s="184">
        <v>1.1379999999999999</v>
      </c>
      <c r="G1787" s="184">
        <v>0.42370000000000002</v>
      </c>
      <c r="H1787" s="184">
        <v>2.3022</v>
      </c>
      <c r="I1787" s="184">
        <v>3.9474</v>
      </c>
      <c r="J1787" s="184">
        <v>2.82</v>
      </c>
      <c r="K1787" s="184">
        <v>18.008299999999998</v>
      </c>
      <c r="L1787" s="184">
        <v>38.192399999999999</v>
      </c>
      <c r="M1787" s="184">
        <v>31.666699999999999</v>
      </c>
      <c r="N1787" s="184"/>
      <c r="O1787" s="184"/>
      <c r="P1787" s="184"/>
      <c r="Q1787" s="184">
        <v>42.2</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44512</v>
      </c>
      <c r="E1788" s="184">
        <v>17.690000000000001</v>
      </c>
      <c r="F1788" s="184">
        <v>1.3172999999999999</v>
      </c>
      <c r="G1788" s="184">
        <v>0.97030000000000005</v>
      </c>
      <c r="H1788" s="184">
        <v>2.0773000000000001</v>
      </c>
      <c r="I1788" s="184">
        <v>2.6698</v>
      </c>
      <c r="J1788" s="184">
        <v>2.0185</v>
      </c>
      <c r="K1788" s="184">
        <v>12.818899999999999</v>
      </c>
      <c r="L1788" s="184">
        <v>25.997199999999999</v>
      </c>
      <c r="M1788" s="184">
        <v>23.447299999999998</v>
      </c>
      <c r="N1788" s="184">
        <v>43.821100000000001</v>
      </c>
      <c r="O1788" s="184"/>
      <c r="P1788" s="184"/>
      <c r="Q1788" s="184">
        <v>38.517099999999999</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44512</v>
      </c>
      <c r="E1789" s="184">
        <v>17.190000000000001</v>
      </c>
      <c r="F1789" s="184">
        <v>1.2366999999999999</v>
      </c>
      <c r="G1789" s="184">
        <v>0.9395</v>
      </c>
      <c r="H1789" s="184">
        <v>1.9573</v>
      </c>
      <c r="I1789" s="184">
        <v>2.5655999999999999</v>
      </c>
      <c r="J1789" s="184">
        <v>1.8365</v>
      </c>
      <c r="K1789" s="184">
        <v>12.3529</v>
      </c>
      <c r="L1789" s="184">
        <v>24.927299999999999</v>
      </c>
      <c r="M1789" s="184">
        <v>21.914899999999999</v>
      </c>
      <c r="N1789" s="184">
        <v>41.481499999999997</v>
      </c>
      <c r="O1789" s="184"/>
      <c r="P1789" s="184"/>
      <c r="Q1789" s="184">
        <v>36.267000000000003</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1956</v>
      </c>
      <c r="C1790" s="180">
        <v>148517</v>
      </c>
      <c r="D1790" s="183">
        <v>44512</v>
      </c>
      <c r="E1790" s="184">
        <v>14.15</v>
      </c>
      <c r="F1790" s="184">
        <v>0.6401</v>
      </c>
      <c r="G1790" s="184">
        <v>-0.1411</v>
      </c>
      <c r="H1790" s="184">
        <v>1.6523000000000001</v>
      </c>
      <c r="I1790" s="184">
        <v>2.6850999999999998</v>
      </c>
      <c r="J1790" s="184">
        <v>0.21249999999999999</v>
      </c>
      <c r="K1790" s="184">
        <v>5.5970000000000004</v>
      </c>
      <c r="L1790" s="184">
        <v>18.907599999999999</v>
      </c>
      <c r="M1790" s="184">
        <v>18.311</v>
      </c>
      <c r="N1790" s="184">
        <v>33.742899999999999</v>
      </c>
      <c r="O1790" s="184"/>
      <c r="P1790" s="184"/>
      <c r="Q1790" s="184">
        <v>37.375700000000002</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1957</v>
      </c>
      <c r="C1791" s="180">
        <v>148516</v>
      </c>
      <c r="D1791" s="183">
        <v>44512</v>
      </c>
      <c r="E1791" s="184">
        <v>14.4</v>
      </c>
      <c r="F1791" s="184">
        <v>0.62890000000000001</v>
      </c>
      <c r="G1791" s="184">
        <v>-0.13869999999999999</v>
      </c>
      <c r="H1791" s="184">
        <v>1.6231</v>
      </c>
      <c r="I1791" s="184">
        <v>2.7837000000000001</v>
      </c>
      <c r="J1791" s="184">
        <v>0.34839999999999999</v>
      </c>
      <c r="K1791" s="184">
        <v>6.0382999999999996</v>
      </c>
      <c r="L1791" s="184">
        <v>19.8003</v>
      </c>
      <c r="M1791" s="184">
        <v>19.700700000000001</v>
      </c>
      <c r="N1791" s="184">
        <v>35.8491</v>
      </c>
      <c r="O1791" s="184"/>
      <c r="P1791" s="184"/>
      <c r="Q1791" s="184">
        <v>39.5944</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1958</v>
      </c>
      <c r="C1792" s="180">
        <v>148751</v>
      </c>
      <c r="D1792" s="183">
        <v>44512</v>
      </c>
      <c r="E1792" s="184">
        <v>13.75</v>
      </c>
      <c r="F1792" s="184">
        <v>0.80649999999999999</v>
      </c>
      <c r="G1792" s="184">
        <v>0.58520000000000005</v>
      </c>
      <c r="H1792" s="184">
        <v>2.3065000000000002</v>
      </c>
      <c r="I1792" s="184">
        <v>3.6172</v>
      </c>
      <c r="J1792" s="184">
        <v>1.476</v>
      </c>
      <c r="K1792" s="184">
        <v>14.107900000000001</v>
      </c>
      <c r="L1792" s="184">
        <v>36.273499999999999</v>
      </c>
      <c r="M1792" s="184"/>
      <c r="N1792" s="184"/>
      <c r="O1792" s="184"/>
      <c r="P1792" s="184"/>
      <c r="Q1792" s="184">
        <v>37.5</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1959</v>
      </c>
      <c r="C1793" s="180">
        <v>148753</v>
      </c>
      <c r="D1793" s="183">
        <v>44512</v>
      </c>
      <c r="E1793" s="184">
        <v>13.59</v>
      </c>
      <c r="F1793" s="184">
        <v>0.81599999999999995</v>
      </c>
      <c r="G1793" s="184">
        <v>0.59219999999999995</v>
      </c>
      <c r="H1793" s="184">
        <v>2.2572999999999999</v>
      </c>
      <c r="I1793" s="184">
        <v>3.5034000000000001</v>
      </c>
      <c r="J1793" s="184">
        <v>1.2667999999999999</v>
      </c>
      <c r="K1793" s="184">
        <v>13.533799999999999</v>
      </c>
      <c r="L1793" s="184">
        <v>35.089500000000001</v>
      </c>
      <c r="M1793" s="184"/>
      <c r="N1793" s="184"/>
      <c r="O1793" s="184"/>
      <c r="P1793" s="184"/>
      <c r="Q1793" s="184">
        <v>35.9</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1960</v>
      </c>
      <c r="C1794" s="180">
        <v>148606</v>
      </c>
      <c r="D1794" s="183">
        <v>44512</v>
      </c>
      <c r="E1794" s="184">
        <v>12.878</v>
      </c>
      <c r="F1794" s="184">
        <v>1.1388</v>
      </c>
      <c r="G1794" s="184">
        <v>-0.14729999999999999</v>
      </c>
      <c r="H1794" s="184">
        <v>1.3456999999999999</v>
      </c>
      <c r="I1794" s="184">
        <v>3.1726000000000001</v>
      </c>
      <c r="J1794" s="184">
        <v>0.90890000000000004</v>
      </c>
      <c r="K1794" s="184">
        <v>7.4241000000000001</v>
      </c>
      <c r="L1794" s="184">
        <v>19.362300000000001</v>
      </c>
      <c r="M1794" s="184">
        <v>20.490300000000001</v>
      </c>
      <c r="N1794" s="184"/>
      <c r="O1794" s="184"/>
      <c r="P1794" s="184"/>
      <c r="Q1794" s="184">
        <v>28.78</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1961</v>
      </c>
      <c r="C1795" s="180">
        <v>148602</v>
      </c>
      <c r="D1795" s="183">
        <v>44512</v>
      </c>
      <c r="E1795" s="184">
        <v>12.67</v>
      </c>
      <c r="F1795" s="184">
        <v>1.1335</v>
      </c>
      <c r="G1795" s="184">
        <v>-0.16550000000000001</v>
      </c>
      <c r="H1795" s="184">
        <v>1.3032999999999999</v>
      </c>
      <c r="I1795" s="184">
        <v>3.1002999999999998</v>
      </c>
      <c r="J1795" s="184">
        <v>0.76349999999999996</v>
      </c>
      <c r="K1795" s="184">
        <v>6.9558999999999997</v>
      </c>
      <c r="L1795" s="184">
        <v>18.3338</v>
      </c>
      <c r="M1795" s="184">
        <v>18.933599999999998</v>
      </c>
      <c r="N1795" s="184"/>
      <c r="O1795" s="184"/>
      <c r="P1795" s="184"/>
      <c r="Q1795" s="184">
        <v>26.7</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1962</v>
      </c>
      <c r="C1796" s="180">
        <v>148572</v>
      </c>
      <c r="D1796" s="183">
        <v>44512</v>
      </c>
      <c r="E1796" s="184">
        <v>30.846</v>
      </c>
      <c r="F1796" s="184">
        <v>1.4571000000000001</v>
      </c>
      <c r="G1796" s="184">
        <v>0.82699999999999996</v>
      </c>
      <c r="H1796" s="184">
        <v>2.3186</v>
      </c>
      <c r="I1796" s="184">
        <v>3.5621999999999998</v>
      </c>
      <c r="J1796" s="184">
        <v>1.0085999999999999</v>
      </c>
      <c r="K1796" s="184">
        <v>10.535399999999999</v>
      </c>
      <c r="L1796" s="184">
        <v>22.657900000000001</v>
      </c>
      <c r="M1796" s="184">
        <v>20.3324</v>
      </c>
      <c r="N1796" s="184"/>
      <c r="O1796" s="184"/>
      <c r="P1796" s="184"/>
      <c r="Q1796" s="184">
        <v>38.291899999999998</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1963</v>
      </c>
      <c r="C1797" s="180">
        <v>148564</v>
      </c>
      <c r="D1797" s="183">
        <v>44512</v>
      </c>
      <c r="E1797" s="184">
        <v>19.3094</v>
      </c>
      <c r="F1797" s="184">
        <v>1.1371</v>
      </c>
      <c r="G1797" s="184">
        <v>0.2273</v>
      </c>
      <c r="H1797" s="184">
        <v>3.5634000000000001</v>
      </c>
      <c r="I1797" s="184">
        <v>6.1002999999999998</v>
      </c>
      <c r="J1797" s="184">
        <v>2.1158999999999999</v>
      </c>
      <c r="K1797" s="184">
        <v>13.1812</v>
      </c>
      <c r="L1797" s="184">
        <v>29.576799999999999</v>
      </c>
      <c r="M1797" s="184">
        <v>51.562800000000003</v>
      </c>
      <c r="N1797" s="184">
        <v>89.939099999999996</v>
      </c>
      <c r="O1797" s="184"/>
      <c r="P1797" s="184"/>
      <c r="Q1797" s="184">
        <v>90.7179</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1964</v>
      </c>
      <c r="C1798" s="180">
        <v>148560</v>
      </c>
      <c r="D1798" s="183">
        <v>44512</v>
      </c>
      <c r="E1798" s="184">
        <v>19.065000000000001</v>
      </c>
      <c r="F1798" s="184">
        <v>1.1335999999999999</v>
      </c>
      <c r="G1798" s="184">
        <v>0.21709999999999999</v>
      </c>
      <c r="H1798" s="184">
        <v>3.5337000000000001</v>
      </c>
      <c r="I1798" s="184">
        <v>6.0510000000000002</v>
      </c>
      <c r="J1798" s="184">
        <v>2.0091000000000001</v>
      </c>
      <c r="K1798" s="184">
        <v>12.8414</v>
      </c>
      <c r="L1798" s="184">
        <v>28.797599999999999</v>
      </c>
      <c r="M1798" s="184">
        <v>50.209200000000003</v>
      </c>
      <c r="N1798" s="184">
        <v>87.582999999999998</v>
      </c>
      <c r="O1798" s="184"/>
      <c r="P1798" s="184"/>
      <c r="Q1798" s="184">
        <v>88.349100000000007</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44512</v>
      </c>
      <c r="E1799" s="184">
        <v>17.760000000000002</v>
      </c>
      <c r="F1799" s="184">
        <v>1.0239</v>
      </c>
      <c r="G1799" s="184">
        <v>0.16919999999999999</v>
      </c>
      <c r="H1799" s="184">
        <v>1.8349</v>
      </c>
      <c r="I1799" s="184">
        <v>3.0162</v>
      </c>
      <c r="J1799" s="184">
        <v>0.22570000000000001</v>
      </c>
      <c r="K1799" s="184">
        <v>7.4409999999999998</v>
      </c>
      <c r="L1799" s="184">
        <v>21.394400000000001</v>
      </c>
      <c r="M1799" s="184">
        <v>21.643799999999999</v>
      </c>
      <c r="N1799" s="184">
        <v>47.508299999999998</v>
      </c>
      <c r="O1799" s="184"/>
      <c r="P1799" s="184"/>
      <c r="Q1799" s="184">
        <v>27.823899999999998</v>
      </c>
      <c r="R1799" s="184">
        <v>29.899899999999999</v>
      </c>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44512</v>
      </c>
      <c r="E1800" s="184">
        <v>17.5</v>
      </c>
      <c r="F1800" s="184">
        <v>1.0392999999999999</v>
      </c>
      <c r="G1800" s="184">
        <v>0.17169999999999999</v>
      </c>
      <c r="H1800" s="184">
        <v>1.8626</v>
      </c>
      <c r="I1800" s="184">
        <v>3.0017999999999998</v>
      </c>
      <c r="J1800" s="184">
        <v>0.17169999999999999</v>
      </c>
      <c r="K1800" s="184">
        <v>7.2961</v>
      </c>
      <c r="L1800" s="184">
        <v>20.939900000000002</v>
      </c>
      <c r="M1800" s="184">
        <v>21.023499999999999</v>
      </c>
      <c r="N1800" s="184">
        <v>46.4435</v>
      </c>
      <c r="O1800" s="184"/>
      <c r="P1800" s="184"/>
      <c r="Q1800" s="184">
        <v>27.020700000000001</v>
      </c>
      <c r="R1800" s="184">
        <v>29.070699999999999</v>
      </c>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44512</v>
      </c>
      <c r="E1801" s="184">
        <v>187.14619999999999</v>
      </c>
      <c r="F1801" s="184">
        <v>1.254</v>
      </c>
      <c r="G1801" s="184">
        <v>0.36280000000000001</v>
      </c>
      <c r="H1801" s="184">
        <v>2.1791999999999998</v>
      </c>
      <c r="I1801" s="184">
        <v>3.8555999999999999</v>
      </c>
      <c r="J1801" s="184">
        <v>4.2816000000000001</v>
      </c>
      <c r="K1801" s="184">
        <v>13.666</v>
      </c>
      <c r="L1801" s="184">
        <v>28.9727</v>
      </c>
      <c r="M1801" s="184">
        <v>24.891400000000001</v>
      </c>
      <c r="N1801" s="184">
        <v>51.529000000000003</v>
      </c>
      <c r="O1801" s="184">
        <v>23.5459</v>
      </c>
      <c r="P1801" s="184">
        <v>17.645199999999999</v>
      </c>
      <c r="Q1801" s="184">
        <v>16.5197</v>
      </c>
      <c r="R1801" s="184">
        <v>26.203600000000002</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44512</v>
      </c>
      <c r="E1802" s="184">
        <v>771.64664460109304</v>
      </c>
      <c r="F1802" s="184">
        <v>1.2517</v>
      </c>
      <c r="G1802" s="184">
        <v>0.35599999999999998</v>
      </c>
      <c r="H1802" s="184">
        <v>2.1583000000000001</v>
      </c>
      <c r="I1802" s="184">
        <v>3.8224999999999998</v>
      </c>
      <c r="J1802" s="184">
        <v>4.2119999999999997</v>
      </c>
      <c r="K1802" s="184">
        <v>13.449199999999999</v>
      </c>
      <c r="L1802" s="184">
        <v>28.469000000000001</v>
      </c>
      <c r="M1802" s="184">
        <v>24.153700000000001</v>
      </c>
      <c r="N1802" s="184">
        <v>50.328899999999997</v>
      </c>
      <c r="O1802" s="184">
        <v>22.616599999999998</v>
      </c>
      <c r="P1802" s="184">
        <v>16.668900000000001</v>
      </c>
      <c r="Q1802" s="184">
        <v>15.109500000000001</v>
      </c>
      <c r="R1802" s="184">
        <v>25.2059</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1.0747882352941176</v>
      </c>
      <c r="G1803" s="186">
        <v>0.33330000000000004</v>
      </c>
      <c r="H1803" s="186">
        <v>2.1536000000000004</v>
      </c>
      <c r="I1803" s="186">
        <v>3.6122764705882355</v>
      </c>
      <c r="J1803" s="186">
        <v>1.6863058823529413</v>
      </c>
      <c r="K1803" s="186">
        <v>11.398352941176469</v>
      </c>
      <c r="L1803" s="186">
        <v>26.890170588235293</v>
      </c>
      <c r="M1803" s="186">
        <v>26.786620000000003</v>
      </c>
      <c r="N1803" s="186">
        <v>52.82264</v>
      </c>
      <c r="O1803" s="186">
        <v>23.081249999999997</v>
      </c>
      <c r="P1803" s="186">
        <v>17.157049999999998</v>
      </c>
      <c r="Q1803" s="186">
        <v>39.486288235294126</v>
      </c>
      <c r="R1803" s="186">
        <v>27.595025</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1.1335999999999999</v>
      </c>
      <c r="G1804" s="186">
        <v>0.35599999999999998</v>
      </c>
      <c r="H1804" s="186">
        <v>2.1583000000000001</v>
      </c>
      <c r="I1804" s="186">
        <v>3.5034000000000001</v>
      </c>
      <c r="J1804" s="186">
        <v>1.476</v>
      </c>
      <c r="K1804" s="186">
        <v>12.818899999999999</v>
      </c>
      <c r="L1804" s="186">
        <v>25.997199999999999</v>
      </c>
      <c r="M1804" s="186">
        <v>21.914899999999999</v>
      </c>
      <c r="N1804" s="186">
        <v>46.975899999999996</v>
      </c>
      <c r="O1804" s="186">
        <v>23.081249999999997</v>
      </c>
      <c r="P1804" s="186">
        <v>17.157049999999998</v>
      </c>
      <c r="Q1804" s="186">
        <v>37.375700000000002</v>
      </c>
      <c r="R1804" s="186">
        <v>27.637149999999998</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32"/>
      <c r="B1805" s="129"/>
      <c r="C1805" s="129"/>
      <c r="D1805" s="129"/>
      <c r="E1805" s="129"/>
      <c r="F1805" s="133"/>
      <c r="G1805" s="133"/>
      <c r="H1805" s="133"/>
      <c r="I1805" s="133"/>
      <c r="J1805" s="133"/>
      <c r="K1805" s="133"/>
      <c r="L1805" s="133"/>
      <c r="M1805" s="133"/>
      <c r="N1805" s="133"/>
      <c r="O1805" s="133"/>
      <c r="P1805" s="133"/>
      <c r="Q1805" s="133"/>
      <c r="R1805" s="133"/>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1489</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1490</v>
      </c>
      <c r="B1807" s="180" t="s">
        <v>1965</v>
      </c>
      <c r="C1807" s="180">
        <v>112016</v>
      </c>
      <c r="D1807" s="183">
        <v>44512</v>
      </c>
      <c r="E1807" s="184">
        <v>250.2533</v>
      </c>
      <c r="F1807" s="184">
        <v>6.5791000000000004</v>
      </c>
      <c r="G1807" s="184">
        <v>3.7105999999999999</v>
      </c>
      <c r="H1807" s="184">
        <v>5.0674000000000001</v>
      </c>
      <c r="I1807" s="184">
        <v>4.4539999999999997</v>
      </c>
      <c r="J1807" s="184">
        <v>2.8477000000000001</v>
      </c>
      <c r="K1807" s="184">
        <v>3.2498999999999998</v>
      </c>
      <c r="L1807" s="184">
        <v>3.8123999999999998</v>
      </c>
      <c r="M1807" s="184">
        <v>4.2382</v>
      </c>
      <c r="N1807" s="184">
        <v>3.9506000000000001</v>
      </c>
      <c r="O1807" s="184">
        <v>6.9739000000000004</v>
      </c>
      <c r="P1807" s="184">
        <v>7.0861999999999998</v>
      </c>
      <c r="Q1807" s="184">
        <v>7.6786000000000003</v>
      </c>
      <c r="R1807" s="184">
        <v>5.7584</v>
      </c>
      <c r="S1807" s="120" t="s">
        <v>1998</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1490</v>
      </c>
      <c r="B1808" s="180" t="s">
        <v>1491</v>
      </c>
      <c r="C1808" s="180">
        <v>119501</v>
      </c>
      <c r="D1808" s="183">
        <v>44512</v>
      </c>
      <c r="E1808" s="184">
        <v>438.07069999999999</v>
      </c>
      <c r="F1808" s="184">
        <v>6.8669000000000002</v>
      </c>
      <c r="G1808" s="184">
        <v>4.3814000000000002</v>
      </c>
      <c r="H1808" s="184">
        <v>5.9541000000000004</v>
      </c>
      <c r="I1808" s="184">
        <v>5.2172999999999998</v>
      </c>
      <c r="J1808" s="184">
        <v>3.3797999999999999</v>
      </c>
      <c r="K1808" s="184">
        <v>3.6698</v>
      </c>
      <c r="L1808" s="184">
        <v>4.1094999999999997</v>
      </c>
      <c r="M1808" s="184">
        <v>4.4515000000000002</v>
      </c>
      <c r="N1808" s="184">
        <v>4.1670999999999996</v>
      </c>
      <c r="O1808" s="184">
        <v>6.8882000000000003</v>
      </c>
      <c r="P1808" s="184">
        <v>7.0408999999999997</v>
      </c>
      <c r="Q1808" s="184">
        <v>8.1228999999999996</v>
      </c>
      <c r="R1808" s="184">
        <v>5.7731000000000003</v>
      </c>
      <c r="S1808" s="120" t="s">
        <v>1998</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1490</v>
      </c>
      <c r="B1809" s="180" t="s">
        <v>1492</v>
      </c>
      <c r="C1809" s="180">
        <v>101317</v>
      </c>
      <c r="D1809" s="183">
        <v>44512</v>
      </c>
      <c r="E1809" s="184">
        <v>433.41109999999998</v>
      </c>
      <c r="F1809" s="184">
        <v>6.7301000000000002</v>
      </c>
      <c r="G1809" s="184">
        <v>4.2403000000000004</v>
      </c>
      <c r="H1809" s="184">
        <v>5.8136000000000001</v>
      </c>
      <c r="I1809" s="184">
        <v>5.0766</v>
      </c>
      <c r="J1809" s="184">
        <v>3.2357</v>
      </c>
      <c r="K1809" s="184">
        <v>3.5283000000000002</v>
      </c>
      <c r="L1809" s="184">
        <v>3.9527000000000001</v>
      </c>
      <c r="M1809" s="184">
        <v>4.2877000000000001</v>
      </c>
      <c r="N1809" s="184">
        <v>4.0049000000000001</v>
      </c>
      <c r="O1809" s="184">
        <v>6.7435</v>
      </c>
      <c r="P1809" s="184">
        <v>6.8981000000000003</v>
      </c>
      <c r="Q1809" s="184">
        <v>7.5751999999999997</v>
      </c>
      <c r="R1809" s="184">
        <v>5.6216999999999997</v>
      </c>
      <c r="S1809" s="120" t="s">
        <v>1998</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1490</v>
      </c>
      <c r="B1810" s="180" t="s">
        <v>1493</v>
      </c>
      <c r="C1810" s="180">
        <v>144754</v>
      </c>
      <c r="D1810" s="183">
        <v>44512</v>
      </c>
      <c r="E1810" s="184">
        <v>12.266400000000001</v>
      </c>
      <c r="F1810" s="184">
        <v>4.7615999999999996</v>
      </c>
      <c r="G1810" s="184">
        <v>4.3658000000000001</v>
      </c>
      <c r="H1810" s="184">
        <v>4.7666000000000004</v>
      </c>
      <c r="I1810" s="184">
        <v>4.3857999999999997</v>
      </c>
      <c r="J1810" s="184">
        <v>3.3016000000000001</v>
      </c>
      <c r="K1810" s="184">
        <v>3.6558999999999999</v>
      </c>
      <c r="L1810" s="184">
        <v>4.0041000000000002</v>
      </c>
      <c r="M1810" s="184">
        <v>4.2173999999999996</v>
      </c>
      <c r="N1810" s="184">
        <v>4.1326000000000001</v>
      </c>
      <c r="O1810" s="184">
        <v>6.5453999999999999</v>
      </c>
      <c r="P1810" s="184"/>
      <c r="Q1810" s="184">
        <v>6.6447000000000003</v>
      </c>
      <c r="R1810" s="184">
        <v>5.3182999999999998</v>
      </c>
      <c r="S1810" s="120" t="s">
        <v>1997</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1490</v>
      </c>
      <c r="B1811" s="180" t="s">
        <v>1494</v>
      </c>
      <c r="C1811" s="180">
        <v>144759</v>
      </c>
      <c r="D1811" s="183">
        <v>44512</v>
      </c>
      <c r="E1811" s="184">
        <v>11.9252</v>
      </c>
      <c r="F1811" s="184">
        <v>3.9794</v>
      </c>
      <c r="G1811" s="184">
        <v>3.4698000000000002</v>
      </c>
      <c r="H1811" s="184">
        <v>3.8807</v>
      </c>
      <c r="I1811" s="184">
        <v>3.5026999999999999</v>
      </c>
      <c r="J1811" s="184">
        <v>2.4239999999999999</v>
      </c>
      <c r="K1811" s="184">
        <v>2.7706</v>
      </c>
      <c r="L1811" s="184">
        <v>3.1070000000000002</v>
      </c>
      <c r="M1811" s="184">
        <v>3.31</v>
      </c>
      <c r="N1811" s="184">
        <v>3.2153999999999998</v>
      </c>
      <c r="O1811" s="184">
        <v>5.5997000000000003</v>
      </c>
      <c r="P1811" s="184"/>
      <c r="Q1811" s="184">
        <v>5.7015000000000002</v>
      </c>
      <c r="R1811" s="184">
        <v>4.3800999999999997</v>
      </c>
      <c r="S1811" s="120" t="s">
        <v>1997</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1490</v>
      </c>
      <c r="B1812" s="180" t="s">
        <v>1495</v>
      </c>
      <c r="C1812" s="180">
        <v>143464</v>
      </c>
      <c r="D1812" s="183">
        <v>44512</v>
      </c>
      <c r="E1812" s="184">
        <v>1222.7449999999999</v>
      </c>
      <c r="F1812" s="184">
        <v>4.5736999999999997</v>
      </c>
      <c r="G1812" s="184">
        <v>3.6678000000000002</v>
      </c>
      <c r="H1812" s="184">
        <v>4.6909999999999998</v>
      </c>
      <c r="I1812" s="184">
        <v>4.3243999999999998</v>
      </c>
      <c r="J1812" s="184">
        <v>3.5225</v>
      </c>
      <c r="K1812" s="184">
        <v>3.3370000000000002</v>
      </c>
      <c r="L1812" s="184">
        <v>3.5270999999999999</v>
      </c>
      <c r="M1812" s="184">
        <v>3.8334000000000001</v>
      </c>
      <c r="N1812" s="184">
        <v>3.5804999999999998</v>
      </c>
      <c r="O1812" s="184">
        <v>5.6665000000000001</v>
      </c>
      <c r="P1812" s="184"/>
      <c r="Q1812" s="184">
        <v>5.9984999999999999</v>
      </c>
      <c r="R1812" s="184">
        <v>4.5012999999999996</v>
      </c>
      <c r="S1812" s="120" t="s">
        <v>1998</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1490</v>
      </c>
      <c r="B1813" s="180" t="s">
        <v>1496</v>
      </c>
      <c r="C1813" s="180">
        <v>143508</v>
      </c>
      <c r="D1813" s="183">
        <v>44512</v>
      </c>
      <c r="E1813" s="184">
        <v>1230.9475</v>
      </c>
      <c r="F1813" s="184">
        <v>4.7746000000000004</v>
      </c>
      <c r="G1813" s="184">
        <v>3.8816999999999999</v>
      </c>
      <c r="H1813" s="184">
        <v>4.9226000000000001</v>
      </c>
      <c r="I1813" s="184">
        <v>4.5593000000000004</v>
      </c>
      <c r="J1813" s="184">
        <v>3.7610000000000001</v>
      </c>
      <c r="K1813" s="184">
        <v>3.5783999999999998</v>
      </c>
      <c r="L1813" s="184">
        <v>3.7646000000000002</v>
      </c>
      <c r="M1813" s="184">
        <v>4.0590000000000002</v>
      </c>
      <c r="N1813" s="184">
        <v>3.8003999999999998</v>
      </c>
      <c r="O1813" s="184">
        <v>5.8708999999999998</v>
      </c>
      <c r="P1813" s="184"/>
      <c r="Q1813" s="184">
        <v>6.2039999999999997</v>
      </c>
      <c r="R1813" s="184">
        <v>4.7065999999999999</v>
      </c>
      <c r="S1813" s="120" t="s">
        <v>1998</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1490</v>
      </c>
      <c r="B1814" s="180" t="s">
        <v>1497</v>
      </c>
      <c r="C1814" s="180">
        <v>119379</v>
      </c>
      <c r="D1814" s="183">
        <v>44512</v>
      </c>
      <c r="E1814" s="184">
        <v>2623.0030000000002</v>
      </c>
      <c r="F1814" s="184">
        <v>3.3957000000000002</v>
      </c>
      <c r="G1814" s="184">
        <v>3.8511000000000002</v>
      </c>
      <c r="H1814" s="184">
        <v>5.4676</v>
      </c>
      <c r="I1814" s="184">
        <v>4.5785999999999998</v>
      </c>
      <c r="J1814" s="184">
        <v>2.9649999999999999</v>
      </c>
      <c r="K1814" s="184">
        <v>3.2057000000000002</v>
      </c>
      <c r="L1814" s="184">
        <v>3.3079999999999998</v>
      </c>
      <c r="M1814" s="184">
        <v>3.4946000000000002</v>
      </c>
      <c r="N1814" s="184">
        <v>3.3109999999999999</v>
      </c>
      <c r="O1814" s="184">
        <v>5.6952999999999996</v>
      </c>
      <c r="P1814" s="184">
        <v>6.5532000000000004</v>
      </c>
      <c r="Q1814" s="184">
        <v>7.7866999999999997</v>
      </c>
      <c r="R1814" s="184">
        <v>4.4123999999999999</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1490</v>
      </c>
      <c r="B1815" s="180" t="s">
        <v>1498</v>
      </c>
      <c r="C1815" s="180">
        <v>109269</v>
      </c>
      <c r="D1815" s="183">
        <v>44512</v>
      </c>
      <c r="E1815" s="184">
        <v>2570.4468999999999</v>
      </c>
      <c r="F1815" s="184">
        <v>3.2336</v>
      </c>
      <c r="G1815" s="184">
        <v>3.6888000000000001</v>
      </c>
      <c r="H1815" s="184">
        <v>5.3052000000000001</v>
      </c>
      <c r="I1815" s="184">
        <v>4.4161999999999999</v>
      </c>
      <c r="J1815" s="184">
        <v>2.8025000000000002</v>
      </c>
      <c r="K1815" s="184">
        <v>3.0101</v>
      </c>
      <c r="L1815" s="184">
        <v>3.1021999999999998</v>
      </c>
      <c r="M1815" s="184">
        <v>3.2742</v>
      </c>
      <c r="N1815" s="184">
        <v>3.0827</v>
      </c>
      <c r="O1815" s="184">
        <v>5.4417999999999997</v>
      </c>
      <c r="P1815" s="184">
        <v>6.3368000000000002</v>
      </c>
      <c r="Q1815" s="184">
        <v>7.3368000000000002</v>
      </c>
      <c r="R1815" s="184">
        <v>4.1731999999999996</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1490</v>
      </c>
      <c r="B1816" s="180" t="s">
        <v>1499</v>
      </c>
      <c r="C1816" s="180">
        <v>118317</v>
      </c>
      <c r="D1816" s="183">
        <v>44512</v>
      </c>
      <c r="E1816" s="184">
        <v>3228.6342</v>
      </c>
      <c r="F1816" s="184">
        <v>3.3578999999999999</v>
      </c>
      <c r="G1816" s="184">
        <v>3.7122000000000002</v>
      </c>
      <c r="H1816" s="184">
        <v>4.5019</v>
      </c>
      <c r="I1816" s="184">
        <v>3.9906999999999999</v>
      </c>
      <c r="J1816" s="184">
        <v>2.9796</v>
      </c>
      <c r="K1816" s="184">
        <v>3.0223</v>
      </c>
      <c r="L1816" s="184">
        <v>3.1831</v>
      </c>
      <c r="M1816" s="184">
        <v>3.3079000000000001</v>
      </c>
      <c r="N1816" s="184">
        <v>3.1911999999999998</v>
      </c>
      <c r="O1816" s="184">
        <v>5.3236999999999997</v>
      </c>
      <c r="P1816" s="184">
        <v>5.8093000000000004</v>
      </c>
      <c r="Q1816" s="184">
        <v>7.1767000000000003</v>
      </c>
      <c r="R1816" s="184">
        <v>4.3357000000000001</v>
      </c>
      <c r="S1816" s="120" t="s">
        <v>1997</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1490</v>
      </c>
      <c r="B1817" s="180" t="s">
        <v>1500</v>
      </c>
      <c r="C1817" s="180">
        <v>109371</v>
      </c>
      <c r="D1817" s="183">
        <v>44512</v>
      </c>
      <c r="E1817" s="184">
        <v>3096.4295999999999</v>
      </c>
      <c r="F1817" s="184">
        <v>2.7904</v>
      </c>
      <c r="G1817" s="184">
        <v>3.1442000000000001</v>
      </c>
      <c r="H1817" s="184">
        <v>3.9388000000000001</v>
      </c>
      <c r="I1817" s="184">
        <v>3.4272999999999998</v>
      </c>
      <c r="J1817" s="184">
        <v>2.4165000000000001</v>
      </c>
      <c r="K1817" s="184">
        <v>2.4523999999999999</v>
      </c>
      <c r="L1817" s="184">
        <v>2.6322000000000001</v>
      </c>
      <c r="M1817" s="184">
        <v>2.7526999999999999</v>
      </c>
      <c r="N1817" s="184">
        <v>2.6166999999999998</v>
      </c>
      <c r="O1817" s="184">
        <v>4.7675000000000001</v>
      </c>
      <c r="P1817" s="184">
        <v>5.1874000000000002</v>
      </c>
      <c r="Q1817" s="184">
        <v>7.0918999999999999</v>
      </c>
      <c r="R1817" s="184">
        <v>3.7425000000000002</v>
      </c>
      <c r="S1817" s="120" t="s">
        <v>1997</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1490</v>
      </c>
      <c r="B1818" s="180" t="s">
        <v>1501</v>
      </c>
      <c r="C1818" s="180">
        <v>119205</v>
      </c>
      <c r="D1818" s="183">
        <v>44512</v>
      </c>
      <c r="E1818" s="184">
        <v>2917.3881999999999</v>
      </c>
      <c r="F1818" s="184">
        <v>3.9051999999999998</v>
      </c>
      <c r="G1818" s="184">
        <v>4.3190999999999997</v>
      </c>
      <c r="H1818" s="184">
        <v>5.0674000000000001</v>
      </c>
      <c r="I1818" s="184">
        <v>4.4911000000000003</v>
      </c>
      <c r="J1818" s="184">
        <v>3.1652</v>
      </c>
      <c r="K1818" s="184">
        <v>3.3060999999999998</v>
      </c>
      <c r="L1818" s="184">
        <v>3.5318999999999998</v>
      </c>
      <c r="M1818" s="184">
        <v>3.7275999999999998</v>
      </c>
      <c r="N1818" s="184">
        <v>3.5878999999999999</v>
      </c>
      <c r="O1818" s="184">
        <v>5.5712999999999999</v>
      </c>
      <c r="P1818" s="184">
        <v>6.0353000000000003</v>
      </c>
      <c r="Q1818" s="184">
        <v>7.3209</v>
      </c>
      <c r="R1818" s="184">
        <v>4.6734</v>
      </c>
      <c r="S1818" s="120" t="s">
        <v>1998</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1490</v>
      </c>
      <c r="B1819" s="180" t="s">
        <v>1502</v>
      </c>
      <c r="C1819" s="180">
        <v>104138</v>
      </c>
      <c r="D1819" s="183">
        <v>44512</v>
      </c>
      <c r="E1819" s="184">
        <v>2754.087</v>
      </c>
      <c r="F1819" s="184">
        <v>3.1743999999999999</v>
      </c>
      <c r="G1819" s="184">
        <v>3.5891000000000002</v>
      </c>
      <c r="H1819" s="184">
        <v>4.3362999999999996</v>
      </c>
      <c r="I1819" s="184">
        <v>3.7603</v>
      </c>
      <c r="J1819" s="184">
        <v>2.4352999999999998</v>
      </c>
      <c r="K1819" s="184">
        <v>2.6006999999999998</v>
      </c>
      <c r="L1819" s="184">
        <v>2.8214999999999999</v>
      </c>
      <c r="M1819" s="184">
        <v>3.0112000000000001</v>
      </c>
      <c r="N1819" s="184">
        <v>2.8605999999999998</v>
      </c>
      <c r="O1819" s="184">
        <v>4.8148999999999997</v>
      </c>
      <c r="P1819" s="184">
        <v>5.2618999999999998</v>
      </c>
      <c r="Q1819" s="184">
        <v>6.8475000000000001</v>
      </c>
      <c r="R1819" s="184">
        <v>3.9447000000000001</v>
      </c>
      <c r="S1819" s="120" t="s">
        <v>1998</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1490</v>
      </c>
      <c r="B1820" s="180" t="s">
        <v>1503</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1490</v>
      </c>
      <c r="B1821" s="180" t="s">
        <v>1504</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1490</v>
      </c>
      <c r="B1822" s="180" t="s">
        <v>1505</v>
      </c>
      <c r="C1822" s="180">
        <v>107249</v>
      </c>
      <c r="D1822" s="183">
        <v>44512</v>
      </c>
      <c r="E1822" s="184">
        <v>31.800799999999999</v>
      </c>
      <c r="F1822" s="184">
        <v>12.515000000000001</v>
      </c>
      <c r="G1822" s="184">
        <v>12.485200000000001</v>
      </c>
      <c r="H1822" s="184">
        <v>13.2553</v>
      </c>
      <c r="I1822" s="184">
        <v>12.182</v>
      </c>
      <c r="J1822" s="184">
        <v>10.647500000000001</v>
      </c>
      <c r="K1822" s="184">
        <v>12.914099999999999</v>
      </c>
      <c r="L1822" s="184">
        <v>10.627700000000001</v>
      </c>
      <c r="M1822" s="184">
        <v>10.8628</v>
      </c>
      <c r="N1822" s="184">
        <v>9.7403999999999993</v>
      </c>
      <c r="O1822" s="184">
        <v>8.0071999999999992</v>
      </c>
      <c r="P1822" s="184">
        <v>8.0827000000000009</v>
      </c>
      <c r="Q1822" s="184">
        <v>8.6712000000000007</v>
      </c>
      <c r="R1822" s="184">
        <v>7.0922999999999998</v>
      </c>
      <c r="S1822" s="120" t="s">
        <v>1998</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1490</v>
      </c>
      <c r="B1823" s="180" t="s">
        <v>1506</v>
      </c>
      <c r="C1823" s="180">
        <v>118560</v>
      </c>
      <c r="D1823" s="183">
        <v>44512</v>
      </c>
      <c r="E1823" s="184">
        <v>31.998200000000001</v>
      </c>
      <c r="F1823" s="184">
        <v>12.5519</v>
      </c>
      <c r="G1823" s="184">
        <v>12.522399999999999</v>
      </c>
      <c r="H1823" s="184">
        <v>13.262600000000001</v>
      </c>
      <c r="I1823" s="184">
        <v>12.188800000000001</v>
      </c>
      <c r="J1823" s="184">
        <v>10.6487</v>
      </c>
      <c r="K1823" s="184">
        <v>12.915100000000001</v>
      </c>
      <c r="L1823" s="184">
        <v>10.6281</v>
      </c>
      <c r="M1823" s="184">
        <v>10.869</v>
      </c>
      <c r="N1823" s="184">
        <v>9.7697000000000003</v>
      </c>
      <c r="O1823" s="184">
        <v>8.0828000000000007</v>
      </c>
      <c r="P1823" s="184">
        <v>8.1586999999999996</v>
      </c>
      <c r="Q1823" s="184">
        <v>8.9535999999999998</v>
      </c>
      <c r="R1823" s="184">
        <v>7.1590999999999996</v>
      </c>
      <c r="S1823" s="120" t="s">
        <v>1998</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1490</v>
      </c>
      <c r="B1824" s="180" t="s">
        <v>1507</v>
      </c>
      <c r="C1824" s="180">
        <v>145034</v>
      </c>
      <c r="D1824" s="183">
        <v>44512</v>
      </c>
      <c r="E1824" s="184">
        <v>12.226699999999999</v>
      </c>
      <c r="F1824" s="184">
        <v>2.0897999999999999</v>
      </c>
      <c r="G1824" s="184">
        <v>3.3841999999999999</v>
      </c>
      <c r="H1824" s="184">
        <v>4.9482999999999997</v>
      </c>
      <c r="I1824" s="184">
        <v>4.5498000000000003</v>
      </c>
      <c r="J1824" s="184">
        <v>3.2058</v>
      </c>
      <c r="K1824" s="184">
        <v>3.4201000000000001</v>
      </c>
      <c r="L1824" s="184">
        <v>3.7660999999999998</v>
      </c>
      <c r="M1824" s="184">
        <v>4.0967000000000002</v>
      </c>
      <c r="N1824" s="184">
        <v>3.9155000000000002</v>
      </c>
      <c r="O1824" s="184">
        <v>6.5042999999999997</v>
      </c>
      <c r="P1824" s="184"/>
      <c r="Q1824" s="184">
        <v>6.6184000000000003</v>
      </c>
      <c r="R1824" s="184">
        <v>5.4253</v>
      </c>
      <c r="S1824" s="120" t="s">
        <v>1998</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1490</v>
      </c>
      <c r="B1825" s="180" t="s">
        <v>1508</v>
      </c>
      <c r="C1825" s="180">
        <v>145040</v>
      </c>
      <c r="D1825" s="183">
        <v>44512</v>
      </c>
      <c r="E1825" s="184">
        <v>12.1074</v>
      </c>
      <c r="F1825" s="184">
        <v>1.8089</v>
      </c>
      <c r="G1825" s="184">
        <v>3.1160000000000001</v>
      </c>
      <c r="H1825" s="184">
        <v>4.6614000000000004</v>
      </c>
      <c r="I1825" s="184">
        <v>4.2489999999999997</v>
      </c>
      <c r="J1825" s="184">
        <v>2.9148999999999998</v>
      </c>
      <c r="K1825" s="184">
        <v>3.121</v>
      </c>
      <c r="L1825" s="184">
        <v>3.4607000000000001</v>
      </c>
      <c r="M1825" s="184">
        <v>3.7602000000000002</v>
      </c>
      <c r="N1825" s="184">
        <v>3.5838999999999999</v>
      </c>
      <c r="O1825" s="184">
        <v>6.1738</v>
      </c>
      <c r="P1825" s="184"/>
      <c r="Q1825" s="184">
        <v>6.2857000000000003</v>
      </c>
      <c r="R1825" s="184">
        <v>5.0956999999999999</v>
      </c>
      <c r="S1825" s="120" t="s">
        <v>1998</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1490</v>
      </c>
      <c r="B1826" s="180" t="s">
        <v>1509</v>
      </c>
      <c r="C1826" s="180">
        <v>147908</v>
      </c>
      <c r="D1826" s="183">
        <v>44512</v>
      </c>
      <c r="E1826" s="184">
        <v>1085.6922</v>
      </c>
      <c r="F1826" s="184">
        <v>3.5808</v>
      </c>
      <c r="G1826" s="184">
        <v>5.0998999999999999</v>
      </c>
      <c r="H1826" s="184">
        <v>5.5330000000000004</v>
      </c>
      <c r="I1826" s="184">
        <v>4.9656000000000002</v>
      </c>
      <c r="J1826" s="184">
        <v>3.1966999999999999</v>
      </c>
      <c r="K1826" s="184">
        <v>3.6122000000000001</v>
      </c>
      <c r="L1826" s="184">
        <v>3.7187000000000001</v>
      </c>
      <c r="M1826" s="184">
        <v>3.9047999999999998</v>
      </c>
      <c r="N1826" s="184">
        <v>3.7010999999999998</v>
      </c>
      <c r="O1826" s="184"/>
      <c r="P1826" s="184"/>
      <c r="Q1826" s="184">
        <v>4.7028999999999996</v>
      </c>
      <c r="R1826" s="184"/>
      <c r="S1826" s="120" t="s">
        <v>1998</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1490</v>
      </c>
      <c r="B1827" s="180" t="s">
        <v>1510</v>
      </c>
      <c r="C1827" s="180">
        <v>147907</v>
      </c>
      <c r="D1827" s="183">
        <v>44512</v>
      </c>
      <c r="E1827" s="184">
        <v>1080.6559</v>
      </c>
      <c r="F1827" s="184">
        <v>3.3205</v>
      </c>
      <c r="G1827" s="184">
        <v>4.8409000000000004</v>
      </c>
      <c r="H1827" s="184">
        <v>5.2732000000000001</v>
      </c>
      <c r="I1827" s="184">
        <v>4.7060000000000004</v>
      </c>
      <c r="J1827" s="184">
        <v>2.9369999999999998</v>
      </c>
      <c r="K1827" s="184">
        <v>3.3509000000000002</v>
      </c>
      <c r="L1827" s="184">
        <v>3.4550000000000001</v>
      </c>
      <c r="M1827" s="184">
        <v>3.6364000000000001</v>
      </c>
      <c r="N1827" s="184">
        <v>3.4287999999999998</v>
      </c>
      <c r="O1827" s="184"/>
      <c r="P1827" s="184"/>
      <c r="Q1827" s="184">
        <v>4.4310999999999998</v>
      </c>
      <c r="R1827" s="184"/>
      <c r="S1827" s="120" t="s">
        <v>1998</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1490</v>
      </c>
      <c r="B1828" s="180" t="s">
        <v>1511</v>
      </c>
      <c r="C1828" s="180">
        <v>115092</v>
      </c>
      <c r="D1828" s="183">
        <v>44512</v>
      </c>
      <c r="E1828" s="184">
        <v>22.101299999999998</v>
      </c>
      <c r="F1828" s="184">
        <v>4.6246999999999998</v>
      </c>
      <c r="G1828" s="184">
        <v>4.5708000000000002</v>
      </c>
      <c r="H1828" s="184">
        <v>4.4455</v>
      </c>
      <c r="I1828" s="184">
        <v>4.0050999999999997</v>
      </c>
      <c r="J1828" s="184">
        <v>3.1194000000000002</v>
      </c>
      <c r="K1828" s="184">
        <v>3.5846</v>
      </c>
      <c r="L1828" s="184">
        <v>3.9051999999999998</v>
      </c>
      <c r="M1828" s="184">
        <v>4.1631</v>
      </c>
      <c r="N1828" s="184">
        <v>4.0766</v>
      </c>
      <c r="O1828" s="184">
        <v>6.58</v>
      </c>
      <c r="P1828" s="184">
        <v>6.7656999999999998</v>
      </c>
      <c r="Q1828" s="184">
        <v>7.8167999999999997</v>
      </c>
      <c r="R1828" s="184">
        <v>5.5110000000000001</v>
      </c>
      <c r="S1828" s="120" t="s">
        <v>1997</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1490</v>
      </c>
      <c r="B1829" s="180" t="s">
        <v>1512</v>
      </c>
      <c r="C1829" s="180">
        <v>120676</v>
      </c>
      <c r="D1829" s="183">
        <v>44512</v>
      </c>
      <c r="E1829" s="184">
        <v>23.5245</v>
      </c>
      <c r="F1829" s="184">
        <v>5.2760999999999996</v>
      </c>
      <c r="G1829" s="184">
        <v>5.1223000000000001</v>
      </c>
      <c r="H1829" s="184">
        <v>4.9884000000000004</v>
      </c>
      <c r="I1829" s="184">
        <v>4.5296000000000003</v>
      </c>
      <c r="J1829" s="184">
        <v>3.6448999999999998</v>
      </c>
      <c r="K1829" s="184">
        <v>4.1100000000000003</v>
      </c>
      <c r="L1829" s="184">
        <v>4.4566999999999997</v>
      </c>
      <c r="M1829" s="184">
        <v>4.7347999999999999</v>
      </c>
      <c r="N1829" s="184">
        <v>4.6612999999999998</v>
      </c>
      <c r="O1829" s="184">
        <v>7.1947000000000001</v>
      </c>
      <c r="P1829" s="184">
        <v>7.4398999999999997</v>
      </c>
      <c r="Q1829" s="184">
        <v>8.5253999999999994</v>
      </c>
      <c r="R1829" s="184">
        <v>6.1299000000000001</v>
      </c>
      <c r="S1829" s="120" t="s">
        <v>1997</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1490</v>
      </c>
      <c r="B1830" s="180" t="s">
        <v>1513</v>
      </c>
      <c r="C1830" s="180">
        <v>113251</v>
      </c>
      <c r="D1830" s="183">
        <v>44512</v>
      </c>
      <c r="E1830" s="184">
        <v>2224.5311999999999</v>
      </c>
      <c r="F1830" s="184">
        <v>5.0068000000000001</v>
      </c>
      <c r="G1830" s="184">
        <v>4.5724</v>
      </c>
      <c r="H1830" s="184">
        <v>4.4523000000000001</v>
      </c>
      <c r="I1830" s="184">
        <v>4.0926</v>
      </c>
      <c r="J1830" s="184">
        <v>3.1063000000000001</v>
      </c>
      <c r="K1830" s="184">
        <v>5.6032999999999999</v>
      </c>
      <c r="L1830" s="184">
        <v>4.4527999999999999</v>
      </c>
      <c r="M1830" s="184">
        <v>4.0705</v>
      </c>
      <c r="N1830" s="184">
        <v>4.1173999999999999</v>
      </c>
      <c r="O1830" s="184">
        <v>5.5818000000000003</v>
      </c>
      <c r="P1830" s="184">
        <v>5.7995999999999999</v>
      </c>
      <c r="Q1830" s="184">
        <v>7.3997999999999999</v>
      </c>
      <c r="R1830" s="184">
        <v>4.7567000000000004</v>
      </c>
      <c r="S1830" s="120" t="s">
        <v>1997</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1490</v>
      </c>
      <c r="B1831" s="180" t="s">
        <v>1514</v>
      </c>
      <c r="C1831" s="180">
        <v>118350</v>
      </c>
      <c r="D1831" s="183">
        <v>44512</v>
      </c>
      <c r="E1831" s="184">
        <v>2332.0551999999998</v>
      </c>
      <c r="F1831" s="184">
        <v>5.327</v>
      </c>
      <c r="G1831" s="184">
        <v>4.8925000000000001</v>
      </c>
      <c r="H1831" s="184">
        <v>4.7727000000000004</v>
      </c>
      <c r="I1831" s="184">
        <v>4.4131</v>
      </c>
      <c r="J1831" s="184">
        <v>3.4272999999999998</v>
      </c>
      <c r="K1831" s="184">
        <v>5.9279999999999999</v>
      </c>
      <c r="L1831" s="184">
        <v>4.7803000000000004</v>
      </c>
      <c r="M1831" s="184">
        <v>4.4009</v>
      </c>
      <c r="N1831" s="184">
        <v>4.4511000000000003</v>
      </c>
      <c r="O1831" s="184">
        <v>6.0224000000000002</v>
      </c>
      <c r="P1831" s="184">
        <v>6.4090999999999996</v>
      </c>
      <c r="Q1831" s="184">
        <v>7.5155000000000003</v>
      </c>
      <c r="R1831" s="184">
        <v>5.1359000000000004</v>
      </c>
      <c r="S1831" s="120" t="s">
        <v>1997</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1490</v>
      </c>
      <c r="B1832" s="180" t="s">
        <v>1515</v>
      </c>
      <c r="C1832" s="180">
        <v>144173</v>
      </c>
      <c r="D1832" s="183">
        <v>44512</v>
      </c>
      <c r="E1832" s="184">
        <v>12.228999999999999</v>
      </c>
      <c r="F1832" s="184">
        <v>2.3879000000000001</v>
      </c>
      <c r="G1832" s="184">
        <v>2.5872999999999999</v>
      </c>
      <c r="H1832" s="184">
        <v>5.0138999999999996</v>
      </c>
      <c r="I1832" s="184">
        <v>4.2066999999999997</v>
      </c>
      <c r="J1832" s="184">
        <v>3.1665000000000001</v>
      </c>
      <c r="K1832" s="184">
        <v>3.2347000000000001</v>
      </c>
      <c r="L1832" s="184">
        <v>3.4089</v>
      </c>
      <c r="M1832" s="184">
        <v>3.5914000000000001</v>
      </c>
      <c r="N1832" s="184">
        <v>3.4156</v>
      </c>
      <c r="O1832" s="184">
        <v>6.0773999999999999</v>
      </c>
      <c r="P1832" s="184"/>
      <c r="Q1832" s="184">
        <v>6.2420999999999998</v>
      </c>
      <c r="R1832" s="184">
        <v>4.7769000000000004</v>
      </c>
      <c r="S1832" s="120" t="s">
        <v>1998</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1490</v>
      </c>
      <c r="B1833" s="180" t="s">
        <v>1516</v>
      </c>
      <c r="C1833" s="180">
        <v>144171</v>
      </c>
      <c r="D1833" s="183">
        <v>44512</v>
      </c>
      <c r="E1833" s="184">
        <v>12.1633</v>
      </c>
      <c r="F1833" s="184">
        <v>2.4007999999999998</v>
      </c>
      <c r="G1833" s="184">
        <v>2.4011</v>
      </c>
      <c r="H1833" s="184">
        <v>4.8403999999999998</v>
      </c>
      <c r="I1833" s="184">
        <v>4.0144000000000002</v>
      </c>
      <c r="J1833" s="184">
        <v>2.9889999999999999</v>
      </c>
      <c r="K1833" s="184">
        <v>3.0568</v>
      </c>
      <c r="L1833" s="184">
        <v>3.2404999999999999</v>
      </c>
      <c r="M1833" s="184">
        <v>3.4238</v>
      </c>
      <c r="N1833" s="184">
        <v>3.2477</v>
      </c>
      <c r="O1833" s="184">
        <v>5.91</v>
      </c>
      <c r="P1833" s="184"/>
      <c r="Q1833" s="184">
        <v>6.07</v>
      </c>
      <c r="R1833" s="184">
        <v>4.6139999999999999</v>
      </c>
      <c r="S1833" s="120" t="s">
        <v>1998</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1490</v>
      </c>
      <c r="B1834" s="180" t="s">
        <v>1517</v>
      </c>
      <c r="C1834" s="180">
        <v>116424</v>
      </c>
      <c r="D1834" s="183"/>
      <c r="E1834" s="184"/>
      <c r="F1834" s="184"/>
      <c r="G1834" s="184"/>
      <c r="H1834" s="184"/>
      <c r="I1834" s="184"/>
      <c r="J1834" s="184"/>
      <c r="K1834" s="184"/>
      <c r="L1834" s="184"/>
      <c r="M1834" s="184"/>
      <c r="N1834" s="184"/>
      <c r="O1834" s="184"/>
      <c r="P1834" s="184"/>
      <c r="Q1834" s="184"/>
      <c r="R1834" s="184"/>
      <c r="S1834" s="120" t="s">
        <v>1997</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1490</v>
      </c>
      <c r="B1835" s="180" t="s">
        <v>1518</v>
      </c>
      <c r="C1835" s="180">
        <v>119143</v>
      </c>
      <c r="D1835" s="183"/>
      <c r="E1835" s="184"/>
      <c r="F1835" s="184"/>
      <c r="G1835" s="184"/>
      <c r="H1835" s="184"/>
      <c r="I1835" s="184"/>
      <c r="J1835" s="184"/>
      <c r="K1835" s="184"/>
      <c r="L1835" s="184"/>
      <c r="M1835" s="184"/>
      <c r="N1835" s="184"/>
      <c r="O1835" s="184"/>
      <c r="P1835" s="184"/>
      <c r="Q1835" s="184"/>
      <c r="R1835" s="184"/>
      <c r="S1835" s="120" t="s">
        <v>1997</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1490</v>
      </c>
      <c r="B1836" s="180" t="s">
        <v>1519</v>
      </c>
      <c r="C1836" s="180">
        <v>114359</v>
      </c>
      <c r="D1836" s="183">
        <v>44512</v>
      </c>
      <c r="E1836" s="184">
        <v>2170.0947000000001</v>
      </c>
      <c r="F1836" s="184">
        <v>3.5912999999999999</v>
      </c>
      <c r="G1836" s="184">
        <v>3.6991999999999998</v>
      </c>
      <c r="H1836" s="184">
        <v>4.5731999999999999</v>
      </c>
      <c r="I1836" s="184">
        <v>4.1318000000000001</v>
      </c>
      <c r="J1836" s="184">
        <v>2.4666000000000001</v>
      </c>
      <c r="K1836" s="184">
        <v>2.7667000000000002</v>
      </c>
      <c r="L1836" s="184">
        <v>2.9681000000000002</v>
      </c>
      <c r="M1836" s="184">
        <v>3.1692</v>
      </c>
      <c r="N1836" s="184">
        <v>3.024</v>
      </c>
      <c r="O1836" s="184">
        <v>5.5250000000000004</v>
      </c>
      <c r="P1836" s="184">
        <v>6.1395999999999997</v>
      </c>
      <c r="Q1836" s="184">
        <v>7.383</v>
      </c>
      <c r="R1836" s="184">
        <v>4.2045000000000003</v>
      </c>
      <c r="S1836" s="120" t="s">
        <v>1998</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1490</v>
      </c>
      <c r="B1837" s="180" t="s">
        <v>1520</v>
      </c>
      <c r="C1837" s="180">
        <v>120541</v>
      </c>
      <c r="D1837" s="183">
        <v>44512</v>
      </c>
      <c r="E1837" s="184">
        <v>2273.4141</v>
      </c>
      <c r="F1837" s="184">
        <v>4.2423000000000002</v>
      </c>
      <c r="G1837" s="184">
        <v>4.3493000000000004</v>
      </c>
      <c r="H1837" s="184">
        <v>5.2239000000000004</v>
      </c>
      <c r="I1837" s="184">
        <v>4.7828999999999997</v>
      </c>
      <c r="J1837" s="184">
        <v>3.1183000000000001</v>
      </c>
      <c r="K1837" s="184">
        <v>3.4218000000000002</v>
      </c>
      <c r="L1837" s="184">
        <v>3.6295999999999999</v>
      </c>
      <c r="M1837" s="184">
        <v>3.8367</v>
      </c>
      <c r="N1837" s="184">
        <v>3.6960999999999999</v>
      </c>
      <c r="O1837" s="184">
        <v>6.1475999999999997</v>
      </c>
      <c r="P1837" s="184">
        <v>6.7092000000000001</v>
      </c>
      <c r="Q1837" s="184">
        <v>7.6843000000000004</v>
      </c>
      <c r="R1837" s="184">
        <v>4.8666999999999998</v>
      </c>
      <c r="S1837" s="120" t="s">
        <v>1998</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1490</v>
      </c>
      <c r="B1838" s="180" t="s">
        <v>1521</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1490</v>
      </c>
      <c r="B1839" s="180" t="s">
        <v>1522</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1490</v>
      </c>
      <c r="B1840" s="180" t="s">
        <v>1523</v>
      </c>
      <c r="C1840" s="180">
        <v>102591</v>
      </c>
      <c r="D1840" s="183">
        <v>44512</v>
      </c>
      <c r="E1840" s="184">
        <v>34.408000000000001</v>
      </c>
      <c r="F1840" s="184">
        <v>5.6231</v>
      </c>
      <c r="G1840" s="184">
        <v>5.2355</v>
      </c>
      <c r="H1840" s="184">
        <v>4.7083000000000004</v>
      </c>
      <c r="I1840" s="184">
        <v>3.9765000000000001</v>
      </c>
      <c r="J1840" s="184">
        <v>2.9157999999999999</v>
      </c>
      <c r="K1840" s="184">
        <v>2.9188999999999998</v>
      </c>
      <c r="L1840" s="184">
        <v>3.2187999999999999</v>
      </c>
      <c r="M1840" s="184">
        <v>3.4007999999999998</v>
      </c>
      <c r="N1840" s="184">
        <v>3.2349000000000001</v>
      </c>
      <c r="O1840" s="184">
        <v>5.8967000000000001</v>
      </c>
      <c r="P1840" s="184">
        <v>6.2755999999999998</v>
      </c>
      <c r="Q1840" s="184">
        <v>7.4217000000000004</v>
      </c>
      <c r="R1840" s="184">
        <v>4.6798000000000002</v>
      </c>
      <c r="S1840" s="120" t="s">
        <v>1998</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1490</v>
      </c>
      <c r="B1841" s="180" t="s">
        <v>1524</v>
      </c>
      <c r="C1841" s="180">
        <v>119750</v>
      </c>
      <c r="D1841" s="183">
        <v>44512</v>
      </c>
      <c r="E1841" s="184">
        <v>35.475900000000003</v>
      </c>
      <c r="F1841" s="184">
        <v>6.0712999999999999</v>
      </c>
      <c r="G1841" s="184">
        <v>5.6614000000000004</v>
      </c>
      <c r="H1841" s="184">
        <v>5.1509</v>
      </c>
      <c r="I1841" s="184">
        <v>4.4169</v>
      </c>
      <c r="J1841" s="184">
        <v>3.3582999999999998</v>
      </c>
      <c r="K1841" s="184">
        <v>3.3631000000000002</v>
      </c>
      <c r="L1841" s="184">
        <v>3.6669999999999998</v>
      </c>
      <c r="M1841" s="184">
        <v>3.8529</v>
      </c>
      <c r="N1841" s="184">
        <v>3.6903999999999999</v>
      </c>
      <c r="O1841" s="184">
        <v>6.3484999999999996</v>
      </c>
      <c r="P1841" s="184">
        <v>6.6966000000000001</v>
      </c>
      <c r="Q1841" s="184">
        <v>7.7603999999999997</v>
      </c>
      <c r="R1841" s="184">
        <v>5.1428000000000003</v>
      </c>
      <c r="S1841" s="120" t="s">
        <v>1998</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1490</v>
      </c>
      <c r="B1842" s="180" t="s">
        <v>1525</v>
      </c>
      <c r="C1842" s="180">
        <v>112423</v>
      </c>
      <c r="D1842" s="183">
        <v>44512</v>
      </c>
      <c r="E1842" s="184">
        <v>34.936399999999999</v>
      </c>
      <c r="F1842" s="184">
        <v>4.1795</v>
      </c>
      <c r="G1842" s="184">
        <v>3.8668</v>
      </c>
      <c r="H1842" s="184">
        <v>4.7882999999999996</v>
      </c>
      <c r="I1842" s="184">
        <v>4.5152000000000001</v>
      </c>
      <c r="J1842" s="184">
        <v>3.0308000000000002</v>
      </c>
      <c r="K1842" s="184">
        <v>3.12</v>
      </c>
      <c r="L1842" s="184">
        <v>3.3142</v>
      </c>
      <c r="M1842" s="184">
        <v>3.4691999999999998</v>
      </c>
      <c r="N1842" s="184">
        <v>3.3071000000000002</v>
      </c>
      <c r="O1842" s="184">
        <v>5.7473999999999998</v>
      </c>
      <c r="P1842" s="184">
        <v>6.1871999999999998</v>
      </c>
      <c r="Q1842" s="184">
        <v>3.8298000000000001</v>
      </c>
      <c r="R1842" s="184">
        <v>4.5556999999999999</v>
      </c>
      <c r="S1842" s="120" t="s">
        <v>1998</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1490</v>
      </c>
      <c r="B1843" s="180" t="s">
        <v>1526</v>
      </c>
      <c r="C1843" s="180">
        <v>119849</v>
      </c>
      <c r="D1843" s="183">
        <v>44512</v>
      </c>
      <c r="E1843" s="184">
        <v>35.853700000000003</v>
      </c>
      <c r="F1843" s="184">
        <v>4.2762000000000002</v>
      </c>
      <c r="G1843" s="184">
        <v>4.0395000000000003</v>
      </c>
      <c r="H1843" s="184">
        <v>4.9490999999999996</v>
      </c>
      <c r="I1843" s="184">
        <v>4.6768000000000001</v>
      </c>
      <c r="J1843" s="184">
        <v>3.1907999999999999</v>
      </c>
      <c r="K1843" s="184">
        <v>3.2812999999999999</v>
      </c>
      <c r="L1843" s="184">
        <v>3.4769000000000001</v>
      </c>
      <c r="M1843" s="184">
        <v>3.6335000000000002</v>
      </c>
      <c r="N1843" s="184">
        <v>3.4727000000000001</v>
      </c>
      <c r="O1843" s="184">
        <v>6.0102000000000002</v>
      </c>
      <c r="P1843" s="184">
        <v>6.4943999999999997</v>
      </c>
      <c r="Q1843" s="184">
        <v>7.6952999999999996</v>
      </c>
      <c r="R1843" s="184">
        <v>4.7889999999999997</v>
      </c>
      <c r="S1843" s="120" t="s">
        <v>1998</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1490</v>
      </c>
      <c r="B1844" s="180" t="s">
        <v>1527</v>
      </c>
      <c r="C1844" s="180">
        <v>147772</v>
      </c>
      <c r="D1844" s="183">
        <v>44512</v>
      </c>
      <c r="E1844" s="184">
        <v>1082.0079000000001</v>
      </c>
      <c r="F1844" s="184">
        <v>5.9786000000000001</v>
      </c>
      <c r="G1844" s="184">
        <v>3.5948000000000002</v>
      </c>
      <c r="H1844" s="184">
        <v>4.5693000000000001</v>
      </c>
      <c r="I1844" s="184">
        <v>4.4160000000000004</v>
      </c>
      <c r="J1844" s="184">
        <v>3.4310999999999998</v>
      </c>
      <c r="K1844" s="184">
        <v>3.3376999999999999</v>
      </c>
      <c r="L1844" s="184">
        <v>3.4496000000000002</v>
      </c>
      <c r="M1844" s="184">
        <v>3.4664000000000001</v>
      </c>
      <c r="N1844" s="184">
        <v>3.3965000000000001</v>
      </c>
      <c r="O1844" s="184"/>
      <c r="P1844" s="184"/>
      <c r="Q1844" s="184">
        <v>4.0998000000000001</v>
      </c>
      <c r="R1844" s="184"/>
      <c r="S1844" s="120" t="s">
        <v>1998</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1490</v>
      </c>
      <c r="B1845" s="180" t="s">
        <v>1528</v>
      </c>
      <c r="C1845" s="180">
        <v>147770</v>
      </c>
      <c r="D1845" s="183">
        <v>44512</v>
      </c>
      <c r="E1845" s="184">
        <v>1077.1817000000001</v>
      </c>
      <c r="F1845" s="184">
        <v>5.7782999999999998</v>
      </c>
      <c r="G1845" s="184">
        <v>3.3950999999999998</v>
      </c>
      <c r="H1845" s="184">
        <v>4.3697999999999997</v>
      </c>
      <c r="I1845" s="184">
        <v>4.2111999999999998</v>
      </c>
      <c r="J1845" s="184">
        <v>3.2284999999999999</v>
      </c>
      <c r="K1845" s="184">
        <v>3.1371000000000002</v>
      </c>
      <c r="L1845" s="184">
        <v>3.2479</v>
      </c>
      <c r="M1845" s="184">
        <v>3.2694999999999999</v>
      </c>
      <c r="N1845" s="184">
        <v>3.1959</v>
      </c>
      <c r="O1845" s="184"/>
      <c r="P1845" s="184"/>
      <c r="Q1845" s="184">
        <v>3.8628</v>
      </c>
      <c r="R1845" s="184"/>
      <c r="S1845" s="120" t="s">
        <v>1998</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1490</v>
      </c>
      <c r="B1846" s="180" t="s">
        <v>1529</v>
      </c>
      <c r="C1846" s="180">
        <v>147731</v>
      </c>
      <c r="D1846" s="183">
        <v>44512</v>
      </c>
      <c r="E1846" s="184">
        <v>1112.9281000000001</v>
      </c>
      <c r="F1846" s="184">
        <v>3.5588000000000002</v>
      </c>
      <c r="G1846" s="184">
        <v>3.7924000000000002</v>
      </c>
      <c r="H1846" s="184">
        <v>4.7706</v>
      </c>
      <c r="I1846" s="184">
        <v>4.2652999999999999</v>
      </c>
      <c r="J1846" s="184">
        <v>3.2581000000000002</v>
      </c>
      <c r="K1846" s="184">
        <v>3.4645999999999999</v>
      </c>
      <c r="L1846" s="184">
        <v>3.7174</v>
      </c>
      <c r="M1846" s="184">
        <v>3.8917999999999999</v>
      </c>
      <c r="N1846" s="184">
        <v>3.6989999999999998</v>
      </c>
      <c r="O1846" s="184"/>
      <c r="P1846" s="184"/>
      <c r="Q1846" s="184">
        <v>5.2942999999999998</v>
      </c>
      <c r="R1846" s="184">
        <v>5.2342000000000004</v>
      </c>
      <c r="S1846" s="120" t="s">
        <v>1998</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1490</v>
      </c>
      <c r="B1847" s="180" t="s">
        <v>1530</v>
      </c>
      <c r="C1847" s="180">
        <v>147734</v>
      </c>
      <c r="D1847" s="183">
        <v>44512</v>
      </c>
      <c r="E1847" s="184">
        <v>1103.2687000000001</v>
      </c>
      <c r="F1847" s="184">
        <v>3.1333000000000002</v>
      </c>
      <c r="G1847" s="184">
        <v>3.3721000000000001</v>
      </c>
      <c r="H1847" s="184">
        <v>4.3474000000000004</v>
      </c>
      <c r="I1847" s="184">
        <v>3.8429000000000002</v>
      </c>
      <c r="J1847" s="184">
        <v>2.8361000000000001</v>
      </c>
      <c r="K1847" s="184">
        <v>3.0495000000000001</v>
      </c>
      <c r="L1847" s="184">
        <v>3.294</v>
      </c>
      <c r="M1847" s="184">
        <v>3.4630000000000001</v>
      </c>
      <c r="N1847" s="184">
        <v>3.2664</v>
      </c>
      <c r="O1847" s="184"/>
      <c r="P1847" s="184"/>
      <c r="Q1847" s="184">
        <v>4.8526999999999996</v>
      </c>
      <c r="R1847" s="184">
        <v>4.7933000000000003</v>
      </c>
      <c r="S1847" s="120" t="s">
        <v>1998</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1490</v>
      </c>
      <c r="B1848" s="180" t="s">
        <v>1966</v>
      </c>
      <c r="C1848" s="180">
        <v>148529</v>
      </c>
      <c r="D1848" s="183">
        <v>44512</v>
      </c>
      <c r="E1848" s="184">
        <v>1041.2501</v>
      </c>
      <c r="F1848" s="184">
        <v>5.2624000000000004</v>
      </c>
      <c r="G1848" s="184">
        <v>4.8651</v>
      </c>
      <c r="H1848" s="184">
        <v>5.1310000000000002</v>
      </c>
      <c r="I1848" s="184">
        <v>4.8270999999999997</v>
      </c>
      <c r="J1848" s="184">
        <v>3.335</v>
      </c>
      <c r="K1848" s="184">
        <v>3.597</v>
      </c>
      <c r="L1848" s="184">
        <v>3.7170000000000001</v>
      </c>
      <c r="M1848" s="184">
        <v>3.8315999999999999</v>
      </c>
      <c r="N1848" s="184">
        <v>3.6549</v>
      </c>
      <c r="O1848" s="184"/>
      <c r="P1848" s="184"/>
      <c r="Q1848" s="184">
        <v>3.7477999999999998</v>
      </c>
      <c r="R1848" s="184"/>
      <c r="S1848" s="120" t="s">
        <v>1998</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1490</v>
      </c>
      <c r="B1849" s="180" t="s">
        <v>1967</v>
      </c>
      <c r="C1849" s="180">
        <v>148530</v>
      </c>
      <c r="D1849" s="183">
        <v>44512</v>
      </c>
      <c r="E1849" s="184">
        <v>1038.4511</v>
      </c>
      <c r="F1849" s="184">
        <v>5.0445000000000002</v>
      </c>
      <c r="G1849" s="184">
        <v>4.6508000000000003</v>
      </c>
      <c r="H1849" s="184">
        <v>4.9169999999999998</v>
      </c>
      <c r="I1849" s="184">
        <v>4.6131000000000002</v>
      </c>
      <c r="J1849" s="184">
        <v>3.1248</v>
      </c>
      <c r="K1849" s="184">
        <v>3.3795000000000002</v>
      </c>
      <c r="L1849" s="184">
        <v>3.4925000000000002</v>
      </c>
      <c r="M1849" s="184">
        <v>3.6124000000000001</v>
      </c>
      <c r="N1849" s="184">
        <v>3.4125999999999999</v>
      </c>
      <c r="O1849" s="184"/>
      <c r="P1849" s="184"/>
      <c r="Q1849" s="184">
        <v>3.4940000000000002</v>
      </c>
      <c r="R1849" s="184"/>
      <c r="S1849" s="120" t="s">
        <v>1998</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1490</v>
      </c>
      <c r="B1850" s="180" t="s">
        <v>1531</v>
      </c>
      <c r="C1850" s="180">
        <v>124234</v>
      </c>
      <c r="D1850" s="183">
        <v>44512</v>
      </c>
      <c r="E1850" s="184">
        <v>14.2301</v>
      </c>
      <c r="F1850" s="184">
        <v>3.5912999999999999</v>
      </c>
      <c r="G1850" s="184">
        <v>3.4209000000000001</v>
      </c>
      <c r="H1850" s="184">
        <v>3.8797000000000001</v>
      </c>
      <c r="I1850" s="184">
        <v>3.7797000000000001</v>
      </c>
      <c r="J1850" s="184">
        <v>2.8365999999999998</v>
      </c>
      <c r="K1850" s="184">
        <v>3.1757</v>
      </c>
      <c r="L1850" s="184">
        <v>3.2603</v>
      </c>
      <c r="M1850" s="184">
        <v>3.2806000000000002</v>
      </c>
      <c r="N1850" s="184">
        <v>3.2109000000000001</v>
      </c>
      <c r="O1850" s="184">
        <v>1.9411</v>
      </c>
      <c r="P1850" s="184">
        <v>2.3433000000000002</v>
      </c>
      <c r="Q1850" s="184">
        <v>4.4020000000000001</v>
      </c>
      <c r="R1850" s="184">
        <v>3.8988</v>
      </c>
      <c r="S1850" s="120" t="s">
        <v>1997</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1490</v>
      </c>
      <c r="B1851" s="180" t="s">
        <v>1532</v>
      </c>
      <c r="C1851" s="180">
        <v>124233</v>
      </c>
      <c r="D1851" s="183">
        <v>44512</v>
      </c>
      <c r="E1851" s="184">
        <v>13.741099999999999</v>
      </c>
      <c r="F1851" s="184">
        <v>3.1878000000000002</v>
      </c>
      <c r="G1851" s="184">
        <v>2.6568000000000001</v>
      </c>
      <c r="H1851" s="184">
        <v>3.1013000000000002</v>
      </c>
      <c r="I1851" s="184">
        <v>3.0011999999999999</v>
      </c>
      <c r="J1851" s="184">
        <v>2.0428999999999999</v>
      </c>
      <c r="K1851" s="184">
        <v>2.3730000000000002</v>
      </c>
      <c r="L1851" s="184">
        <v>2.4508999999999999</v>
      </c>
      <c r="M1851" s="184">
        <v>2.4643999999999999</v>
      </c>
      <c r="N1851" s="184">
        <v>2.4912000000000001</v>
      </c>
      <c r="O1851" s="184">
        <v>1.7040999999999999</v>
      </c>
      <c r="P1851" s="184">
        <v>2.0211000000000001</v>
      </c>
      <c r="Q1851" s="184">
        <v>3.9571999999999998</v>
      </c>
      <c r="R1851" s="184">
        <v>3.5371999999999999</v>
      </c>
      <c r="S1851" s="120" t="s">
        <v>1997</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1490</v>
      </c>
      <c r="B1852" s="180" t="s">
        <v>2021</v>
      </c>
      <c r="C1852" s="180">
        <v>119186</v>
      </c>
      <c r="D1852" s="183">
        <v>44512</v>
      </c>
      <c r="E1852" s="184">
        <v>2353.6534000000001</v>
      </c>
      <c r="F1852" s="184">
        <v>7.7773000000000003</v>
      </c>
      <c r="G1852" s="184">
        <v>4.6836000000000002</v>
      </c>
      <c r="H1852" s="184">
        <v>4.8724999999999996</v>
      </c>
      <c r="I1852" s="184">
        <v>4.0073999999999996</v>
      </c>
      <c r="J1852" s="184">
        <v>2.8767999999999998</v>
      </c>
      <c r="K1852" s="184">
        <v>2.6751999999999998</v>
      </c>
      <c r="L1852" s="184">
        <v>2.8892000000000002</v>
      </c>
      <c r="M1852" s="184">
        <v>2.9439000000000002</v>
      </c>
      <c r="N1852" s="184">
        <v>2.8058000000000001</v>
      </c>
      <c r="O1852" s="184">
        <v>5.0675999999999997</v>
      </c>
      <c r="P1852" s="184">
        <v>5.8510999999999997</v>
      </c>
      <c r="Q1852" s="184">
        <v>7.2309000000000001</v>
      </c>
      <c r="R1852" s="184">
        <v>3.8445999999999998</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1490</v>
      </c>
      <c r="B1853" s="180" t="s">
        <v>2022</v>
      </c>
      <c r="C1853" s="180">
        <v>112408</v>
      </c>
      <c r="D1853" s="183">
        <v>44512</v>
      </c>
      <c r="E1853" s="184">
        <v>2220.9823000000001</v>
      </c>
      <c r="F1853" s="184">
        <v>6.8543000000000003</v>
      </c>
      <c r="G1853" s="184">
        <v>3.7629000000000001</v>
      </c>
      <c r="H1853" s="184">
        <v>3.9510000000000001</v>
      </c>
      <c r="I1853" s="184">
        <v>3.0855000000000001</v>
      </c>
      <c r="J1853" s="184">
        <v>1.9544999999999999</v>
      </c>
      <c r="K1853" s="184">
        <v>1.7502</v>
      </c>
      <c r="L1853" s="184">
        <v>1.9578</v>
      </c>
      <c r="M1853" s="184">
        <v>2.0072000000000001</v>
      </c>
      <c r="N1853" s="184">
        <v>1.8647</v>
      </c>
      <c r="O1853" s="184">
        <v>4.1985000000000001</v>
      </c>
      <c r="P1853" s="184">
        <v>5.0422000000000002</v>
      </c>
      <c r="Q1853" s="184">
        <v>7.0350000000000001</v>
      </c>
      <c r="R1853" s="184">
        <v>2.9887999999999999</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1490</v>
      </c>
      <c r="B1854" s="180" t="s">
        <v>1533</v>
      </c>
      <c r="C1854" s="180">
        <v>143493</v>
      </c>
      <c r="D1854" s="183">
        <v>44512</v>
      </c>
      <c r="E1854" s="184">
        <v>3230.3613999999998</v>
      </c>
      <c r="F1854" s="184">
        <v>4.1833999999999998</v>
      </c>
      <c r="G1854" s="184">
        <v>4.7022000000000004</v>
      </c>
      <c r="H1854" s="184">
        <v>4.9458000000000002</v>
      </c>
      <c r="I1854" s="184">
        <v>4.1910999999999996</v>
      </c>
      <c r="J1854" s="184">
        <v>2.9961000000000002</v>
      </c>
      <c r="K1854" s="184">
        <v>3.4624999999999999</v>
      </c>
      <c r="L1854" s="184">
        <v>10.942399999999999</v>
      </c>
      <c r="M1854" s="184">
        <v>9.1954999999999991</v>
      </c>
      <c r="N1854" s="184">
        <v>8.0030000000000001</v>
      </c>
      <c r="O1854" s="184">
        <v>4.7130000000000001</v>
      </c>
      <c r="P1854" s="184">
        <v>5.3402000000000003</v>
      </c>
      <c r="Q1854" s="184">
        <v>6.0545</v>
      </c>
      <c r="R1854" s="184">
        <v>6.5686</v>
      </c>
      <c r="S1854" s="120" t="s">
        <v>1998</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1490</v>
      </c>
      <c r="B1855" s="180" t="s">
        <v>1534</v>
      </c>
      <c r="C1855" s="180">
        <v>143494</v>
      </c>
      <c r="D1855" s="183">
        <v>44512</v>
      </c>
      <c r="E1855" s="184">
        <v>3463.9666000000002</v>
      </c>
      <c r="F1855" s="184">
        <v>5.0522</v>
      </c>
      <c r="G1855" s="184">
        <v>5.5716999999999999</v>
      </c>
      <c r="H1855" s="184">
        <v>5.8162000000000003</v>
      </c>
      <c r="I1855" s="184">
        <v>5.0622999999999996</v>
      </c>
      <c r="J1855" s="184">
        <v>3.8687</v>
      </c>
      <c r="K1855" s="184">
        <v>4.3403999999999998</v>
      </c>
      <c r="L1855" s="184">
        <v>11.862299999999999</v>
      </c>
      <c r="M1855" s="184">
        <v>10.0936</v>
      </c>
      <c r="N1855" s="184">
        <v>8.8926999999999996</v>
      </c>
      <c r="O1855" s="184">
        <v>5.5414000000000003</v>
      </c>
      <c r="P1855" s="184">
        <v>6.2270000000000003</v>
      </c>
      <c r="Q1855" s="184">
        <v>7.2995999999999999</v>
      </c>
      <c r="R1855" s="184">
        <v>7.4208999999999996</v>
      </c>
      <c r="S1855" s="120" t="s">
        <v>1998</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1490</v>
      </c>
      <c r="B1856" s="180" t="s">
        <v>1535</v>
      </c>
      <c r="C1856" s="180">
        <v>147674</v>
      </c>
      <c r="D1856" s="183"/>
      <c r="E1856" s="184"/>
      <c r="F1856" s="184"/>
      <c r="G1856" s="184"/>
      <c r="H1856" s="184"/>
      <c r="I1856" s="184"/>
      <c r="J1856" s="184"/>
      <c r="K1856" s="184"/>
      <c r="L1856" s="184"/>
      <c r="M1856" s="184"/>
      <c r="N1856" s="184"/>
      <c r="O1856" s="184"/>
      <c r="P1856" s="184"/>
      <c r="Q1856" s="184"/>
      <c r="R1856" s="184"/>
      <c r="S1856" s="120" t="s">
        <v>1998</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1490</v>
      </c>
      <c r="B1857" s="180" t="s">
        <v>1536</v>
      </c>
      <c r="C1857" s="180">
        <v>147675</v>
      </c>
      <c r="D1857" s="183"/>
      <c r="E1857" s="184"/>
      <c r="F1857" s="184"/>
      <c r="G1857" s="184"/>
      <c r="H1857" s="184"/>
      <c r="I1857" s="184"/>
      <c r="J1857" s="184"/>
      <c r="K1857" s="184"/>
      <c r="L1857" s="184"/>
      <c r="M1857" s="184"/>
      <c r="N1857" s="184"/>
      <c r="O1857" s="184"/>
      <c r="P1857" s="184"/>
      <c r="Q1857" s="184"/>
      <c r="R1857" s="184"/>
      <c r="S1857" s="120" t="s">
        <v>1998</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1490</v>
      </c>
      <c r="B1858" s="180" t="s">
        <v>1537</v>
      </c>
      <c r="C1858" s="180">
        <v>138343</v>
      </c>
      <c r="D1858" s="183">
        <v>44512</v>
      </c>
      <c r="E1858" s="184">
        <v>27.606000000000002</v>
      </c>
      <c r="F1858" s="184">
        <v>3.5701999999999998</v>
      </c>
      <c r="G1858" s="184">
        <v>3.2181000000000002</v>
      </c>
      <c r="H1858" s="184">
        <v>4.3090000000000002</v>
      </c>
      <c r="I1858" s="184">
        <v>3.8304999999999998</v>
      </c>
      <c r="J1858" s="184">
        <v>2.6717</v>
      </c>
      <c r="K1858" s="184">
        <v>2.9697</v>
      </c>
      <c r="L1858" s="184">
        <v>3.2486000000000002</v>
      </c>
      <c r="M1858" s="184">
        <v>3.4131999999999998</v>
      </c>
      <c r="N1858" s="184">
        <v>3.29</v>
      </c>
      <c r="O1858" s="184">
        <v>7.8855000000000004</v>
      </c>
      <c r="P1858" s="184">
        <v>7.5418000000000003</v>
      </c>
      <c r="Q1858" s="184">
        <v>7.8925999999999998</v>
      </c>
      <c r="R1858" s="184">
        <v>4.6257000000000001</v>
      </c>
      <c r="S1858" s="120" t="s">
        <v>1998</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1490</v>
      </c>
      <c r="B1859" s="180" t="s">
        <v>1538</v>
      </c>
      <c r="C1859" s="180">
        <v>138358</v>
      </c>
      <c r="D1859" s="183">
        <v>44512</v>
      </c>
      <c r="E1859" s="184">
        <v>28.2163</v>
      </c>
      <c r="F1859" s="184">
        <v>4.1398999999999999</v>
      </c>
      <c r="G1859" s="184">
        <v>3.6661999999999999</v>
      </c>
      <c r="H1859" s="184">
        <v>4.7774999999999999</v>
      </c>
      <c r="I1859" s="184">
        <v>4.2944000000000004</v>
      </c>
      <c r="J1859" s="184">
        <v>3.1379999999999999</v>
      </c>
      <c r="K1859" s="184">
        <v>3.4335</v>
      </c>
      <c r="L1859" s="184">
        <v>3.7178</v>
      </c>
      <c r="M1859" s="184">
        <v>3.8873000000000002</v>
      </c>
      <c r="N1859" s="184">
        <v>3.7673000000000001</v>
      </c>
      <c r="O1859" s="184">
        <v>8.1930999999999994</v>
      </c>
      <c r="P1859" s="184">
        <v>7.8276000000000003</v>
      </c>
      <c r="Q1859" s="184">
        <v>8.5547000000000004</v>
      </c>
      <c r="R1859" s="184">
        <v>5.1189999999999998</v>
      </c>
      <c r="S1859" s="120" t="s">
        <v>1998</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1490</v>
      </c>
      <c r="B1860" s="180" t="s">
        <v>1539</v>
      </c>
      <c r="C1860" s="180">
        <v>107328</v>
      </c>
      <c r="D1860" s="183">
        <v>44512</v>
      </c>
      <c r="E1860" s="184">
        <v>2213.2624999999998</v>
      </c>
      <c r="F1860" s="184">
        <v>3.6779999999999999</v>
      </c>
      <c r="G1860" s="184">
        <v>3.7166999999999999</v>
      </c>
      <c r="H1860" s="184">
        <v>4.4321000000000002</v>
      </c>
      <c r="I1860" s="184">
        <v>3.8395999999999999</v>
      </c>
      <c r="J1860" s="184">
        <v>2.6758999999999999</v>
      </c>
      <c r="K1860" s="184">
        <v>2.5335999999999999</v>
      </c>
      <c r="L1860" s="184">
        <v>2.6920000000000002</v>
      </c>
      <c r="M1860" s="184">
        <v>2.8365</v>
      </c>
      <c r="N1860" s="184">
        <v>2.6785999999999999</v>
      </c>
      <c r="O1860" s="184">
        <v>4.6832000000000003</v>
      </c>
      <c r="P1860" s="184">
        <v>4.2233000000000001</v>
      </c>
      <c r="Q1860" s="184">
        <v>5.8887</v>
      </c>
      <c r="R1860" s="184">
        <v>3.4969999999999999</v>
      </c>
      <c r="S1860" s="120" t="s">
        <v>1998</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1490</v>
      </c>
      <c r="B1861" s="180" t="s">
        <v>1540</v>
      </c>
      <c r="C1861" s="180">
        <v>119474</v>
      </c>
      <c r="D1861" s="183">
        <v>44512</v>
      </c>
      <c r="E1861" s="184">
        <v>2310.0789</v>
      </c>
      <c r="F1861" s="184">
        <v>4.4356999999999998</v>
      </c>
      <c r="G1861" s="184">
        <v>4.4752000000000001</v>
      </c>
      <c r="H1861" s="184">
        <v>5.1928000000000001</v>
      </c>
      <c r="I1861" s="184">
        <v>4.6013999999999999</v>
      </c>
      <c r="J1861" s="184">
        <v>3.4451999999999998</v>
      </c>
      <c r="K1861" s="184">
        <v>3.3218999999999999</v>
      </c>
      <c r="L1861" s="184">
        <v>3.496</v>
      </c>
      <c r="M1861" s="184">
        <v>3.6568999999999998</v>
      </c>
      <c r="N1861" s="184">
        <v>3.5078</v>
      </c>
      <c r="O1861" s="184">
        <v>5.5408999999999997</v>
      </c>
      <c r="P1861" s="184">
        <v>5.0496999999999996</v>
      </c>
      <c r="Q1861" s="184">
        <v>6.8278999999999996</v>
      </c>
      <c r="R1861" s="184">
        <v>4.3464999999999998</v>
      </c>
      <c r="S1861" s="120" t="s">
        <v>1998</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1490</v>
      </c>
      <c r="B1862" s="180" t="s">
        <v>1541</v>
      </c>
      <c r="C1862" s="180">
        <v>119828</v>
      </c>
      <c r="D1862" s="183">
        <v>44512</v>
      </c>
      <c r="E1862" s="184">
        <v>4823.3849</v>
      </c>
      <c r="F1862" s="184">
        <v>2.9689000000000001</v>
      </c>
      <c r="G1862" s="184">
        <v>4.8417000000000003</v>
      </c>
      <c r="H1862" s="184">
        <v>5.09</v>
      </c>
      <c r="I1862" s="184">
        <v>4.3507999999999996</v>
      </c>
      <c r="J1862" s="184">
        <v>3.0853999999999999</v>
      </c>
      <c r="K1862" s="184">
        <v>3.3782000000000001</v>
      </c>
      <c r="L1862" s="184">
        <v>3.5491999999999999</v>
      </c>
      <c r="M1862" s="184">
        <v>3.7187000000000001</v>
      </c>
      <c r="N1862" s="184">
        <v>3.5695999999999999</v>
      </c>
      <c r="O1862" s="184">
        <v>6.1722999999999999</v>
      </c>
      <c r="P1862" s="184">
        <v>6.5763999999999996</v>
      </c>
      <c r="Q1862" s="184">
        <v>7.5026999999999999</v>
      </c>
      <c r="R1862" s="184">
        <v>4.9771999999999998</v>
      </c>
      <c r="S1862" s="120" t="s">
        <v>1998</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1490</v>
      </c>
      <c r="B1863" s="180" t="s">
        <v>1542</v>
      </c>
      <c r="C1863" s="180">
        <v>100641</v>
      </c>
      <c r="D1863" s="183">
        <v>44512</v>
      </c>
      <c r="E1863" s="184">
        <v>4775.9754000000003</v>
      </c>
      <c r="F1863" s="184">
        <v>2.7888999999999999</v>
      </c>
      <c r="G1863" s="184">
        <v>4.6616</v>
      </c>
      <c r="H1863" s="184">
        <v>4.9089999999999998</v>
      </c>
      <c r="I1863" s="184">
        <v>4.1696</v>
      </c>
      <c r="J1863" s="184">
        <v>2.9032</v>
      </c>
      <c r="K1863" s="184">
        <v>3.1959</v>
      </c>
      <c r="L1863" s="184">
        <v>3.3652000000000002</v>
      </c>
      <c r="M1863" s="184">
        <v>3.5333999999999999</v>
      </c>
      <c r="N1863" s="184">
        <v>3.3826999999999998</v>
      </c>
      <c r="O1863" s="184">
        <v>5.9961000000000002</v>
      </c>
      <c r="P1863" s="184">
        <v>6.4245000000000001</v>
      </c>
      <c r="Q1863" s="184">
        <v>7.1959999999999997</v>
      </c>
      <c r="R1863" s="184">
        <v>4.7953000000000001</v>
      </c>
      <c r="S1863" s="120" t="s">
        <v>1998</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1490</v>
      </c>
      <c r="B1864" s="180" t="s">
        <v>1543</v>
      </c>
      <c r="C1864" s="180">
        <v>147440</v>
      </c>
      <c r="D1864" s="183">
        <v>44512</v>
      </c>
      <c r="E1864" s="184">
        <v>11.3238</v>
      </c>
      <c r="F1864" s="184">
        <v>4.5132000000000003</v>
      </c>
      <c r="G1864" s="184">
        <v>4.0842000000000001</v>
      </c>
      <c r="H1864" s="184">
        <v>5.0919999999999996</v>
      </c>
      <c r="I1864" s="184">
        <v>4.6590999999999996</v>
      </c>
      <c r="J1864" s="184">
        <v>3.3681000000000001</v>
      </c>
      <c r="K1864" s="184">
        <v>3.3921999999999999</v>
      </c>
      <c r="L1864" s="184">
        <v>3.6046999999999998</v>
      </c>
      <c r="M1864" s="184">
        <v>3.7869000000000002</v>
      </c>
      <c r="N1864" s="184">
        <v>3.6825999999999999</v>
      </c>
      <c r="O1864" s="184"/>
      <c r="P1864" s="184"/>
      <c r="Q1864" s="184">
        <v>5.3415999999999997</v>
      </c>
      <c r="R1864" s="184">
        <v>4.7823000000000002</v>
      </c>
      <c r="S1864" s="120" t="s">
        <v>1998</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1490</v>
      </c>
      <c r="B1865" s="180" t="s">
        <v>1544</v>
      </c>
      <c r="C1865" s="180">
        <v>147425</v>
      </c>
      <c r="D1865" s="183">
        <v>44512</v>
      </c>
      <c r="E1865" s="184">
        <v>11.0039</v>
      </c>
      <c r="F1865" s="184">
        <v>2.9855</v>
      </c>
      <c r="G1865" s="184">
        <v>2.7648000000000001</v>
      </c>
      <c r="H1865" s="184">
        <v>3.7627999999999999</v>
      </c>
      <c r="I1865" s="184">
        <v>3.3212000000000002</v>
      </c>
      <c r="J1865" s="184">
        <v>2.0365000000000002</v>
      </c>
      <c r="K1865" s="184">
        <v>2.0585</v>
      </c>
      <c r="L1865" s="184">
        <v>2.2627000000000002</v>
      </c>
      <c r="M1865" s="184">
        <v>2.4133</v>
      </c>
      <c r="N1865" s="184">
        <v>2.3094999999999999</v>
      </c>
      <c r="O1865" s="184"/>
      <c r="P1865" s="184"/>
      <c r="Q1865" s="184">
        <v>4.0856000000000003</v>
      </c>
      <c r="R1865" s="184">
        <v>3.5323000000000002</v>
      </c>
      <c r="S1865" s="120" t="s">
        <v>1998</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1490</v>
      </c>
      <c r="B1866" s="180" t="s">
        <v>1545</v>
      </c>
      <c r="C1866" s="180">
        <v>146075</v>
      </c>
      <c r="D1866" s="183">
        <v>44512</v>
      </c>
      <c r="E1866" s="184">
        <v>11.7179</v>
      </c>
      <c r="F1866" s="184">
        <v>5.2961</v>
      </c>
      <c r="G1866" s="184">
        <v>4.6741000000000001</v>
      </c>
      <c r="H1866" s="184">
        <v>5.1634000000000002</v>
      </c>
      <c r="I1866" s="184">
        <v>4.5244</v>
      </c>
      <c r="J1866" s="184">
        <v>3.3656000000000001</v>
      </c>
      <c r="K1866" s="184">
        <v>3.7976000000000001</v>
      </c>
      <c r="L1866" s="184">
        <v>3.8765000000000001</v>
      </c>
      <c r="M1866" s="184">
        <v>4.0522</v>
      </c>
      <c r="N1866" s="184">
        <v>3.9253999999999998</v>
      </c>
      <c r="O1866" s="184"/>
      <c r="P1866" s="184"/>
      <c r="Q1866" s="184">
        <v>5.8076999999999996</v>
      </c>
      <c r="R1866" s="184">
        <v>4.92</v>
      </c>
      <c r="S1866" s="120" t="s">
        <v>1998</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1490</v>
      </c>
      <c r="B1867" s="180" t="s">
        <v>1546</v>
      </c>
      <c r="C1867" s="180">
        <v>146070</v>
      </c>
      <c r="D1867" s="183">
        <v>44512</v>
      </c>
      <c r="E1867" s="184">
        <v>11.4879</v>
      </c>
      <c r="F1867" s="184">
        <v>4.4486999999999997</v>
      </c>
      <c r="G1867" s="184">
        <v>3.9199000000000002</v>
      </c>
      <c r="H1867" s="184">
        <v>4.4177</v>
      </c>
      <c r="I1867" s="184">
        <v>3.7728000000000002</v>
      </c>
      <c r="J1867" s="184">
        <v>2.5884999999999998</v>
      </c>
      <c r="K1867" s="184">
        <v>2.996</v>
      </c>
      <c r="L1867" s="184">
        <v>3.1006</v>
      </c>
      <c r="M1867" s="184">
        <v>3.2570000000000001</v>
      </c>
      <c r="N1867" s="184">
        <v>3.0794999999999999</v>
      </c>
      <c r="O1867" s="184"/>
      <c r="P1867" s="184"/>
      <c r="Q1867" s="184">
        <v>5.0633999999999997</v>
      </c>
      <c r="R1867" s="184">
        <v>4.1375999999999999</v>
      </c>
      <c r="S1867" s="120" t="s">
        <v>1998</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1490</v>
      </c>
      <c r="B1868" s="180" t="s">
        <v>1547</v>
      </c>
      <c r="C1868" s="180">
        <v>120746</v>
      </c>
      <c r="D1868" s="183">
        <v>44512</v>
      </c>
      <c r="E1868" s="184">
        <v>3591.6185</v>
      </c>
      <c r="F1868" s="184">
        <v>3.9445000000000001</v>
      </c>
      <c r="G1868" s="184">
        <v>3.9979</v>
      </c>
      <c r="H1868" s="184">
        <v>4.8794000000000004</v>
      </c>
      <c r="I1868" s="184">
        <v>4.6952999999999996</v>
      </c>
      <c r="J1868" s="184">
        <v>4.6346999999999996</v>
      </c>
      <c r="K1868" s="184">
        <v>14.7163</v>
      </c>
      <c r="L1868" s="184">
        <v>9.3598999999999997</v>
      </c>
      <c r="M1868" s="184">
        <v>7.6957000000000004</v>
      </c>
      <c r="N1868" s="184">
        <v>6.8333000000000004</v>
      </c>
      <c r="O1868" s="184">
        <v>5.7161</v>
      </c>
      <c r="P1868" s="184">
        <v>6.3587999999999996</v>
      </c>
      <c r="Q1868" s="184">
        <v>7.7831999999999999</v>
      </c>
      <c r="R1868" s="184">
        <v>6.4485999999999999</v>
      </c>
      <c r="S1868" s="120" t="s">
        <v>1998</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1490</v>
      </c>
      <c r="B1869" s="180" t="s">
        <v>1548</v>
      </c>
      <c r="C1869" s="180">
        <v>102532</v>
      </c>
      <c r="D1869" s="183">
        <v>44512</v>
      </c>
      <c r="E1869" s="184">
        <v>3416.4818</v>
      </c>
      <c r="F1869" s="184">
        <v>3.3645</v>
      </c>
      <c r="G1869" s="184">
        <v>3.4178999999999999</v>
      </c>
      <c r="H1869" s="184">
        <v>4.2988</v>
      </c>
      <c r="I1869" s="184">
        <v>4.1143000000000001</v>
      </c>
      <c r="J1869" s="184">
        <v>4.0526</v>
      </c>
      <c r="K1869" s="184">
        <v>14.128299999999999</v>
      </c>
      <c r="L1869" s="184">
        <v>8.7946000000000009</v>
      </c>
      <c r="M1869" s="184">
        <v>7.1119000000000003</v>
      </c>
      <c r="N1869" s="184">
        <v>6.2625000000000002</v>
      </c>
      <c r="O1869" s="184">
        <v>5.1390000000000002</v>
      </c>
      <c r="P1869" s="184">
        <v>5.7514000000000003</v>
      </c>
      <c r="Q1869" s="184">
        <v>6.9760999999999997</v>
      </c>
      <c r="R1869" s="184">
        <v>5.8708999999999998</v>
      </c>
      <c r="S1869" s="120" t="s">
        <v>1998</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1490</v>
      </c>
      <c r="B1870" s="180" t="s">
        <v>1549</v>
      </c>
      <c r="C1870" s="180">
        <v>147311</v>
      </c>
      <c r="D1870" s="183">
        <v>44512</v>
      </c>
      <c r="E1870" s="184">
        <v>1123.7632000000001</v>
      </c>
      <c r="F1870" s="184">
        <v>2.7284999999999999</v>
      </c>
      <c r="G1870" s="184">
        <v>2.9293</v>
      </c>
      <c r="H1870" s="184">
        <v>3.2503000000000002</v>
      </c>
      <c r="I1870" s="184">
        <v>3.1286</v>
      </c>
      <c r="J1870" s="184">
        <v>2.7545000000000002</v>
      </c>
      <c r="K1870" s="184">
        <v>5.7366999999999999</v>
      </c>
      <c r="L1870" s="184">
        <v>4.3598999999999997</v>
      </c>
      <c r="M1870" s="184">
        <v>4.0057999999999998</v>
      </c>
      <c r="N1870" s="184">
        <v>4.4410999999999996</v>
      </c>
      <c r="O1870" s="184"/>
      <c r="P1870" s="184"/>
      <c r="Q1870" s="184">
        <v>4.9016999999999999</v>
      </c>
      <c r="R1870" s="184">
        <v>4.4210000000000003</v>
      </c>
      <c r="S1870" s="120" t="s">
        <v>1998</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1490</v>
      </c>
      <c r="B1871" s="180" t="s">
        <v>1550</v>
      </c>
      <c r="C1871" s="180">
        <v>147307</v>
      </c>
      <c r="D1871" s="183">
        <v>44512</v>
      </c>
      <c r="E1871" s="184">
        <v>1109.5550000000001</v>
      </c>
      <c r="F1871" s="184">
        <v>2.2271999999999998</v>
      </c>
      <c r="G1871" s="184">
        <v>2.4281999999999999</v>
      </c>
      <c r="H1871" s="184">
        <v>2.7480000000000002</v>
      </c>
      <c r="I1871" s="184">
        <v>2.6255999999999999</v>
      </c>
      <c r="J1871" s="184">
        <v>2.2542</v>
      </c>
      <c r="K1871" s="184">
        <v>5.2302</v>
      </c>
      <c r="L1871" s="184">
        <v>3.8496999999999999</v>
      </c>
      <c r="M1871" s="184">
        <v>3.4918</v>
      </c>
      <c r="N1871" s="184">
        <v>3.9205000000000001</v>
      </c>
      <c r="O1871" s="184"/>
      <c r="P1871" s="184"/>
      <c r="Q1871" s="184">
        <v>4.3556999999999997</v>
      </c>
      <c r="R1871" s="184">
        <v>3.8955000000000002</v>
      </c>
      <c r="S1871" s="120" t="s">
        <v>1998</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4.5173421052631575</v>
      </c>
      <c r="G1872" s="186">
        <v>4.2760140350877203</v>
      </c>
      <c r="H1872" s="186">
        <v>5.0096192982456147</v>
      </c>
      <c r="I1872" s="186">
        <v>4.4915350877192983</v>
      </c>
      <c r="J1872" s="186">
        <v>3.3172684210526322</v>
      </c>
      <c r="K1872" s="186">
        <v>4.1007157894736839</v>
      </c>
      <c r="L1872" s="186">
        <v>4.185794736842106</v>
      </c>
      <c r="M1872" s="186">
        <v>4.1968877192982461</v>
      </c>
      <c r="N1872" s="186">
        <v>3.9750859649122803</v>
      </c>
      <c r="O1872" s="186">
        <v>5.8187046511627925</v>
      </c>
      <c r="P1872" s="186">
        <v>6.1127371428571422</v>
      </c>
      <c r="Q1872" s="186">
        <v>6.4210719298245618</v>
      </c>
      <c r="R1872" s="186">
        <v>4.8810196078431352</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4.1795</v>
      </c>
      <c r="G1873" s="186">
        <v>3.8816999999999999</v>
      </c>
      <c r="H1873" s="186">
        <v>4.8403999999999998</v>
      </c>
      <c r="I1873" s="186">
        <v>4.3243999999999998</v>
      </c>
      <c r="J1873" s="186">
        <v>3.1183000000000001</v>
      </c>
      <c r="K1873" s="186">
        <v>3.3376999999999999</v>
      </c>
      <c r="L1873" s="186">
        <v>3.5270999999999999</v>
      </c>
      <c r="M1873" s="186">
        <v>3.7187000000000001</v>
      </c>
      <c r="N1873" s="186">
        <v>3.5804999999999998</v>
      </c>
      <c r="O1873" s="186">
        <v>5.8708999999999998</v>
      </c>
      <c r="P1873" s="186">
        <v>6.3368000000000002</v>
      </c>
      <c r="Q1873" s="186">
        <v>6.8475000000000001</v>
      </c>
      <c r="R1873" s="186">
        <v>4.7769000000000004</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32"/>
      <c r="B1874" s="129"/>
      <c r="C1874" s="129"/>
      <c r="D1874" s="129"/>
      <c r="E1874" s="129"/>
      <c r="F1874" s="133"/>
      <c r="G1874" s="133"/>
      <c r="H1874" s="133"/>
      <c r="I1874" s="133"/>
      <c r="J1874" s="133"/>
      <c r="K1874" s="133"/>
      <c r="L1874" s="133"/>
      <c r="M1874" s="133"/>
      <c r="N1874" s="133"/>
      <c r="O1874" s="133"/>
      <c r="P1874" s="133"/>
      <c r="Q1874" s="133"/>
      <c r="R1874" s="133"/>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44512</v>
      </c>
      <c r="E1876" s="184">
        <v>75.627700000000004</v>
      </c>
      <c r="F1876" s="184">
        <v>0.50770000000000004</v>
      </c>
      <c r="G1876" s="184">
        <v>-0.90390000000000004</v>
      </c>
      <c r="H1876" s="184">
        <v>0.70089999999999997</v>
      </c>
      <c r="I1876" s="184">
        <v>2.5430999999999999</v>
      </c>
      <c r="J1876" s="184">
        <v>-0.83360000000000001</v>
      </c>
      <c r="K1876" s="184">
        <v>7.5635000000000003</v>
      </c>
      <c r="L1876" s="184">
        <v>18.2958</v>
      </c>
      <c r="M1876" s="184">
        <v>28.4617</v>
      </c>
      <c r="N1876" s="184">
        <v>59.914099999999998</v>
      </c>
      <c r="O1876" s="184">
        <v>13.789099999999999</v>
      </c>
      <c r="P1876" s="184">
        <v>10.912800000000001</v>
      </c>
      <c r="Q1876" s="184">
        <v>15.9918</v>
      </c>
      <c r="R1876" s="184">
        <v>27.0732</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44512</v>
      </c>
      <c r="E1877" s="184">
        <v>82.443600000000004</v>
      </c>
      <c r="F1877" s="184">
        <v>0.51029999999999998</v>
      </c>
      <c r="G1877" s="184">
        <v>-0.89670000000000005</v>
      </c>
      <c r="H1877" s="184">
        <v>0.72399999999999998</v>
      </c>
      <c r="I1877" s="184">
        <v>2.5800999999999998</v>
      </c>
      <c r="J1877" s="184">
        <v>-0.75490000000000002</v>
      </c>
      <c r="K1877" s="184">
        <v>7.8182999999999998</v>
      </c>
      <c r="L1877" s="184">
        <v>18.857800000000001</v>
      </c>
      <c r="M1877" s="184">
        <v>29.346599999999999</v>
      </c>
      <c r="N1877" s="184">
        <v>61.4133</v>
      </c>
      <c r="O1877" s="184">
        <v>15.0108</v>
      </c>
      <c r="P1877" s="184">
        <v>12.1556</v>
      </c>
      <c r="Q1877" s="184">
        <v>18.3978</v>
      </c>
      <c r="R1877" s="184">
        <v>28.354500000000002</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1968</v>
      </c>
      <c r="C1878" s="180">
        <v>148595</v>
      </c>
      <c r="D1878" s="183">
        <v>44512</v>
      </c>
      <c r="E1878" s="184">
        <v>13.584</v>
      </c>
      <c r="F1878" s="184">
        <v>0.28050000000000003</v>
      </c>
      <c r="G1878" s="184">
        <v>-7.3599999999999999E-2</v>
      </c>
      <c r="H1878" s="184">
        <v>1.2975000000000001</v>
      </c>
      <c r="I1878" s="184">
        <v>2.2507000000000001</v>
      </c>
      <c r="J1878" s="184">
        <v>0.35460000000000003</v>
      </c>
      <c r="K1878" s="184">
        <v>4.6050000000000004</v>
      </c>
      <c r="L1878" s="184">
        <v>16.082699999999999</v>
      </c>
      <c r="M1878" s="184">
        <v>23.659500000000001</v>
      </c>
      <c r="N1878" s="184"/>
      <c r="O1878" s="184"/>
      <c r="P1878" s="184"/>
      <c r="Q1878" s="184">
        <v>35.840000000000003</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1969</v>
      </c>
      <c r="C1879" s="180">
        <v>148594</v>
      </c>
      <c r="D1879" s="183">
        <v>44512</v>
      </c>
      <c r="E1879" s="184">
        <v>13.489000000000001</v>
      </c>
      <c r="F1879" s="184">
        <v>0.28249999999999997</v>
      </c>
      <c r="G1879" s="184">
        <v>-8.1500000000000003E-2</v>
      </c>
      <c r="H1879" s="184">
        <v>1.2764</v>
      </c>
      <c r="I1879" s="184">
        <v>2.2204000000000002</v>
      </c>
      <c r="J1879" s="184">
        <v>0.28999999999999998</v>
      </c>
      <c r="K1879" s="184">
        <v>4.4039999999999999</v>
      </c>
      <c r="L1879" s="184">
        <v>15.6365</v>
      </c>
      <c r="M1879" s="184">
        <v>22.973800000000001</v>
      </c>
      <c r="N1879" s="184"/>
      <c r="O1879" s="184"/>
      <c r="P1879" s="184"/>
      <c r="Q1879" s="184">
        <v>34.89</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44512</v>
      </c>
      <c r="E1880" s="184">
        <v>453.31200000000001</v>
      </c>
      <c r="F1880" s="184">
        <v>0.6845</v>
      </c>
      <c r="G1880" s="184">
        <v>-0.53520000000000001</v>
      </c>
      <c r="H1880" s="184">
        <v>1.6411</v>
      </c>
      <c r="I1880" s="184">
        <v>3.226</v>
      </c>
      <c r="J1880" s="184">
        <v>2.2442000000000002</v>
      </c>
      <c r="K1880" s="184">
        <v>11.5397</v>
      </c>
      <c r="L1880" s="184">
        <v>27.665800000000001</v>
      </c>
      <c r="M1880" s="184">
        <v>27.0045</v>
      </c>
      <c r="N1880" s="184">
        <v>54.337400000000002</v>
      </c>
      <c r="O1880" s="184">
        <v>17.981999999999999</v>
      </c>
      <c r="P1880" s="184">
        <v>15.5344</v>
      </c>
      <c r="Q1880" s="184">
        <v>14.7066</v>
      </c>
      <c r="R1880" s="184">
        <v>26.537400000000002</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44512</v>
      </c>
      <c r="E1881" s="184">
        <v>490.19499999999999</v>
      </c>
      <c r="F1881" s="184">
        <v>0.68710000000000004</v>
      </c>
      <c r="G1881" s="184">
        <v>-0.52739999999999998</v>
      </c>
      <c r="H1881" s="184">
        <v>1.665</v>
      </c>
      <c r="I1881" s="184">
        <v>3.2637</v>
      </c>
      <c r="J1881" s="184">
        <v>2.3250000000000002</v>
      </c>
      <c r="K1881" s="184">
        <v>11.7936</v>
      </c>
      <c r="L1881" s="184">
        <v>28.259499999999999</v>
      </c>
      <c r="M1881" s="184">
        <v>27.889399999999998</v>
      </c>
      <c r="N1881" s="184">
        <v>55.769300000000001</v>
      </c>
      <c r="O1881" s="184">
        <v>19.121700000000001</v>
      </c>
      <c r="P1881" s="184">
        <v>16.7529</v>
      </c>
      <c r="Q1881" s="184">
        <v>17.551200000000001</v>
      </c>
      <c r="R1881" s="184">
        <v>27.696899999999999</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44512</v>
      </c>
      <c r="E1882" s="184">
        <v>252.39</v>
      </c>
      <c r="F1882" s="184">
        <v>0.75049999999999994</v>
      </c>
      <c r="G1882" s="184">
        <v>0.44969999999999999</v>
      </c>
      <c r="H1882" s="184">
        <v>1.9387000000000001</v>
      </c>
      <c r="I1882" s="184">
        <v>3.0836000000000001</v>
      </c>
      <c r="J1882" s="184">
        <v>0.25019999999999998</v>
      </c>
      <c r="K1882" s="184">
        <v>11.647399999999999</v>
      </c>
      <c r="L1882" s="184">
        <v>22.4481</v>
      </c>
      <c r="M1882" s="184">
        <v>30.0778</v>
      </c>
      <c r="N1882" s="184">
        <v>60.584099999999999</v>
      </c>
      <c r="O1882" s="184">
        <v>21.111499999999999</v>
      </c>
      <c r="P1882" s="184">
        <v>15.8019</v>
      </c>
      <c r="Q1882" s="184">
        <v>20.578499999999998</v>
      </c>
      <c r="R1882" s="184">
        <v>33.453499999999998</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44512</v>
      </c>
      <c r="E1883" s="184">
        <v>271.87</v>
      </c>
      <c r="F1883" s="184">
        <v>0.75229999999999997</v>
      </c>
      <c r="G1883" s="184">
        <v>0.45450000000000002</v>
      </c>
      <c r="H1883" s="184">
        <v>1.9538</v>
      </c>
      <c r="I1883" s="184">
        <v>3.1021000000000001</v>
      </c>
      <c r="J1883" s="184">
        <v>0.29880000000000001</v>
      </c>
      <c r="K1883" s="184">
        <v>11.807</v>
      </c>
      <c r="L1883" s="184">
        <v>22.784800000000001</v>
      </c>
      <c r="M1883" s="184">
        <v>30.6</v>
      </c>
      <c r="N1883" s="184">
        <v>61.4238</v>
      </c>
      <c r="O1883" s="184">
        <v>21.807600000000001</v>
      </c>
      <c r="P1883" s="184">
        <v>16.6831</v>
      </c>
      <c r="Q1883" s="184">
        <v>19.02</v>
      </c>
      <c r="R1883" s="184">
        <v>34.166699999999999</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44512</v>
      </c>
      <c r="E1884" s="184">
        <v>17.2</v>
      </c>
      <c r="F1884" s="184">
        <v>0.87980000000000003</v>
      </c>
      <c r="G1884" s="184">
        <v>-0.40529999999999999</v>
      </c>
      <c r="H1884" s="184">
        <v>1.4151</v>
      </c>
      <c r="I1884" s="184">
        <v>3.1175000000000002</v>
      </c>
      <c r="J1884" s="184">
        <v>0.99819999999999998</v>
      </c>
      <c r="K1884" s="184">
        <v>10.753399999999999</v>
      </c>
      <c r="L1884" s="184">
        <v>23.652000000000001</v>
      </c>
      <c r="M1884" s="184">
        <v>27.1249</v>
      </c>
      <c r="N1884" s="184">
        <v>54.8155</v>
      </c>
      <c r="O1884" s="184">
        <v>19.5563</v>
      </c>
      <c r="P1884" s="184"/>
      <c r="Q1884" s="184">
        <v>18.264399999999998</v>
      </c>
      <c r="R1884" s="184">
        <v>27.5992</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44512</v>
      </c>
      <c r="E1885" s="184">
        <v>16.559999999999999</v>
      </c>
      <c r="F1885" s="184">
        <v>0.91410000000000002</v>
      </c>
      <c r="G1885" s="184">
        <v>-0.4209</v>
      </c>
      <c r="H1885" s="184">
        <v>1.4085000000000001</v>
      </c>
      <c r="I1885" s="184">
        <v>3.1133000000000002</v>
      </c>
      <c r="J1885" s="184">
        <v>0.91410000000000002</v>
      </c>
      <c r="K1885" s="184">
        <v>10.5474</v>
      </c>
      <c r="L1885" s="184">
        <v>23.122699999999998</v>
      </c>
      <c r="M1885" s="184">
        <v>26.315799999999999</v>
      </c>
      <c r="N1885" s="184">
        <v>53.4754</v>
      </c>
      <c r="O1885" s="184">
        <v>18.291499999999999</v>
      </c>
      <c r="P1885" s="184"/>
      <c r="Q1885" s="184">
        <v>16.885400000000001</v>
      </c>
      <c r="R1885" s="184">
        <v>26.715499999999999</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44512</v>
      </c>
      <c r="E1886" s="184">
        <v>97.61</v>
      </c>
      <c r="F1886" s="184">
        <v>0.75349999999999995</v>
      </c>
      <c r="G1886" s="184">
        <v>-0.30640000000000001</v>
      </c>
      <c r="H1886" s="184">
        <v>2.5638000000000001</v>
      </c>
      <c r="I1886" s="184">
        <v>4.2285000000000004</v>
      </c>
      <c r="J1886" s="184">
        <v>1.7195</v>
      </c>
      <c r="K1886" s="184">
        <v>11.873900000000001</v>
      </c>
      <c r="L1886" s="184">
        <v>30.407499999999999</v>
      </c>
      <c r="M1886" s="184">
        <v>44.01</v>
      </c>
      <c r="N1886" s="184">
        <v>88.947000000000003</v>
      </c>
      <c r="O1886" s="184">
        <v>23.2151</v>
      </c>
      <c r="P1886" s="184">
        <v>19.897300000000001</v>
      </c>
      <c r="Q1886" s="184">
        <v>18.360199999999999</v>
      </c>
      <c r="R1886" s="184">
        <v>39.5379</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44512</v>
      </c>
      <c r="E1887" s="184">
        <v>89.58</v>
      </c>
      <c r="F1887" s="184">
        <v>0.75360000000000005</v>
      </c>
      <c r="G1887" s="184">
        <v>-0.31159999999999999</v>
      </c>
      <c r="H1887" s="184">
        <v>2.5411999999999999</v>
      </c>
      <c r="I1887" s="184">
        <v>4.1870000000000003</v>
      </c>
      <c r="J1887" s="184">
        <v>1.6222000000000001</v>
      </c>
      <c r="K1887" s="184">
        <v>11.570600000000001</v>
      </c>
      <c r="L1887" s="184">
        <v>29.7133</v>
      </c>
      <c r="M1887" s="184">
        <v>42.847999999999999</v>
      </c>
      <c r="N1887" s="184">
        <v>86.936599999999999</v>
      </c>
      <c r="O1887" s="184">
        <v>21.872900000000001</v>
      </c>
      <c r="P1887" s="184">
        <v>18.584900000000001</v>
      </c>
      <c r="Q1887" s="184">
        <v>17.365200000000002</v>
      </c>
      <c r="R1887" s="184">
        <v>38.052</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44512</v>
      </c>
      <c r="E1888" s="184">
        <v>20.374700000000001</v>
      </c>
      <c r="F1888" s="184">
        <v>0.90680000000000005</v>
      </c>
      <c r="G1888" s="184">
        <v>0.35909999999999997</v>
      </c>
      <c r="H1888" s="184">
        <v>2.2544</v>
      </c>
      <c r="I1888" s="184">
        <v>3.9487999999999999</v>
      </c>
      <c r="J1888" s="184">
        <v>3.9923000000000002</v>
      </c>
      <c r="K1888" s="184">
        <v>12.030200000000001</v>
      </c>
      <c r="L1888" s="184">
        <v>28.502400000000002</v>
      </c>
      <c r="M1888" s="184">
        <v>26.441800000000001</v>
      </c>
      <c r="N1888" s="184">
        <v>49.031599999999997</v>
      </c>
      <c r="O1888" s="184">
        <v>16.6082</v>
      </c>
      <c r="P1888" s="184">
        <v>12.716100000000001</v>
      </c>
      <c r="Q1888" s="184">
        <v>12.192500000000001</v>
      </c>
      <c r="R1888" s="184">
        <v>27.2942</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44512</v>
      </c>
      <c r="E1889" s="184">
        <v>18.071200000000001</v>
      </c>
      <c r="F1889" s="184">
        <v>0.90169999999999995</v>
      </c>
      <c r="G1889" s="184">
        <v>0.34429999999999999</v>
      </c>
      <c r="H1889" s="184">
        <v>2.2098</v>
      </c>
      <c r="I1889" s="184">
        <v>3.8778000000000001</v>
      </c>
      <c r="J1889" s="184">
        <v>3.8342000000000001</v>
      </c>
      <c r="K1889" s="184">
        <v>11.5327</v>
      </c>
      <c r="L1889" s="184">
        <v>27.354299999999999</v>
      </c>
      <c r="M1889" s="184">
        <v>24.765799999999999</v>
      </c>
      <c r="N1889" s="184">
        <v>45.552399999999999</v>
      </c>
      <c r="O1889" s="184">
        <v>14.5123</v>
      </c>
      <c r="P1889" s="184">
        <v>10.652100000000001</v>
      </c>
      <c r="Q1889" s="184">
        <v>10.037599999999999</v>
      </c>
      <c r="R1889" s="184">
        <v>24.734999999999999</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44512</v>
      </c>
      <c r="E1890" s="184">
        <v>437.06751794950497</v>
      </c>
      <c r="F1890" s="184">
        <v>0.96550000000000002</v>
      </c>
      <c r="G1890" s="184">
        <v>-0.32629999999999998</v>
      </c>
      <c r="H1890" s="184">
        <v>1.8321000000000001</v>
      </c>
      <c r="I1890" s="184">
        <v>4.2614999999999998</v>
      </c>
      <c r="J1890" s="184">
        <v>2.4039999999999999</v>
      </c>
      <c r="K1890" s="184">
        <v>12.4709</v>
      </c>
      <c r="L1890" s="184">
        <v>26.7532</v>
      </c>
      <c r="M1890" s="184">
        <v>26.920400000000001</v>
      </c>
      <c r="N1890" s="184">
        <v>57.495600000000003</v>
      </c>
      <c r="O1890" s="184">
        <v>22.6492</v>
      </c>
      <c r="P1890" s="184">
        <v>17.3217</v>
      </c>
      <c r="Q1890" s="184">
        <v>16.697700000000001</v>
      </c>
      <c r="R1890" s="184">
        <v>27.123699999999999</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44512</v>
      </c>
      <c r="E1891" s="184">
        <v>58.778100000000002</v>
      </c>
      <c r="F1891" s="184">
        <v>0.96730000000000005</v>
      </c>
      <c r="G1891" s="184">
        <v>-0.32100000000000001</v>
      </c>
      <c r="H1891" s="184">
        <v>1.8483000000000001</v>
      </c>
      <c r="I1891" s="184">
        <v>4.2874999999999996</v>
      </c>
      <c r="J1891" s="184">
        <v>2.4605000000000001</v>
      </c>
      <c r="K1891" s="184">
        <v>12.655200000000001</v>
      </c>
      <c r="L1891" s="184">
        <v>27.1692</v>
      </c>
      <c r="M1891" s="184">
        <v>27.538900000000002</v>
      </c>
      <c r="N1891" s="184">
        <v>58.522500000000001</v>
      </c>
      <c r="O1891" s="184">
        <v>23.4483</v>
      </c>
      <c r="P1891" s="184">
        <v>18.1906</v>
      </c>
      <c r="Q1891" s="184">
        <v>17.109000000000002</v>
      </c>
      <c r="R1891" s="184">
        <v>27.952300000000001</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44512</v>
      </c>
      <c r="E1892" s="184">
        <v>64.396000000000001</v>
      </c>
      <c r="F1892" s="184">
        <v>0.64710000000000001</v>
      </c>
      <c r="G1892" s="184">
        <v>-0.67559999999999998</v>
      </c>
      <c r="H1892" s="184">
        <v>0.99750000000000005</v>
      </c>
      <c r="I1892" s="184">
        <v>2.3833000000000002</v>
      </c>
      <c r="J1892" s="184">
        <v>1.0926</v>
      </c>
      <c r="K1892" s="184">
        <v>11.0563</v>
      </c>
      <c r="L1892" s="184">
        <v>28.465699999999998</v>
      </c>
      <c r="M1892" s="184">
        <v>30.981999999999999</v>
      </c>
      <c r="N1892" s="184">
        <v>59.978099999999998</v>
      </c>
      <c r="O1892" s="184">
        <v>21.838799999999999</v>
      </c>
      <c r="P1892" s="184">
        <v>16.867799999999999</v>
      </c>
      <c r="Q1892" s="184">
        <v>20.5458</v>
      </c>
      <c r="R1892" s="184">
        <v>30.954899999999999</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44512</v>
      </c>
      <c r="E1893" s="184">
        <v>59.764000000000003</v>
      </c>
      <c r="F1893" s="184">
        <v>0.64500000000000002</v>
      </c>
      <c r="G1893" s="184">
        <v>-0.68300000000000005</v>
      </c>
      <c r="H1893" s="184">
        <v>0.97489999999999999</v>
      </c>
      <c r="I1893" s="184">
        <v>2.3460999999999999</v>
      </c>
      <c r="J1893" s="184">
        <v>1.0106999999999999</v>
      </c>
      <c r="K1893" s="184">
        <v>10.7849</v>
      </c>
      <c r="L1893" s="184">
        <v>27.837399999999999</v>
      </c>
      <c r="M1893" s="184">
        <v>30.043299999999999</v>
      </c>
      <c r="N1893" s="184">
        <v>58.457900000000002</v>
      </c>
      <c r="O1893" s="184">
        <v>20.649000000000001</v>
      </c>
      <c r="P1893" s="184">
        <v>15.7935</v>
      </c>
      <c r="Q1893" s="184">
        <v>16.281600000000001</v>
      </c>
      <c r="R1893" s="184">
        <v>29.691800000000001</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44512</v>
      </c>
      <c r="E1894" s="184">
        <v>128.00129999999999</v>
      </c>
      <c r="F1894" s="184">
        <v>0.75360000000000005</v>
      </c>
      <c r="G1894" s="184">
        <v>-0.2336</v>
      </c>
      <c r="H1894" s="184">
        <v>1.5673999999999999</v>
      </c>
      <c r="I1894" s="184">
        <v>3.4969000000000001</v>
      </c>
      <c r="J1894" s="184">
        <v>0.78290000000000004</v>
      </c>
      <c r="K1894" s="184">
        <v>11.787100000000001</v>
      </c>
      <c r="L1894" s="184">
        <v>28.939299999999999</v>
      </c>
      <c r="M1894" s="184">
        <v>31.832100000000001</v>
      </c>
      <c r="N1894" s="184">
        <v>63.507599999999996</v>
      </c>
      <c r="O1894" s="184">
        <v>22.974900000000002</v>
      </c>
      <c r="P1894" s="184">
        <v>18.1937</v>
      </c>
      <c r="Q1894" s="184">
        <v>16.773499999999999</v>
      </c>
      <c r="R1894" s="184">
        <v>31.440100000000001</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44512</v>
      </c>
      <c r="E1895" s="184">
        <v>136.50550000000001</v>
      </c>
      <c r="F1895" s="184">
        <v>0.75539999999999996</v>
      </c>
      <c r="G1895" s="184">
        <v>-0.2283</v>
      </c>
      <c r="H1895" s="184">
        <v>1.5839000000000001</v>
      </c>
      <c r="I1895" s="184">
        <v>3.5236000000000001</v>
      </c>
      <c r="J1895" s="184">
        <v>0.84250000000000003</v>
      </c>
      <c r="K1895" s="184">
        <v>11.9733</v>
      </c>
      <c r="L1895" s="184">
        <v>29.3505</v>
      </c>
      <c r="M1895" s="184">
        <v>32.4617</v>
      </c>
      <c r="N1895" s="184">
        <v>64.558000000000007</v>
      </c>
      <c r="O1895" s="184">
        <v>23.7666</v>
      </c>
      <c r="P1895" s="184">
        <v>19.017099999999999</v>
      </c>
      <c r="Q1895" s="184">
        <v>16.842199999999998</v>
      </c>
      <c r="R1895" s="184">
        <v>32.296999999999997</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44512</v>
      </c>
      <c r="E1896" s="184">
        <v>81.14</v>
      </c>
      <c r="F1896" s="184">
        <v>0.85770000000000002</v>
      </c>
      <c r="G1896" s="184">
        <v>-0.1968</v>
      </c>
      <c r="H1896" s="184">
        <v>1.387</v>
      </c>
      <c r="I1896" s="184">
        <v>3.1396999999999999</v>
      </c>
      <c r="J1896" s="184">
        <v>2.0116000000000001</v>
      </c>
      <c r="K1896" s="184">
        <v>7.4132999999999996</v>
      </c>
      <c r="L1896" s="184">
        <v>18.176500000000001</v>
      </c>
      <c r="M1896" s="184">
        <v>19.095800000000001</v>
      </c>
      <c r="N1896" s="184">
        <v>46.303600000000003</v>
      </c>
      <c r="O1896" s="184">
        <v>15.3398</v>
      </c>
      <c r="P1896" s="184">
        <v>13.0771</v>
      </c>
      <c r="Q1896" s="184">
        <v>14.2849</v>
      </c>
      <c r="R1896" s="184">
        <v>23.162099999999999</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44512</v>
      </c>
      <c r="E1897" s="184">
        <v>79.790000000000006</v>
      </c>
      <c r="F1897" s="184">
        <v>0.8468</v>
      </c>
      <c r="G1897" s="184">
        <v>-0.2001</v>
      </c>
      <c r="H1897" s="184">
        <v>1.3721000000000001</v>
      </c>
      <c r="I1897" s="184">
        <v>3.1145</v>
      </c>
      <c r="J1897" s="184">
        <v>1.9681</v>
      </c>
      <c r="K1897" s="184">
        <v>7.2735000000000003</v>
      </c>
      <c r="L1897" s="184">
        <v>17.875599999999999</v>
      </c>
      <c r="M1897" s="184">
        <v>18.646799999999999</v>
      </c>
      <c r="N1897" s="184">
        <v>45.549100000000003</v>
      </c>
      <c r="O1897" s="184">
        <v>14.798500000000001</v>
      </c>
      <c r="P1897" s="184">
        <v>12.685600000000001</v>
      </c>
      <c r="Q1897" s="184">
        <v>13.9618</v>
      </c>
      <c r="R1897" s="184">
        <v>22.548400000000001</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44512</v>
      </c>
      <c r="E1898" s="184">
        <v>204.964</v>
      </c>
      <c r="F1898" s="184">
        <v>0.67900000000000005</v>
      </c>
      <c r="G1898" s="184">
        <v>-0.2344</v>
      </c>
      <c r="H1898" s="184">
        <v>1.4423999999999999</v>
      </c>
      <c r="I1898" s="184">
        <v>2.1391</v>
      </c>
      <c r="J1898" s="184">
        <v>0.55049999999999999</v>
      </c>
      <c r="K1898" s="184">
        <v>10.8491</v>
      </c>
      <c r="L1898" s="184">
        <v>25.047999999999998</v>
      </c>
      <c r="M1898" s="184">
        <v>21.6374</v>
      </c>
      <c r="N1898" s="184">
        <v>42.291899999999998</v>
      </c>
      <c r="O1898" s="184">
        <v>17.4558</v>
      </c>
      <c r="P1898" s="184">
        <v>14.707700000000001</v>
      </c>
      <c r="Q1898" s="184">
        <v>18.974799999999998</v>
      </c>
      <c r="R1898" s="184">
        <v>22.1706</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44512</v>
      </c>
      <c r="E1899" s="184">
        <v>222.4957</v>
      </c>
      <c r="F1899" s="184">
        <v>0.68189999999999995</v>
      </c>
      <c r="G1899" s="184">
        <v>-0.22559999999999999</v>
      </c>
      <c r="H1899" s="184">
        <v>1.4681</v>
      </c>
      <c r="I1899" s="184">
        <v>2.1791999999999998</v>
      </c>
      <c r="J1899" s="184">
        <v>0.63129999999999997</v>
      </c>
      <c r="K1899" s="184">
        <v>11.137</v>
      </c>
      <c r="L1899" s="184">
        <v>25.7133</v>
      </c>
      <c r="M1899" s="184">
        <v>22.6157</v>
      </c>
      <c r="N1899" s="184">
        <v>43.873100000000001</v>
      </c>
      <c r="O1899" s="184">
        <v>19.0443</v>
      </c>
      <c r="P1899" s="184">
        <v>16.0776</v>
      </c>
      <c r="Q1899" s="184">
        <v>18.14</v>
      </c>
      <c r="R1899" s="184">
        <v>23.6907</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c r="E1900" s="184"/>
      <c r="F1900" s="184"/>
      <c r="G1900" s="184"/>
      <c r="H1900" s="184"/>
      <c r="I1900" s="184"/>
      <c r="J1900" s="184"/>
      <c r="K1900" s="184"/>
      <c r="L1900" s="184"/>
      <c r="M1900" s="184"/>
      <c r="N1900" s="184"/>
      <c r="O1900" s="184"/>
      <c r="P1900" s="184"/>
      <c r="Q1900" s="184"/>
      <c r="R1900" s="184"/>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c r="E1901" s="184"/>
      <c r="F1901" s="184"/>
      <c r="G1901" s="184"/>
      <c r="H1901" s="184"/>
      <c r="I1901" s="184"/>
      <c r="J1901" s="184"/>
      <c r="K1901" s="184"/>
      <c r="L1901" s="184"/>
      <c r="M1901" s="184"/>
      <c r="N1901" s="184"/>
      <c r="O1901" s="184"/>
      <c r="P1901" s="184"/>
      <c r="Q1901" s="184"/>
      <c r="R1901" s="184"/>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c r="E1902" s="184"/>
      <c r="F1902" s="184"/>
      <c r="G1902" s="184"/>
      <c r="H1902" s="184"/>
      <c r="I1902" s="184"/>
      <c r="J1902" s="184"/>
      <c r="K1902" s="184"/>
      <c r="L1902" s="184"/>
      <c r="M1902" s="184"/>
      <c r="N1902" s="184"/>
      <c r="O1902" s="184"/>
      <c r="P1902" s="184"/>
      <c r="Q1902" s="184"/>
      <c r="R1902" s="184"/>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c r="E1903" s="184"/>
      <c r="F1903" s="184"/>
      <c r="G1903" s="184"/>
      <c r="H1903" s="184"/>
      <c r="I1903" s="184"/>
      <c r="J1903" s="184"/>
      <c r="K1903" s="184"/>
      <c r="L1903" s="184"/>
      <c r="M1903" s="184"/>
      <c r="N1903" s="184"/>
      <c r="O1903" s="184"/>
      <c r="P1903" s="184"/>
      <c r="Q1903" s="184"/>
      <c r="R1903" s="184"/>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44512</v>
      </c>
      <c r="E1904" s="184">
        <v>420.9443</v>
      </c>
      <c r="F1904" s="184">
        <v>0.4128</v>
      </c>
      <c r="G1904" s="184">
        <v>-0.50439999999999996</v>
      </c>
      <c r="H1904" s="184">
        <v>1.9570000000000001</v>
      </c>
      <c r="I1904" s="184">
        <v>4.0289000000000001</v>
      </c>
      <c r="J1904" s="184">
        <v>3.8875999999999999</v>
      </c>
      <c r="K1904" s="184">
        <v>14.6777</v>
      </c>
      <c r="L1904" s="184">
        <v>29.962499999999999</v>
      </c>
      <c r="M1904" s="184">
        <v>31.730399999999999</v>
      </c>
      <c r="N1904" s="184">
        <v>76.326099999999997</v>
      </c>
      <c r="O1904" s="184">
        <v>21.430800000000001</v>
      </c>
      <c r="P1904" s="184">
        <v>14.915100000000001</v>
      </c>
      <c r="Q1904" s="184">
        <v>18.034600000000001</v>
      </c>
      <c r="R1904" s="184">
        <v>31.9481</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44512</v>
      </c>
      <c r="E1905" s="184">
        <v>450.13279999999997</v>
      </c>
      <c r="F1905" s="184">
        <v>0.41520000000000001</v>
      </c>
      <c r="G1905" s="184">
        <v>-0.49709999999999999</v>
      </c>
      <c r="H1905" s="184">
        <v>1.9793000000000001</v>
      </c>
      <c r="I1905" s="184">
        <v>4.0644</v>
      </c>
      <c r="J1905" s="184">
        <v>3.9649999999999999</v>
      </c>
      <c r="K1905" s="184">
        <v>14.9176</v>
      </c>
      <c r="L1905" s="184">
        <v>30.515799999999999</v>
      </c>
      <c r="M1905" s="184">
        <v>32.570700000000002</v>
      </c>
      <c r="N1905" s="184">
        <v>77.869100000000003</v>
      </c>
      <c r="O1905" s="184">
        <v>22.517299999999999</v>
      </c>
      <c r="P1905" s="184">
        <v>15.8832</v>
      </c>
      <c r="Q1905" s="184">
        <v>15.4465</v>
      </c>
      <c r="R1905" s="184">
        <v>33.185699999999997</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44512</v>
      </c>
      <c r="E1906" s="184">
        <v>18</v>
      </c>
      <c r="F1906" s="184">
        <v>1.0668</v>
      </c>
      <c r="G1906" s="184">
        <v>0</v>
      </c>
      <c r="H1906" s="184">
        <v>1.6375</v>
      </c>
      <c r="I1906" s="184">
        <v>3.5672999999999999</v>
      </c>
      <c r="J1906" s="184">
        <v>2.4474</v>
      </c>
      <c r="K1906" s="184">
        <v>12.4297</v>
      </c>
      <c r="L1906" s="184">
        <v>28.6633</v>
      </c>
      <c r="M1906" s="184">
        <v>26.5823</v>
      </c>
      <c r="N1906" s="184">
        <v>53.714799999999997</v>
      </c>
      <c r="O1906" s="184"/>
      <c r="P1906" s="184"/>
      <c r="Q1906" s="184">
        <v>22.133700000000001</v>
      </c>
      <c r="R1906" s="184">
        <v>29.5488</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44512</v>
      </c>
      <c r="E1907" s="184">
        <v>17.600000000000001</v>
      </c>
      <c r="F1907" s="184">
        <v>1.0912999999999999</v>
      </c>
      <c r="G1907" s="184">
        <v>0</v>
      </c>
      <c r="H1907" s="184">
        <v>1.6753</v>
      </c>
      <c r="I1907" s="184">
        <v>3.5293999999999999</v>
      </c>
      <c r="J1907" s="184">
        <v>2.3851</v>
      </c>
      <c r="K1907" s="184">
        <v>12.244899999999999</v>
      </c>
      <c r="L1907" s="184">
        <v>28.186499999999999</v>
      </c>
      <c r="M1907" s="184">
        <v>25.984300000000001</v>
      </c>
      <c r="N1907" s="184">
        <v>52.777799999999999</v>
      </c>
      <c r="O1907" s="184"/>
      <c r="P1907" s="184"/>
      <c r="Q1907" s="184">
        <v>21.203600000000002</v>
      </c>
      <c r="R1907" s="184">
        <v>28.645399999999999</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44512</v>
      </c>
      <c r="E1908" s="184">
        <v>111.27419999999999</v>
      </c>
      <c r="F1908" s="184">
        <v>1.0677000000000001</v>
      </c>
      <c r="G1908" s="184">
        <v>8.8800000000000004E-2</v>
      </c>
      <c r="H1908" s="184">
        <v>1.9313</v>
      </c>
      <c r="I1908" s="184">
        <v>3.3003999999999998</v>
      </c>
      <c r="J1908" s="184">
        <v>1.7477</v>
      </c>
      <c r="K1908" s="184">
        <v>9.1728000000000005</v>
      </c>
      <c r="L1908" s="184">
        <v>24.593599999999999</v>
      </c>
      <c r="M1908" s="184">
        <v>24.2759</v>
      </c>
      <c r="N1908" s="184">
        <v>51.852499999999999</v>
      </c>
      <c r="O1908" s="184">
        <v>23.3765</v>
      </c>
      <c r="P1908" s="184">
        <v>17.903400000000001</v>
      </c>
      <c r="Q1908" s="184">
        <v>14.946899999999999</v>
      </c>
      <c r="R1908" s="184">
        <v>29.909400000000002</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44512</v>
      </c>
      <c r="E1909" s="184">
        <v>104.3721</v>
      </c>
      <c r="F1909" s="184">
        <v>1.0653999999999999</v>
      </c>
      <c r="G1909" s="184">
        <v>8.1699999999999995E-2</v>
      </c>
      <c r="H1909" s="184">
        <v>1.9125000000000001</v>
      </c>
      <c r="I1909" s="184">
        <v>3.2707000000000002</v>
      </c>
      <c r="J1909" s="184">
        <v>1.6821999999999999</v>
      </c>
      <c r="K1909" s="184">
        <v>8.9766999999999992</v>
      </c>
      <c r="L1909" s="184">
        <v>24.1508</v>
      </c>
      <c r="M1909" s="184">
        <v>23.6188</v>
      </c>
      <c r="N1909" s="184">
        <v>50.799300000000002</v>
      </c>
      <c r="O1909" s="184">
        <v>22.5547</v>
      </c>
      <c r="P1909" s="184">
        <v>17.0746</v>
      </c>
      <c r="Q1909" s="184">
        <v>15.449</v>
      </c>
      <c r="R1909" s="184">
        <v>29.041599999999999</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0.74944666666666671</v>
      </c>
      <c r="G1910" s="186">
        <v>-0.23368666666666665</v>
      </c>
      <c r="H1910" s="186">
        <v>1.6385600000000005</v>
      </c>
      <c r="I1910" s="186">
        <v>3.2458366666666669</v>
      </c>
      <c r="J1910" s="186">
        <v>1.5708166666666667</v>
      </c>
      <c r="K1910" s="186">
        <v>10.643556666666665</v>
      </c>
      <c r="L1910" s="186">
        <v>25.139480000000002</v>
      </c>
      <c r="M1910" s="186">
        <v>27.93520333333333</v>
      </c>
      <c r="N1910" s="186">
        <v>58.431339285714273</v>
      </c>
      <c r="O1910" s="186">
        <v>19.797057692307696</v>
      </c>
      <c r="P1910" s="186">
        <v>15.724991666666662</v>
      </c>
      <c r="Q1910" s="186">
        <v>18.230226666666667</v>
      </c>
      <c r="R1910" s="186">
        <v>29.090235714285715</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0.75354999999999994</v>
      </c>
      <c r="G1911" s="186">
        <v>-0.23399999999999999</v>
      </c>
      <c r="H1911" s="186">
        <v>1.6393</v>
      </c>
      <c r="I1911" s="186">
        <v>3.24485</v>
      </c>
      <c r="J1911" s="186">
        <v>1.6522000000000001</v>
      </c>
      <c r="K1911" s="186">
        <v>11.536200000000001</v>
      </c>
      <c r="L1911" s="186">
        <v>26.961199999999998</v>
      </c>
      <c r="M1911" s="186">
        <v>27.064700000000002</v>
      </c>
      <c r="N1911" s="186">
        <v>56.632450000000006</v>
      </c>
      <c r="O1911" s="186">
        <v>20.88025</v>
      </c>
      <c r="P1911" s="186">
        <v>15.980399999999999</v>
      </c>
      <c r="Q1911" s="186">
        <v>17.237100000000002</v>
      </c>
      <c r="R1911" s="186">
        <v>28.499949999999998</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32"/>
      <c r="B1912" s="129"/>
      <c r="C1912" s="129"/>
      <c r="D1912" s="129"/>
      <c r="E1912" s="129"/>
      <c r="F1912" s="133"/>
      <c r="G1912" s="133"/>
      <c r="H1912" s="133"/>
      <c r="I1912" s="133"/>
      <c r="J1912" s="133"/>
      <c r="K1912" s="133"/>
      <c r="L1912" s="133"/>
      <c r="M1912" s="133"/>
      <c r="N1912" s="133"/>
      <c r="O1912" s="133"/>
      <c r="P1912" s="133"/>
      <c r="Q1912" s="133"/>
      <c r="R1912" s="133"/>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8"/>
      <c r="B1913" s="128"/>
      <c r="C1913" s="128"/>
      <c r="D1913" s="128"/>
      <c r="E1913" s="128"/>
      <c r="F1913" s="128"/>
      <c r="G1913" s="128"/>
      <c r="H1913" s="128"/>
      <c r="I1913" s="128"/>
      <c r="J1913" s="128"/>
      <c r="K1913" s="128"/>
      <c r="L1913" s="128"/>
      <c r="M1913" s="128"/>
      <c r="N1913" s="128"/>
      <c r="O1913" s="128"/>
      <c r="P1913" s="128"/>
      <c r="Q1913" s="128"/>
      <c r="R1913" s="128"/>
    </row>
    <row r="1914" spans="1:34" x14ac:dyDescent="0.3">
      <c r="A1914" s="128"/>
      <c r="B1914" s="128"/>
      <c r="C1914" s="128"/>
      <c r="D1914" s="128"/>
      <c r="E1914" s="128"/>
      <c r="F1914" s="128"/>
      <c r="G1914" s="128"/>
      <c r="H1914" s="128"/>
      <c r="I1914" s="128"/>
      <c r="J1914" s="128"/>
      <c r="K1914" s="128"/>
      <c r="L1914" s="128"/>
      <c r="M1914" s="128"/>
      <c r="N1914" s="128"/>
      <c r="O1914" s="128"/>
      <c r="P1914" s="128"/>
      <c r="Q1914" s="128"/>
      <c r="R1914" s="128"/>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election activeCell="B2" sqref="B2:E3"/>
    </sheetView>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1241</v>
      </c>
      <c r="B8" s="64">
        <f>VLOOKUP($A8,'Return Data'!$B$7:$R$2292,3,0)</f>
        <v>44512</v>
      </c>
      <c r="C8" s="65">
        <f>VLOOKUP($A8,'Return Data'!$B$7:$R$2292,4,0)</f>
        <v>32.0199</v>
      </c>
      <c r="D8" s="65">
        <f>VLOOKUP($A8,'Return Data'!$B$7:$R$2292,10,0)</f>
        <v>10.2014</v>
      </c>
      <c r="E8" s="66">
        <f t="shared" ref="E8:E16" si="0">RANK(D8,D$8:D$16,0)</f>
        <v>4</v>
      </c>
      <c r="F8" s="65">
        <f>VLOOKUP($A8,'Return Data'!$B$7:$R$2292,11,0)</f>
        <v>22.3689</v>
      </c>
      <c r="G8" s="66">
        <f t="shared" ref="G8:G16" si="1">RANK(F8,F$8:F$16,0)</f>
        <v>1</v>
      </c>
      <c r="H8" s="65">
        <f>VLOOKUP($A8,'Return Data'!$B$7:$R$2292,12,0)</f>
        <v>22.434899999999999</v>
      </c>
      <c r="I8" s="66">
        <f t="shared" ref="I8:I16" si="2">RANK(H8,H$8:H$16,0)</f>
        <v>3</v>
      </c>
      <c r="J8" s="65">
        <f>VLOOKUP($A8,'Return Data'!$B$7:$R$2292,13,0)</f>
        <v>36.8992</v>
      </c>
      <c r="K8" s="66">
        <f t="shared" ref="K8:K16" si="3">RANK(J8,J$8:J$16,0)</f>
        <v>3</v>
      </c>
      <c r="L8" s="65">
        <f>VLOOKUP($A8,'Return Data'!$B$7:$R$2292,17,0)</f>
        <v>22.914200000000001</v>
      </c>
      <c r="M8" s="66">
        <f t="shared" ref="M8:M14" si="4">RANK(L8,L$8:L$16,0)</f>
        <v>3</v>
      </c>
      <c r="N8" s="65">
        <f>VLOOKUP($A8,'Return Data'!$B$7:$R$2292,14,0)</f>
        <v>21.3933</v>
      </c>
      <c r="O8" s="66">
        <f t="shared" ref="O8:O14" si="5">RANK(N8,N$8:N$16,0)</f>
        <v>2</v>
      </c>
      <c r="P8" s="65">
        <f>VLOOKUP($A8,'Return Data'!$B$7:$R$2292,15,0)</f>
        <v>14.1701</v>
      </c>
      <c r="Q8" s="66">
        <f t="shared" ref="Q8:Q14" si="6">RANK(P8,P$8:P$16,0)</f>
        <v>3</v>
      </c>
      <c r="R8" s="65">
        <f>VLOOKUP($A8,'Return Data'!$B$7:$R$2292,16,0)</f>
        <v>10.918900000000001</v>
      </c>
      <c r="S8" s="67">
        <f t="shared" ref="S8:S16" si="7">RANK(R8,R$8:R$16,0)</f>
        <v>4</v>
      </c>
    </row>
    <row r="9" spans="1:20" x14ac:dyDescent="0.3">
      <c r="A9" s="63" t="s">
        <v>1242</v>
      </c>
      <c r="B9" s="64">
        <f>VLOOKUP($A9,'Return Data'!$B$7:$R$2292,3,0)</f>
        <v>44512</v>
      </c>
      <c r="C9" s="65">
        <f>VLOOKUP($A9,'Return Data'!$B$7:$R$2292,4,0)</f>
        <v>48.735999999999997</v>
      </c>
      <c r="D9" s="65">
        <f>VLOOKUP($A9,'Return Data'!$B$7:$R$2292,10,0)</f>
        <v>6.6689999999999996</v>
      </c>
      <c r="E9" s="66">
        <f t="shared" si="0"/>
        <v>7</v>
      </c>
      <c r="F9" s="65">
        <f>VLOOKUP($A9,'Return Data'!$B$7:$R$2292,11,0)</f>
        <v>16.184699999999999</v>
      </c>
      <c r="G9" s="66">
        <f t="shared" si="1"/>
        <v>5</v>
      </c>
      <c r="H9" s="65">
        <f>VLOOKUP($A9,'Return Data'!$B$7:$R$2292,12,0)</f>
        <v>16.9879</v>
      </c>
      <c r="I9" s="66">
        <f t="shared" si="2"/>
        <v>6</v>
      </c>
      <c r="J9" s="65">
        <f>VLOOKUP($A9,'Return Data'!$B$7:$R$2292,13,0)</f>
        <v>30.362400000000001</v>
      </c>
      <c r="K9" s="66">
        <f t="shared" si="3"/>
        <v>6</v>
      </c>
      <c r="L9" s="65">
        <f>VLOOKUP($A9,'Return Data'!$B$7:$R$2292,17,0)</f>
        <v>21.787099999999999</v>
      </c>
      <c r="M9" s="66">
        <f t="shared" si="4"/>
        <v>4</v>
      </c>
      <c r="N9" s="65">
        <f>VLOOKUP($A9,'Return Data'!$B$7:$R$2292,14,0)</f>
        <v>17.362500000000001</v>
      </c>
      <c r="O9" s="66">
        <f t="shared" si="5"/>
        <v>4</v>
      </c>
      <c r="P9" s="65">
        <f>VLOOKUP($A9,'Return Data'!$B$7:$R$2292,15,0)</f>
        <v>11.7729</v>
      </c>
      <c r="Q9" s="66">
        <f t="shared" si="6"/>
        <v>4</v>
      </c>
      <c r="R9" s="65">
        <f>VLOOKUP($A9,'Return Data'!$B$7:$R$2292,16,0)</f>
        <v>10.2379</v>
      </c>
      <c r="S9" s="67">
        <f t="shared" si="7"/>
        <v>6</v>
      </c>
    </row>
    <row r="10" spans="1:20" x14ac:dyDescent="0.3">
      <c r="A10" s="63" t="s">
        <v>1244</v>
      </c>
      <c r="B10" s="64">
        <f>VLOOKUP($A10,'Return Data'!$B$7:$R$2292,3,0)</f>
        <v>44512</v>
      </c>
      <c r="C10" s="65">
        <f>VLOOKUP($A10,'Return Data'!$B$7:$R$2292,4,0)</f>
        <v>426.3845</v>
      </c>
      <c r="D10" s="65">
        <f>VLOOKUP($A10,'Return Data'!$B$7:$R$2292,10,0)</f>
        <v>12.3454</v>
      </c>
      <c r="E10" s="66">
        <f t="shared" si="0"/>
        <v>2</v>
      </c>
      <c r="F10" s="65">
        <f>VLOOKUP($A10,'Return Data'!$B$7:$R$2292,11,0)</f>
        <v>21.4299</v>
      </c>
      <c r="G10" s="66">
        <f t="shared" si="1"/>
        <v>2</v>
      </c>
      <c r="H10" s="65">
        <f>VLOOKUP($A10,'Return Data'!$B$7:$R$2292,12,0)</f>
        <v>29.738800000000001</v>
      </c>
      <c r="I10" s="66">
        <f t="shared" si="2"/>
        <v>2</v>
      </c>
      <c r="J10" s="65">
        <f>VLOOKUP($A10,'Return Data'!$B$7:$R$2292,13,0)</f>
        <v>55.791800000000002</v>
      </c>
      <c r="K10" s="66">
        <f t="shared" si="3"/>
        <v>2</v>
      </c>
      <c r="L10" s="65">
        <f>VLOOKUP($A10,'Return Data'!$B$7:$R$2292,17,0)</f>
        <v>25.4434</v>
      </c>
      <c r="M10" s="66">
        <f t="shared" si="4"/>
        <v>2</v>
      </c>
      <c r="N10" s="65">
        <f>VLOOKUP($A10,'Return Data'!$B$7:$R$2292,14,0)</f>
        <v>18.903300000000002</v>
      </c>
      <c r="O10" s="66">
        <f t="shared" si="5"/>
        <v>3</v>
      </c>
      <c r="P10" s="65">
        <f>VLOOKUP($A10,'Return Data'!$B$7:$R$2292,15,0)</f>
        <v>15.9321</v>
      </c>
      <c r="Q10" s="66">
        <f t="shared" si="6"/>
        <v>2</v>
      </c>
      <c r="R10" s="65">
        <f>VLOOKUP($A10,'Return Data'!$B$7:$R$2292,16,0)</f>
        <v>21.778099999999998</v>
      </c>
      <c r="S10" s="67">
        <f t="shared" si="7"/>
        <v>2</v>
      </c>
    </row>
    <row r="11" spans="1:20" x14ac:dyDescent="0.3">
      <c r="A11" s="63" t="s">
        <v>2019</v>
      </c>
      <c r="B11" s="64">
        <f>VLOOKUP($A11,'Return Data'!$B$7:$R$2292,3,0)</f>
        <v>44512</v>
      </c>
      <c r="C11" s="65">
        <f>VLOOKUP($A11,'Return Data'!$B$7:$R$2292,4,0)</f>
        <v>26.4664</v>
      </c>
      <c r="D11" s="65">
        <f>VLOOKUP($A11,'Return Data'!$B$7:$R$2292,10,0)</f>
        <v>10.4032</v>
      </c>
      <c r="E11" s="66">
        <f t="shared" si="0"/>
        <v>3</v>
      </c>
      <c r="F11" s="65">
        <f>VLOOKUP($A11,'Return Data'!$B$7:$R$2292,11,0)</f>
        <v>20.678100000000001</v>
      </c>
      <c r="G11" s="66">
        <f t="shared" si="1"/>
        <v>3</v>
      </c>
      <c r="H11" s="65">
        <f>VLOOKUP($A11,'Return Data'!$B$7:$R$2292,12,0)</f>
        <v>18.675999999999998</v>
      </c>
      <c r="I11" s="66">
        <f t="shared" si="2"/>
        <v>4</v>
      </c>
      <c r="J11" s="65">
        <f>VLOOKUP($A11,'Return Data'!$B$7:$R$2292,13,0)</f>
        <v>32.482399999999998</v>
      </c>
      <c r="K11" s="66">
        <f t="shared" si="3"/>
        <v>5</v>
      </c>
      <c r="L11" s="65">
        <f>VLOOKUP($A11,'Return Data'!$B$7:$R$2292,17,0)</f>
        <v>18.8903</v>
      </c>
      <c r="M11" s="66">
        <f t="shared" si="4"/>
        <v>5</v>
      </c>
      <c r="N11" s="65">
        <f>VLOOKUP($A11,'Return Data'!$B$7:$R$2292,14,0)</f>
        <v>15.6302</v>
      </c>
      <c r="O11" s="66">
        <f t="shared" si="5"/>
        <v>5</v>
      </c>
      <c r="P11" s="65">
        <f>VLOOKUP($A11,'Return Data'!$B$7:$R$2292,15,0)</f>
        <v>10.8239</v>
      </c>
      <c r="Q11" s="66">
        <f t="shared" si="6"/>
        <v>5</v>
      </c>
      <c r="R11" s="65">
        <f>VLOOKUP($A11,'Return Data'!$B$7:$R$2292,16,0)</f>
        <v>9.6036999999999999</v>
      </c>
      <c r="S11" s="67">
        <f t="shared" si="7"/>
        <v>7</v>
      </c>
    </row>
    <row r="12" spans="1:20" x14ac:dyDescent="0.3">
      <c r="A12" s="63" t="s">
        <v>1246</v>
      </c>
      <c r="B12" s="64">
        <f>VLOOKUP($A12,'Return Data'!$B$7:$R$2292,3,0)</f>
        <v>44512</v>
      </c>
      <c r="C12" s="65">
        <f>VLOOKUP($A12,'Return Data'!$B$7:$R$2292,4,0)</f>
        <v>78.213499999999996</v>
      </c>
      <c r="D12" s="65">
        <f>VLOOKUP($A12,'Return Data'!$B$7:$R$2292,10,0)</f>
        <v>7.9352999999999998</v>
      </c>
      <c r="E12" s="66">
        <f t="shared" si="0"/>
        <v>5</v>
      </c>
      <c r="F12" s="65">
        <f>VLOOKUP($A12,'Return Data'!$B$7:$R$2292,11,0)</f>
        <v>16.48</v>
      </c>
      <c r="G12" s="66">
        <f t="shared" si="1"/>
        <v>4</v>
      </c>
      <c r="H12" s="65">
        <f>VLOOKUP($A12,'Return Data'!$B$7:$R$2292,12,0)</f>
        <v>52.579900000000002</v>
      </c>
      <c r="I12" s="66">
        <f t="shared" si="2"/>
        <v>1</v>
      </c>
      <c r="J12" s="65">
        <f>VLOOKUP($A12,'Return Data'!$B$7:$R$2292,13,0)</f>
        <v>63.378799999999998</v>
      </c>
      <c r="K12" s="66">
        <f t="shared" si="3"/>
        <v>1</v>
      </c>
      <c r="L12" s="65">
        <f>VLOOKUP($A12,'Return Data'!$B$7:$R$2292,17,0)</f>
        <v>38.745100000000001</v>
      </c>
      <c r="M12" s="66">
        <f t="shared" si="4"/>
        <v>1</v>
      </c>
      <c r="N12" s="65">
        <f>VLOOKUP($A12,'Return Data'!$B$7:$R$2292,14,0)</f>
        <v>29.777000000000001</v>
      </c>
      <c r="O12" s="66">
        <f t="shared" si="5"/>
        <v>1</v>
      </c>
      <c r="P12" s="65">
        <f>VLOOKUP($A12,'Return Data'!$B$7:$R$2292,15,0)</f>
        <v>18.563099999999999</v>
      </c>
      <c r="Q12" s="66">
        <f t="shared" si="6"/>
        <v>1</v>
      </c>
      <c r="R12" s="65">
        <f>VLOOKUP($A12,'Return Data'!$B$7:$R$2292,16,0)</f>
        <v>10.4666</v>
      </c>
      <c r="S12" s="67">
        <f t="shared" si="7"/>
        <v>5</v>
      </c>
    </row>
    <row r="13" spans="1:20" x14ac:dyDescent="0.3">
      <c r="A13" s="63" t="s">
        <v>1601</v>
      </c>
      <c r="B13" s="64">
        <f>VLOOKUP($A13,'Return Data'!$B$7:$R$2292,3,0)</f>
        <v>44512</v>
      </c>
      <c r="C13" s="65">
        <f>VLOOKUP($A13,'Return Data'!$B$7:$R$2292,4,0)</f>
        <v>23.6387</v>
      </c>
      <c r="D13" s="65">
        <f>VLOOKUP($A13,'Return Data'!$B$7:$R$2292,10,0)</f>
        <v>13.414</v>
      </c>
      <c r="E13" s="66">
        <f t="shared" si="0"/>
        <v>1</v>
      </c>
      <c r="F13" s="65">
        <f>VLOOKUP($A13,'Return Data'!$B$7:$R$2292,11,0)</f>
        <v>12.458600000000001</v>
      </c>
      <c r="G13" s="66">
        <f t="shared" si="1"/>
        <v>7</v>
      </c>
      <c r="H13" s="65">
        <f>VLOOKUP($A13,'Return Data'!$B$7:$R$2292,12,0)</f>
        <v>8.8964999999999996</v>
      </c>
      <c r="I13" s="66">
        <f t="shared" si="2"/>
        <v>9</v>
      </c>
      <c r="J13" s="65">
        <f>VLOOKUP($A13,'Return Data'!$B$7:$R$2292,13,0)</f>
        <v>11.9177</v>
      </c>
      <c r="K13" s="66">
        <f t="shared" si="3"/>
        <v>9</v>
      </c>
      <c r="L13" s="65">
        <f>VLOOKUP($A13,'Return Data'!$B$7:$R$2292,17,0)</f>
        <v>11.426600000000001</v>
      </c>
      <c r="M13" s="66">
        <f t="shared" si="4"/>
        <v>8</v>
      </c>
      <c r="N13" s="65">
        <f>VLOOKUP($A13,'Return Data'!$B$7:$R$2292,14,0)</f>
        <v>10.198700000000001</v>
      </c>
      <c r="O13" s="66">
        <f t="shared" si="5"/>
        <v>8</v>
      </c>
      <c r="P13" s="65">
        <f>VLOOKUP($A13,'Return Data'!$B$7:$R$2292,15,0)</f>
        <v>9.1126000000000005</v>
      </c>
      <c r="Q13" s="66">
        <f t="shared" si="6"/>
        <v>7</v>
      </c>
      <c r="R13" s="65">
        <f>VLOOKUP($A13,'Return Data'!$B$7:$R$2292,16,0)</f>
        <v>9.5875000000000004</v>
      </c>
      <c r="S13" s="67">
        <f t="shared" si="7"/>
        <v>8</v>
      </c>
    </row>
    <row r="14" spans="1:20" x14ac:dyDescent="0.3">
      <c r="A14" s="63" t="s">
        <v>1249</v>
      </c>
      <c r="B14" s="64">
        <f>VLOOKUP($A14,'Return Data'!$B$7:$R$2292,3,0)</f>
        <v>44512</v>
      </c>
      <c r="C14" s="65">
        <f>VLOOKUP($A14,'Return Data'!$B$7:$R$2292,4,0)</f>
        <v>37.836500000000001</v>
      </c>
      <c r="D14" s="65">
        <f>VLOOKUP($A14,'Return Data'!$B$7:$R$2292,10,0)</f>
        <v>5.3544999999999998</v>
      </c>
      <c r="E14" s="66">
        <f t="shared" si="0"/>
        <v>8</v>
      </c>
      <c r="F14" s="65">
        <f>VLOOKUP($A14,'Return Data'!$B$7:$R$2292,11,0)</f>
        <v>10.270300000000001</v>
      </c>
      <c r="G14" s="66">
        <f t="shared" si="1"/>
        <v>9</v>
      </c>
      <c r="H14" s="65">
        <f>VLOOKUP($A14,'Return Data'!$B$7:$R$2292,12,0)</f>
        <v>13.3719</v>
      </c>
      <c r="I14" s="66">
        <f t="shared" si="2"/>
        <v>7</v>
      </c>
      <c r="J14" s="65">
        <f>VLOOKUP($A14,'Return Data'!$B$7:$R$2292,13,0)</f>
        <v>21.267700000000001</v>
      </c>
      <c r="K14" s="66">
        <f t="shared" si="3"/>
        <v>7</v>
      </c>
      <c r="L14" s="65">
        <f>VLOOKUP($A14,'Return Data'!$B$7:$R$2292,17,0)</f>
        <v>14.9009</v>
      </c>
      <c r="M14" s="66">
        <f t="shared" si="4"/>
        <v>6</v>
      </c>
      <c r="N14" s="65">
        <f>VLOOKUP($A14,'Return Data'!$B$7:$R$2292,14,0)</f>
        <v>13.954700000000001</v>
      </c>
      <c r="O14" s="66">
        <f t="shared" si="5"/>
        <v>6</v>
      </c>
      <c r="P14" s="65">
        <f>VLOOKUP($A14,'Return Data'!$B$7:$R$2292,15,0)</f>
        <v>10.212999999999999</v>
      </c>
      <c r="Q14" s="66">
        <f t="shared" si="6"/>
        <v>6</v>
      </c>
      <c r="R14" s="65">
        <f>VLOOKUP($A14,'Return Data'!$B$7:$R$2292,16,0)</f>
        <v>8.6942000000000004</v>
      </c>
      <c r="S14" s="67">
        <f t="shared" si="7"/>
        <v>9</v>
      </c>
    </row>
    <row r="15" spans="1:20" x14ac:dyDescent="0.3">
      <c r="A15" s="63" t="s">
        <v>1251</v>
      </c>
      <c r="B15" s="64">
        <f>VLOOKUP($A15,'Return Data'!$B$7:$R$2292,3,0)</f>
        <v>44512</v>
      </c>
      <c r="C15" s="65">
        <f>VLOOKUP($A15,'Return Data'!$B$7:$R$2292,4,0)</f>
        <v>15.661899999999999</v>
      </c>
      <c r="D15" s="65">
        <f>VLOOKUP($A15,'Return Data'!$B$7:$R$2292,10,0)</f>
        <v>7.0723000000000003</v>
      </c>
      <c r="E15" s="66">
        <f t="shared" si="0"/>
        <v>6</v>
      </c>
      <c r="F15" s="65">
        <f>VLOOKUP($A15,'Return Data'!$B$7:$R$2292,11,0)</f>
        <v>15.794499999999999</v>
      </c>
      <c r="G15" s="66">
        <f t="shared" si="1"/>
        <v>6</v>
      </c>
      <c r="H15" s="65">
        <f>VLOOKUP($A15,'Return Data'!$B$7:$R$2292,12,0)</f>
        <v>17.773700000000002</v>
      </c>
      <c r="I15" s="66">
        <f t="shared" si="2"/>
        <v>5</v>
      </c>
      <c r="J15" s="65">
        <f>VLOOKUP($A15,'Return Data'!$B$7:$R$2292,13,0)</f>
        <v>35.124699999999997</v>
      </c>
      <c r="K15" s="66">
        <f t="shared" si="3"/>
        <v>4</v>
      </c>
      <c r="L15" s="65"/>
      <c r="M15" s="66"/>
      <c r="N15" s="65"/>
      <c r="O15" s="66"/>
      <c r="P15" s="65"/>
      <c r="Q15" s="66"/>
      <c r="R15" s="65">
        <f>VLOOKUP($A15,'Return Data'!$B$7:$R$2292,16,0)</f>
        <v>30.3401</v>
      </c>
      <c r="S15" s="67">
        <f t="shared" si="7"/>
        <v>1</v>
      </c>
    </row>
    <row r="16" spans="1:20" x14ac:dyDescent="0.3">
      <c r="A16" s="63" t="s">
        <v>1253</v>
      </c>
      <c r="B16" s="64">
        <f>VLOOKUP($A16,'Return Data'!$B$7:$R$2292,3,0)</f>
        <v>44512</v>
      </c>
      <c r="C16" s="65">
        <f>VLOOKUP($A16,'Return Data'!$B$7:$R$2292,4,0)</f>
        <v>44.641100000000002</v>
      </c>
      <c r="D16" s="65">
        <f>VLOOKUP($A16,'Return Data'!$B$7:$R$2292,10,0)</f>
        <v>4.6441999999999997</v>
      </c>
      <c r="E16" s="66">
        <f t="shared" si="0"/>
        <v>9</v>
      </c>
      <c r="F16" s="65">
        <f>VLOOKUP($A16,'Return Data'!$B$7:$R$2292,11,0)</f>
        <v>10.9597</v>
      </c>
      <c r="G16" s="66">
        <f t="shared" si="1"/>
        <v>8</v>
      </c>
      <c r="H16" s="65">
        <f>VLOOKUP($A16,'Return Data'!$B$7:$R$2292,12,0)</f>
        <v>10.1934</v>
      </c>
      <c r="I16" s="66">
        <f t="shared" si="2"/>
        <v>8</v>
      </c>
      <c r="J16" s="65">
        <f>VLOOKUP($A16,'Return Data'!$B$7:$R$2292,13,0)</f>
        <v>18.2361</v>
      </c>
      <c r="K16" s="66">
        <f t="shared" si="3"/>
        <v>8</v>
      </c>
      <c r="L16" s="65">
        <f>VLOOKUP($A16,'Return Data'!$B$7:$R$2292,17,0)</f>
        <v>13.595499999999999</v>
      </c>
      <c r="M16" s="66">
        <f>RANK(L16,L$8:L$16,0)</f>
        <v>7</v>
      </c>
      <c r="N16" s="65">
        <f>VLOOKUP($A16,'Return Data'!$B$7:$R$2292,14,0)</f>
        <v>10.4747</v>
      </c>
      <c r="O16" s="66">
        <f>RANK(N16,N$8:N$16,0)</f>
        <v>7</v>
      </c>
      <c r="P16" s="65">
        <f>VLOOKUP($A16,'Return Data'!$B$7:$R$2292,15,0)</f>
        <v>8.7865000000000002</v>
      </c>
      <c r="Q16" s="66">
        <f>RANK(P16,P$8:P$16,0)</f>
        <v>8</v>
      </c>
      <c r="R16" s="65">
        <f>VLOOKUP($A16,'Return Data'!$B$7:$R$2292,16,0)</f>
        <v>12.2843</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8.6710333333333338</v>
      </c>
      <c r="E18" s="74"/>
      <c r="F18" s="75">
        <f>AVERAGE(F8:F16)</f>
        <v>16.291633333333337</v>
      </c>
      <c r="G18" s="74"/>
      <c r="H18" s="75">
        <f>AVERAGE(H8:H16)</f>
        <v>21.183666666666667</v>
      </c>
      <c r="I18" s="74"/>
      <c r="J18" s="75">
        <f>AVERAGE(J8:J16)</f>
        <v>33.940088888888887</v>
      </c>
      <c r="K18" s="74"/>
      <c r="L18" s="75">
        <f>AVERAGE(L8:L16)</f>
        <v>20.962887500000001</v>
      </c>
      <c r="M18" s="74"/>
      <c r="N18" s="75">
        <f>AVERAGE(N8:N16)</f>
        <v>17.2118</v>
      </c>
      <c r="O18" s="74"/>
      <c r="P18" s="75">
        <f>AVERAGE(P8:P16)</f>
        <v>12.421775</v>
      </c>
      <c r="Q18" s="74"/>
      <c r="R18" s="75">
        <f>AVERAGE(R8:R16)</f>
        <v>13.767922222222223</v>
      </c>
      <c r="S18" s="76"/>
    </row>
    <row r="19" spans="1:19" x14ac:dyDescent="0.3">
      <c r="A19" s="73" t="s">
        <v>28</v>
      </c>
      <c r="B19" s="74"/>
      <c r="C19" s="74"/>
      <c r="D19" s="75">
        <f>MIN(D8:D16)</f>
        <v>4.6441999999999997</v>
      </c>
      <c r="E19" s="74"/>
      <c r="F19" s="75">
        <f>MIN(F8:F16)</f>
        <v>10.270300000000001</v>
      </c>
      <c r="G19" s="74"/>
      <c r="H19" s="75">
        <f>MIN(H8:H16)</f>
        <v>8.8964999999999996</v>
      </c>
      <c r="I19" s="74"/>
      <c r="J19" s="75">
        <f>MIN(J8:J16)</f>
        <v>11.9177</v>
      </c>
      <c r="K19" s="74"/>
      <c r="L19" s="75">
        <f>MIN(L8:L16)</f>
        <v>11.426600000000001</v>
      </c>
      <c r="M19" s="74"/>
      <c r="N19" s="75">
        <f>MIN(N8:N16)</f>
        <v>10.198700000000001</v>
      </c>
      <c r="O19" s="74"/>
      <c r="P19" s="75">
        <f>MIN(P8:P16)</f>
        <v>8.7865000000000002</v>
      </c>
      <c r="Q19" s="74"/>
      <c r="R19" s="75">
        <f>MIN(R8:R16)</f>
        <v>8.6942000000000004</v>
      </c>
      <c r="S19" s="76"/>
    </row>
    <row r="20" spans="1:19" ht="15" thickBot="1" x14ac:dyDescent="0.35">
      <c r="A20" s="77" t="s">
        <v>29</v>
      </c>
      <c r="B20" s="78"/>
      <c r="C20" s="78"/>
      <c r="D20" s="79">
        <f>MAX(D8:D16)</f>
        <v>13.414</v>
      </c>
      <c r="E20" s="78"/>
      <c r="F20" s="79">
        <f>MAX(F8:F16)</f>
        <v>22.3689</v>
      </c>
      <c r="G20" s="78"/>
      <c r="H20" s="79">
        <f>MAX(H8:H16)</f>
        <v>52.579900000000002</v>
      </c>
      <c r="I20" s="78"/>
      <c r="J20" s="79">
        <f>MAX(J8:J16)</f>
        <v>63.378799999999998</v>
      </c>
      <c r="K20" s="78"/>
      <c r="L20" s="79">
        <f>MAX(L8:L16)</f>
        <v>38.745100000000001</v>
      </c>
      <c r="M20" s="78"/>
      <c r="N20" s="79">
        <f>MAX(N8:N16)</f>
        <v>29.777000000000001</v>
      </c>
      <c r="O20" s="78"/>
      <c r="P20" s="79">
        <f>MAX(P8:P16)</f>
        <v>18.563099999999999</v>
      </c>
      <c r="Q20" s="78"/>
      <c r="R20" s="79">
        <f>MAX(R8:R16)</f>
        <v>30.3401</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Data'!$B$7:$R$2292,3,0)</f>
        <v>44512</v>
      </c>
      <c r="C8" s="65">
        <f>VLOOKUP($A8,'Return Data'!$B$7:$R$2292,4,0)</f>
        <v>80.739999999999995</v>
      </c>
      <c r="D8" s="65">
        <f>VLOOKUP($A8,'Return Data'!$B$7:$R$2292,10,0)</f>
        <v>4.2882999999999996</v>
      </c>
      <c r="E8" s="66">
        <f t="shared" ref="E8:E17" si="0">RANK(D8,D$8:D$17,0)</f>
        <v>8</v>
      </c>
      <c r="F8" s="65">
        <f>VLOOKUP($A8,'Return Data'!$B$7:$R$2292,11,0)</f>
        <v>11.581</v>
      </c>
      <c r="G8" s="66">
        <f t="shared" ref="G8:G14" si="1">RANK(F8,F$8:F$17,0)</f>
        <v>6</v>
      </c>
      <c r="H8" s="65">
        <f>VLOOKUP($A8,'Return Data'!$B$7:$R$2292,12,0)</f>
        <v>13.702299999999999</v>
      </c>
      <c r="I8" s="66">
        <f t="shared" ref="I8:I14" si="2">RANK(H8,H$8:H$17,0)</f>
        <v>5</v>
      </c>
      <c r="J8" s="65">
        <f>VLOOKUP($A8,'Return Data'!$B$7:$R$2292,13,0)</f>
        <v>25.802399999999999</v>
      </c>
      <c r="K8" s="66">
        <f t="shared" ref="K8" si="3">RANK(J8,J$8:J$17,0)</f>
        <v>6</v>
      </c>
      <c r="L8" s="65">
        <f>VLOOKUP($A8,'Return Data'!$B$7:$R$2292,17,0)</f>
        <v>17.379000000000001</v>
      </c>
      <c r="M8" s="66">
        <f t="shared" ref="M8" si="4">RANK(L8,L$8:L$17,0)</f>
        <v>4</v>
      </c>
      <c r="N8" s="65">
        <f>VLOOKUP($A8,'Return Data'!$B$7:$R$2292,14,0)</f>
        <v>14.9694</v>
      </c>
      <c r="O8" s="66">
        <f t="shared" ref="O8" si="5">RANK(N8,N$8:N$17,0)</f>
        <v>4</v>
      </c>
      <c r="P8" s="65">
        <f>VLOOKUP($A8,'Return Data'!$B$7:$R$2292,15,0)</f>
        <v>12.1943</v>
      </c>
      <c r="Q8" s="66">
        <f t="shared" ref="Q8" si="6">RANK(P8,P$8:P$17,0)</f>
        <v>4</v>
      </c>
      <c r="R8" s="65">
        <f>VLOOKUP($A8,'Return Data'!$B$7:$R$2292,16,0)</f>
        <v>12.9733</v>
      </c>
      <c r="S8" s="67">
        <f t="shared" ref="S8:S17" si="7">RANK(R8,R$8:R$17,0)</f>
        <v>7</v>
      </c>
    </row>
    <row r="9" spans="1:20" x14ac:dyDescent="0.3">
      <c r="A9" s="63" t="s">
        <v>546</v>
      </c>
      <c r="B9" s="64">
        <f>VLOOKUP($A9,'Return Data'!$B$7:$R$2292,3,0)</f>
        <v>44512</v>
      </c>
      <c r="C9" s="65">
        <f>VLOOKUP($A9,'Return Data'!$B$7:$R$2292,4,0)</f>
        <v>302.76600000000002</v>
      </c>
      <c r="D9" s="65">
        <f>VLOOKUP($A9,'Return Data'!$B$7:$R$2292,10,0)</f>
        <v>9.0479000000000003</v>
      </c>
      <c r="E9" s="66">
        <f t="shared" si="0"/>
        <v>2</v>
      </c>
      <c r="F9" s="65">
        <f>VLOOKUP($A9,'Return Data'!$B$7:$R$2292,11,0)</f>
        <v>17.420300000000001</v>
      </c>
      <c r="G9" s="66">
        <f t="shared" si="1"/>
        <v>1</v>
      </c>
      <c r="H9" s="65">
        <f>VLOOKUP($A9,'Return Data'!$B$7:$R$2292,12,0)</f>
        <v>20.1905</v>
      </c>
      <c r="I9" s="66">
        <f t="shared" si="2"/>
        <v>1</v>
      </c>
      <c r="J9" s="65">
        <f>VLOOKUP($A9,'Return Data'!$B$7:$R$2292,13,0)</f>
        <v>48.339799999999997</v>
      </c>
      <c r="K9" s="66">
        <f t="shared" ref="K9:K17" si="8">RANK(J9,J$8:J$17,0)</f>
        <v>1</v>
      </c>
      <c r="L9" s="65">
        <f>VLOOKUP($A9,'Return Data'!$B$7:$R$2292,17,0)</f>
        <v>20.412400000000002</v>
      </c>
      <c r="M9" s="66">
        <f t="shared" ref="M9:M17" si="9">RANK(L9,L$8:L$17,0)</f>
        <v>1</v>
      </c>
      <c r="N9" s="65">
        <f>VLOOKUP($A9,'Return Data'!$B$7:$R$2292,14,0)</f>
        <v>16.6586</v>
      </c>
      <c r="O9" s="66">
        <f t="shared" ref="O9:O17" si="10">RANK(N9,N$8:N$17,0)</f>
        <v>1</v>
      </c>
      <c r="P9" s="65">
        <f>VLOOKUP($A9,'Return Data'!$B$7:$R$2292,15,0)</f>
        <v>13.798500000000001</v>
      </c>
      <c r="Q9" s="66">
        <f t="shared" ref="Q9:Q14" si="11">RANK(P9,P$8:P$17,0)</f>
        <v>1</v>
      </c>
      <c r="R9" s="65">
        <f>VLOOKUP($A9,'Return Data'!$B$7:$R$2292,16,0)</f>
        <v>14.791399999999999</v>
      </c>
      <c r="S9" s="67">
        <f t="shared" si="7"/>
        <v>3</v>
      </c>
    </row>
    <row r="10" spans="1:20" x14ac:dyDescent="0.3">
      <c r="A10" s="63" t="s">
        <v>548</v>
      </c>
      <c r="B10" s="64">
        <f>VLOOKUP($A10,'Return Data'!$B$7:$R$2292,3,0)</f>
        <v>44512</v>
      </c>
      <c r="C10" s="65">
        <f>VLOOKUP($A10,'Return Data'!$B$7:$R$2292,4,0)</f>
        <v>54.3</v>
      </c>
      <c r="D10" s="65">
        <f>VLOOKUP($A10,'Return Data'!$B$7:$R$2292,10,0)</f>
        <v>5.6420000000000003</v>
      </c>
      <c r="E10" s="66">
        <f t="shared" si="0"/>
        <v>3</v>
      </c>
      <c r="F10" s="65">
        <f>VLOOKUP($A10,'Return Data'!$B$7:$R$2292,11,0)</f>
        <v>11.338900000000001</v>
      </c>
      <c r="G10" s="66">
        <f t="shared" si="1"/>
        <v>7</v>
      </c>
      <c r="H10" s="65">
        <f>VLOOKUP($A10,'Return Data'!$B$7:$R$2292,12,0)</f>
        <v>12.4922</v>
      </c>
      <c r="I10" s="66">
        <f t="shared" si="2"/>
        <v>7</v>
      </c>
      <c r="J10" s="65">
        <f>VLOOKUP($A10,'Return Data'!$B$7:$R$2292,13,0)</f>
        <v>23.859500000000001</v>
      </c>
      <c r="K10" s="66">
        <f t="shared" si="8"/>
        <v>7</v>
      </c>
      <c r="L10" s="65">
        <f>VLOOKUP($A10,'Return Data'!$B$7:$R$2292,17,0)</f>
        <v>15.9011</v>
      </c>
      <c r="M10" s="66">
        <f t="shared" si="9"/>
        <v>7</v>
      </c>
      <c r="N10" s="65">
        <f>VLOOKUP($A10,'Return Data'!$B$7:$R$2292,14,0)</f>
        <v>15.031599999999999</v>
      </c>
      <c r="O10" s="66">
        <f t="shared" si="10"/>
        <v>3</v>
      </c>
      <c r="P10" s="65">
        <f>VLOOKUP($A10,'Return Data'!$B$7:$R$2292,15,0)</f>
        <v>12.902200000000001</v>
      </c>
      <c r="Q10" s="66">
        <f t="shared" si="11"/>
        <v>3</v>
      </c>
      <c r="R10" s="65">
        <f>VLOOKUP($A10,'Return Data'!$B$7:$R$2292,16,0)</f>
        <v>13.7736</v>
      </c>
      <c r="S10" s="67">
        <f t="shared" si="7"/>
        <v>4</v>
      </c>
    </row>
    <row r="11" spans="1:20" x14ac:dyDescent="0.3">
      <c r="A11" s="63" t="s">
        <v>549</v>
      </c>
      <c r="B11" s="64">
        <f>VLOOKUP($A11,'Return Data'!$B$7:$R$2292,3,0)</f>
        <v>44512</v>
      </c>
      <c r="C11" s="65">
        <f>VLOOKUP($A11,'Return Data'!$B$7:$R$2292,4,0)</f>
        <v>11.491300000000001</v>
      </c>
      <c r="D11" s="65">
        <f>VLOOKUP($A11,'Return Data'!$B$7:$R$2292,10,0)</f>
        <v>9.9288000000000007</v>
      </c>
      <c r="E11" s="66">
        <f t="shared" si="0"/>
        <v>1</v>
      </c>
      <c r="F11" s="65">
        <f>VLOOKUP($A11,'Return Data'!$B$7:$R$2292,11,0)</f>
        <v>16.647500000000001</v>
      </c>
      <c r="G11" s="66">
        <f t="shared" si="1"/>
        <v>2</v>
      </c>
      <c r="H11" s="65">
        <f>VLOOKUP($A11,'Return Data'!$B$7:$R$2292,12,0)</f>
        <v>19.163599999999999</v>
      </c>
      <c r="I11" s="66">
        <f t="shared" si="2"/>
        <v>2</v>
      </c>
      <c r="J11" s="65">
        <f>VLOOKUP($A11,'Return Data'!$B$7:$R$2292,13,0)</f>
        <v>29.274100000000001</v>
      </c>
      <c r="K11" s="66">
        <f t="shared" si="8"/>
        <v>2</v>
      </c>
      <c r="L11" s="65"/>
      <c r="M11" s="66"/>
      <c r="N11" s="65"/>
      <c r="O11" s="66"/>
      <c r="P11" s="65"/>
      <c r="Q11" s="66"/>
      <c r="R11" s="65">
        <f>VLOOKUP($A11,'Return Data'!$B$7:$R$2292,16,0)</f>
        <v>7.7230999999999996</v>
      </c>
      <c r="S11" s="67">
        <f t="shared" si="7"/>
        <v>10</v>
      </c>
    </row>
    <row r="12" spans="1:20" x14ac:dyDescent="0.3">
      <c r="A12" s="63" t="s">
        <v>551</v>
      </c>
      <c r="B12" s="64">
        <f>VLOOKUP($A12,'Return Data'!$B$7:$R$2292,3,0)</f>
        <v>44512</v>
      </c>
      <c r="C12" s="65">
        <f>VLOOKUP($A12,'Return Data'!$B$7:$R$2292,4,0)</f>
        <v>15.145</v>
      </c>
      <c r="D12" s="65">
        <f>VLOOKUP($A12,'Return Data'!$B$7:$R$2292,10,0)</f>
        <v>4.5853000000000002</v>
      </c>
      <c r="E12" s="66">
        <f t="shared" si="0"/>
        <v>6</v>
      </c>
      <c r="F12" s="65">
        <f>VLOOKUP($A12,'Return Data'!$B$7:$R$2292,11,0)</f>
        <v>10.9686</v>
      </c>
      <c r="G12" s="66">
        <f t="shared" si="1"/>
        <v>8</v>
      </c>
      <c r="H12" s="65">
        <f>VLOOKUP($A12,'Return Data'!$B$7:$R$2292,12,0)</f>
        <v>11.7547</v>
      </c>
      <c r="I12" s="66">
        <f t="shared" si="2"/>
        <v>8</v>
      </c>
      <c r="J12" s="65">
        <f>VLOOKUP($A12,'Return Data'!$B$7:$R$2292,13,0)</f>
        <v>21.4223</v>
      </c>
      <c r="K12" s="66">
        <f t="shared" si="8"/>
        <v>8</v>
      </c>
      <c r="L12" s="65">
        <f>VLOOKUP($A12,'Return Data'!$B$7:$R$2292,17,0)</f>
        <v>16.1187</v>
      </c>
      <c r="M12" s="66">
        <f t="shared" si="9"/>
        <v>6</v>
      </c>
      <c r="N12" s="65"/>
      <c r="O12" s="66"/>
      <c r="P12" s="65"/>
      <c r="Q12" s="66"/>
      <c r="R12" s="65">
        <f>VLOOKUP($A12,'Return Data'!$B$7:$R$2292,16,0)</f>
        <v>13.4931</v>
      </c>
      <c r="S12" s="67">
        <f t="shared" si="7"/>
        <v>5</v>
      </c>
    </row>
    <row r="13" spans="1:20" x14ac:dyDescent="0.3">
      <c r="A13" s="63" t="s">
        <v>553</v>
      </c>
      <c r="B13" s="64">
        <f>VLOOKUP($A13,'Return Data'!$B$7:$R$2292,3,0)</f>
        <v>44512</v>
      </c>
      <c r="C13" s="65">
        <f>VLOOKUP($A13,'Return Data'!$B$7:$R$2292,4,0)</f>
        <v>34.707000000000001</v>
      </c>
      <c r="D13" s="65">
        <f>VLOOKUP($A13,'Return Data'!$B$7:$R$2292,10,0)</f>
        <v>4.1627000000000001</v>
      </c>
      <c r="E13" s="66">
        <f t="shared" si="0"/>
        <v>10</v>
      </c>
      <c r="F13" s="65">
        <f>VLOOKUP($A13,'Return Data'!$B$7:$R$2292,11,0)</f>
        <v>9.1037999999999997</v>
      </c>
      <c r="G13" s="66">
        <f t="shared" si="1"/>
        <v>10</v>
      </c>
      <c r="H13" s="65">
        <f>VLOOKUP($A13,'Return Data'!$B$7:$R$2292,12,0)</f>
        <v>9.6692</v>
      </c>
      <c r="I13" s="66">
        <f t="shared" si="2"/>
        <v>9</v>
      </c>
      <c r="J13" s="65">
        <f>VLOOKUP($A13,'Return Data'!$B$7:$R$2292,13,0)</f>
        <v>16.150700000000001</v>
      </c>
      <c r="K13" s="66">
        <f t="shared" si="8"/>
        <v>10</v>
      </c>
      <c r="L13" s="65">
        <f>VLOOKUP($A13,'Return Data'!$B$7:$R$2292,17,0)</f>
        <v>13.7616</v>
      </c>
      <c r="M13" s="66">
        <f t="shared" si="9"/>
        <v>8</v>
      </c>
      <c r="N13" s="65">
        <f>VLOOKUP($A13,'Return Data'!$B$7:$R$2292,14,0)</f>
        <v>12.1394</v>
      </c>
      <c r="O13" s="66">
        <f t="shared" si="10"/>
        <v>6</v>
      </c>
      <c r="P13" s="65">
        <f>VLOOKUP($A13,'Return Data'!$B$7:$R$2292,15,0)</f>
        <v>10.2662</v>
      </c>
      <c r="Q13" s="66">
        <f t="shared" si="11"/>
        <v>5</v>
      </c>
      <c r="R13" s="65">
        <f>VLOOKUP($A13,'Return Data'!$B$7:$R$2292,16,0)</f>
        <v>12.692299999999999</v>
      </c>
      <c r="S13" s="67">
        <f t="shared" si="7"/>
        <v>8</v>
      </c>
    </row>
    <row r="14" spans="1:20" x14ac:dyDescent="0.3">
      <c r="A14" s="63" t="s">
        <v>556</v>
      </c>
      <c r="B14" s="64">
        <f>VLOOKUP($A14,'Return Data'!$B$7:$R$2292,3,0)</f>
        <v>44512</v>
      </c>
      <c r="C14" s="65">
        <f>VLOOKUP($A14,'Return Data'!$B$7:$R$2292,4,0)</f>
        <v>133.76240000000001</v>
      </c>
      <c r="D14" s="65">
        <f>VLOOKUP($A14,'Return Data'!$B$7:$R$2292,10,0)</f>
        <v>4.2573999999999996</v>
      </c>
      <c r="E14" s="66">
        <f t="shared" si="0"/>
        <v>9</v>
      </c>
      <c r="F14" s="65">
        <f>VLOOKUP($A14,'Return Data'!$B$7:$R$2292,11,0)</f>
        <v>12.781000000000001</v>
      </c>
      <c r="G14" s="66">
        <f t="shared" si="1"/>
        <v>4</v>
      </c>
      <c r="H14" s="65">
        <f>VLOOKUP($A14,'Return Data'!$B$7:$R$2292,12,0)</f>
        <v>15.016500000000001</v>
      </c>
      <c r="I14" s="66">
        <f t="shared" si="2"/>
        <v>3</v>
      </c>
      <c r="J14" s="65">
        <f>VLOOKUP($A14,'Return Data'!$B$7:$R$2292,13,0)</f>
        <v>28.263000000000002</v>
      </c>
      <c r="K14" s="66">
        <f t="shared" si="8"/>
        <v>3</v>
      </c>
      <c r="L14" s="65">
        <f>VLOOKUP($A14,'Return Data'!$B$7:$R$2292,17,0)</f>
        <v>16.894200000000001</v>
      </c>
      <c r="M14" s="66">
        <f t="shared" si="9"/>
        <v>5</v>
      </c>
      <c r="N14" s="65">
        <f>VLOOKUP($A14,'Return Data'!$B$7:$R$2292,14,0)</f>
        <v>14.8553</v>
      </c>
      <c r="O14" s="66">
        <f t="shared" si="10"/>
        <v>5</v>
      </c>
      <c r="P14" s="65">
        <f>VLOOKUP($A14,'Return Data'!$B$7:$R$2292,15,0)</f>
        <v>13.336399999999999</v>
      </c>
      <c r="Q14" s="66">
        <f t="shared" si="11"/>
        <v>2</v>
      </c>
      <c r="R14" s="65">
        <f>VLOOKUP($A14,'Return Data'!$B$7:$R$2292,16,0)</f>
        <v>13.0692</v>
      </c>
      <c r="S14" s="67">
        <f t="shared" si="7"/>
        <v>6</v>
      </c>
    </row>
    <row r="15" spans="1:20" x14ac:dyDescent="0.3">
      <c r="A15" s="63" t="s">
        <v>557</v>
      </c>
      <c r="B15" s="64">
        <f>VLOOKUP($A15,'Return Data'!$B$7:$R$2292,3,0)</f>
        <v>44512</v>
      </c>
      <c r="C15" s="65">
        <f>VLOOKUP($A15,'Return Data'!$B$7:$R$2292,4,0)</f>
        <v>15.3857</v>
      </c>
      <c r="D15" s="65">
        <f>VLOOKUP($A15,'Return Data'!$B$7:$R$2292,10,0)</f>
        <v>5.6361999999999997</v>
      </c>
      <c r="E15" s="66">
        <f t="shared" si="0"/>
        <v>4</v>
      </c>
      <c r="F15" s="65">
        <f>VLOOKUP($A15,'Return Data'!$B$7:$R$2292,11,0)</f>
        <v>13.8484</v>
      </c>
      <c r="G15" s="66">
        <f t="shared" ref="G15" si="12">RANK(F15,F$8:F$17,0)</f>
        <v>3</v>
      </c>
      <c r="H15" s="65">
        <f>VLOOKUP($A15,'Return Data'!$B$7:$R$2292,12,0)</f>
        <v>13.8543</v>
      </c>
      <c r="I15" s="66">
        <f>RANK(H15,H$8:H$17,0)</f>
        <v>4</v>
      </c>
      <c r="J15" s="65">
        <f>VLOOKUP($A15,'Return Data'!$B$7:$R$2292,13,0)</f>
        <v>25.942</v>
      </c>
      <c r="K15" s="66">
        <f t="shared" si="8"/>
        <v>5</v>
      </c>
      <c r="L15" s="65"/>
      <c r="M15" s="66"/>
      <c r="N15" s="65"/>
      <c r="O15" s="66"/>
      <c r="P15" s="65"/>
      <c r="Q15" s="66"/>
      <c r="R15" s="65">
        <f>VLOOKUP($A15,'Return Data'!$B$7:$R$2292,16,0)</f>
        <v>29.084199999999999</v>
      </c>
      <c r="S15" s="67">
        <f t="shared" si="7"/>
        <v>1</v>
      </c>
    </row>
    <row r="16" spans="1:20" x14ac:dyDescent="0.3">
      <c r="A16" s="63" t="s">
        <v>559</v>
      </c>
      <c r="B16" s="64">
        <f>VLOOKUP($A16,'Return Data'!$B$7:$R$2292,3,0)</f>
        <v>44512</v>
      </c>
      <c r="C16" s="65">
        <f>VLOOKUP($A16,'Return Data'!$B$7:$R$2292,4,0)</f>
        <v>15.4663</v>
      </c>
      <c r="D16" s="65">
        <f>VLOOKUP($A16,'Return Data'!$B$7:$R$2292,10,0)</f>
        <v>5.3160999999999996</v>
      </c>
      <c r="E16" s="66">
        <f t="shared" si="0"/>
        <v>5</v>
      </c>
      <c r="F16" s="65">
        <f>VLOOKUP($A16,'Return Data'!$B$7:$R$2292,11,0)</f>
        <v>12.493600000000001</v>
      </c>
      <c r="G16" s="66">
        <f>RANK(F16,F$8:F$17,0)</f>
        <v>5</v>
      </c>
      <c r="H16" s="65">
        <f>VLOOKUP($A16,'Return Data'!$B$7:$R$2292,12,0)</f>
        <v>13.696</v>
      </c>
      <c r="I16" s="66">
        <f>RANK(H16,H$8:H$17,0)</f>
        <v>6</v>
      </c>
      <c r="J16" s="65">
        <f>VLOOKUP($A16,'Return Data'!$B$7:$R$2292,13,0)</f>
        <v>27.055199999999999</v>
      </c>
      <c r="K16" s="66">
        <f t="shared" si="8"/>
        <v>4</v>
      </c>
      <c r="L16" s="65">
        <f>VLOOKUP($A16,'Return Data'!$B$7:$R$2292,17,0)</f>
        <v>19.017700000000001</v>
      </c>
      <c r="M16" s="66">
        <f t="shared" si="9"/>
        <v>2</v>
      </c>
      <c r="N16" s="65"/>
      <c r="O16" s="66"/>
      <c r="P16" s="65"/>
      <c r="Q16" s="66"/>
      <c r="R16" s="65">
        <f>VLOOKUP($A16,'Return Data'!$B$7:$R$2292,16,0)</f>
        <v>16.906099999999999</v>
      </c>
      <c r="S16" s="67">
        <f t="shared" si="7"/>
        <v>2</v>
      </c>
    </row>
    <row r="17" spans="1:19" x14ac:dyDescent="0.3">
      <c r="A17" s="63" t="s">
        <v>561</v>
      </c>
      <c r="B17" s="64">
        <f>VLOOKUP($A17,'Return Data'!$B$7:$R$2292,3,0)</f>
        <v>44512</v>
      </c>
      <c r="C17" s="65">
        <f>VLOOKUP($A17,'Return Data'!$B$7:$R$2292,4,0)</f>
        <v>15.65</v>
      </c>
      <c r="D17" s="65">
        <f>VLOOKUP($A17,'Return Data'!$B$7:$R$2292,10,0)</f>
        <v>4.4028999999999998</v>
      </c>
      <c r="E17" s="66">
        <f t="shared" si="0"/>
        <v>7</v>
      </c>
      <c r="F17" s="65">
        <f>VLOOKUP($A17,'Return Data'!$B$7:$R$2292,11,0)</f>
        <v>9.2876999999999992</v>
      </c>
      <c r="G17" s="66">
        <f>RANK(F17,F$8:F$17,0)</f>
        <v>9</v>
      </c>
      <c r="H17" s="65">
        <f>VLOOKUP($A17,'Return Data'!$B$7:$R$2292,12,0)</f>
        <v>8.9832999999999998</v>
      </c>
      <c r="I17" s="66">
        <f>RANK(H17,H$8:H$17,0)</f>
        <v>10</v>
      </c>
      <c r="J17" s="65">
        <f>VLOOKUP($A17,'Return Data'!$B$7:$R$2292,13,0)</f>
        <v>17.846399999999999</v>
      </c>
      <c r="K17" s="66">
        <f t="shared" si="8"/>
        <v>9</v>
      </c>
      <c r="L17" s="65">
        <f>VLOOKUP($A17,'Return Data'!$B$7:$R$2292,17,0)</f>
        <v>17.735700000000001</v>
      </c>
      <c r="M17" s="66">
        <f t="shared" si="9"/>
        <v>3</v>
      </c>
      <c r="N17" s="65">
        <f>VLOOKUP($A17,'Return Data'!$B$7:$R$2292,14,0)</f>
        <v>15.7781</v>
      </c>
      <c r="O17" s="66">
        <f t="shared" si="10"/>
        <v>2</v>
      </c>
      <c r="P17" s="65"/>
      <c r="Q17" s="66"/>
      <c r="R17" s="65">
        <f>VLOOKUP($A17,'Return Data'!$B$7:$R$2292,16,0)</f>
        <v>12.2563</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5.7267600000000005</v>
      </c>
      <c r="E19" s="74"/>
      <c r="F19" s="75">
        <f>AVERAGE(F8:F17)</f>
        <v>12.547080000000001</v>
      </c>
      <c r="G19" s="74"/>
      <c r="H19" s="75">
        <f>AVERAGE(H8:H17)</f>
        <v>13.852260000000001</v>
      </c>
      <c r="I19" s="74"/>
      <c r="J19" s="75">
        <f>AVERAGE(J8:J17)</f>
        <v>26.395540000000004</v>
      </c>
      <c r="K19" s="74"/>
      <c r="L19" s="75">
        <f>AVERAGE(L8:L17)</f>
        <v>17.152550000000002</v>
      </c>
      <c r="M19" s="74"/>
      <c r="N19" s="75">
        <f>AVERAGE(N8:N17)</f>
        <v>14.9054</v>
      </c>
      <c r="O19" s="74"/>
      <c r="P19" s="75">
        <f>AVERAGE(P8:P17)</f>
        <v>12.49952</v>
      </c>
      <c r="Q19" s="74"/>
      <c r="R19" s="75">
        <f>AVERAGE(R8:R17)</f>
        <v>14.676259999999999</v>
      </c>
      <c r="S19" s="76"/>
    </row>
    <row r="20" spans="1:19" x14ac:dyDescent="0.3">
      <c r="A20" s="73" t="s">
        <v>28</v>
      </c>
      <c r="B20" s="74"/>
      <c r="C20" s="74"/>
      <c r="D20" s="75">
        <f>MIN(D8:D17)</f>
        <v>4.1627000000000001</v>
      </c>
      <c r="E20" s="74"/>
      <c r="F20" s="75">
        <f>MIN(F8:F17)</f>
        <v>9.1037999999999997</v>
      </c>
      <c r="G20" s="74"/>
      <c r="H20" s="75">
        <f>MIN(H8:H17)</f>
        <v>8.9832999999999998</v>
      </c>
      <c r="I20" s="74"/>
      <c r="J20" s="75">
        <f>MIN(J8:J17)</f>
        <v>16.150700000000001</v>
      </c>
      <c r="K20" s="74"/>
      <c r="L20" s="75">
        <f>MIN(L8:L17)</f>
        <v>13.7616</v>
      </c>
      <c r="M20" s="74"/>
      <c r="N20" s="75">
        <f>MIN(N8:N17)</f>
        <v>12.1394</v>
      </c>
      <c r="O20" s="74"/>
      <c r="P20" s="75">
        <f>MIN(P8:P17)</f>
        <v>10.2662</v>
      </c>
      <c r="Q20" s="74"/>
      <c r="R20" s="75">
        <f>MIN(R8:R17)</f>
        <v>7.7230999999999996</v>
      </c>
      <c r="S20" s="76"/>
    </row>
    <row r="21" spans="1:19" ht="15" thickBot="1" x14ac:dyDescent="0.35">
      <c r="A21" s="77" t="s">
        <v>29</v>
      </c>
      <c r="B21" s="78"/>
      <c r="C21" s="78"/>
      <c r="D21" s="79">
        <f>MAX(D8:D17)</f>
        <v>9.9288000000000007</v>
      </c>
      <c r="E21" s="78"/>
      <c r="F21" s="79">
        <f>MAX(F8:F17)</f>
        <v>17.420300000000001</v>
      </c>
      <c r="G21" s="78"/>
      <c r="H21" s="79">
        <f>MAX(H8:H17)</f>
        <v>20.1905</v>
      </c>
      <c r="I21" s="78"/>
      <c r="J21" s="79">
        <f>MAX(J8:J17)</f>
        <v>48.339799999999997</v>
      </c>
      <c r="K21" s="78"/>
      <c r="L21" s="79">
        <f>MAX(L8:L17)</f>
        <v>20.412400000000002</v>
      </c>
      <c r="M21" s="78"/>
      <c r="N21" s="79">
        <f>MAX(N8:N17)</f>
        <v>16.6586</v>
      </c>
      <c r="O21" s="78"/>
      <c r="P21" s="79">
        <f>MAX(P8:P17)</f>
        <v>13.798500000000001</v>
      </c>
      <c r="Q21" s="78"/>
      <c r="R21" s="79">
        <f>MAX(R8:R17)</f>
        <v>29.084199999999999</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Data'!$B$7:$R$2292,3,0)</f>
        <v>44512</v>
      </c>
      <c r="C8" s="65">
        <f>VLOOKUP($A8,'Return Data'!$B$7:$R$2292,4,0)</f>
        <v>74.290000000000006</v>
      </c>
      <c r="D8" s="65">
        <f>VLOOKUP($A8,'Return Data'!$B$7:$R$2292,10,0)</f>
        <v>3.9748000000000001</v>
      </c>
      <c r="E8" s="66">
        <f t="shared" ref="E8:E17" si="0">RANK(D8,D$8:D$17,0)</f>
        <v>7</v>
      </c>
      <c r="F8" s="65">
        <f>VLOOKUP($A8,'Return Data'!$B$7:$R$2292,11,0)</f>
        <v>10.8971</v>
      </c>
      <c r="G8" s="66">
        <f t="shared" ref="G8:G14" si="1">RANK(F8,F$8:F$17,0)</f>
        <v>7</v>
      </c>
      <c r="H8" s="65">
        <f>VLOOKUP($A8,'Return Data'!$B$7:$R$2292,12,0)</f>
        <v>12.663</v>
      </c>
      <c r="I8" s="66">
        <f t="shared" ref="I8" si="2">RANK(H8,H$8:H$17,0)</f>
        <v>4</v>
      </c>
      <c r="J8" s="65">
        <f>VLOOKUP($A8,'Return Data'!$B$7:$R$2292,13,0)</f>
        <v>24.293099999999999</v>
      </c>
      <c r="K8" s="66">
        <f>RANK(J8,J$8:J$17,0)</f>
        <v>5</v>
      </c>
      <c r="L8" s="65">
        <f>VLOOKUP($A8,'Return Data'!$B$7:$R$2292,17,0)</f>
        <v>16.0364</v>
      </c>
      <c r="M8" s="66">
        <f>RANK(L8,L$8:L$17,0)</f>
        <v>4</v>
      </c>
      <c r="N8" s="65">
        <f>VLOOKUP($A8,'Return Data'!$B$7:$R$2292,14,0)</f>
        <v>13.7029</v>
      </c>
      <c r="O8" s="66">
        <f>RANK(N8,N$8:N$17,0)</f>
        <v>4</v>
      </c>
      <c r="P8" s="65">
        <f>VLOOKUP($A8,'Return Data'!$B$7:$R$2292,15,0)</f>
        <v>10.925800000000001</v>
      </c>
      <c r="Q8" s="66">
        <f>RANK(P8,P$8:P$17,0)</f>
        <v>4</v>
      </c>
      <c r="R8" s="65">
        <f>VLOOKUP($A8,'Return Data'!$B$7:$R$2292,16,0)</f>
        <v>9.7456999999999994</v>
      </c>
      <c r="S8" s="67">
        <f t="shared" ref="S8:S17" si="3">RANK(R8,R$8:R$17,0)</f>
        <v>9</v>
      </c>
    </row>
    <row r="9" spans="1:20" x14ac:dyDescent="0.3">
      <c r="A9" s="63" t="s">
        <v>545</v>
      </c>
      <c r="B9" s="64">
        <f>VLOOKUP($A9,'Return Data'!$B$7:$R$2292,3,0)</f>
        <v>44512</v>
      </c>
      <c r="C9" s="65">
        <f>VLOOKUP($A9,'Return Data'!$B$7:$R$2292,4,0)</f>
        <v>286.69600000000003</v>
      </c>
      <c r="D9" s="65">
        <f>VLOOKUP($A9,'Return Data'!$B$7:$R$2292,10,0)</f>
        <v>8.8843999999999994</v>
      </c>
      <c r="E9" s="66">
        <f t="shared" si="0"/>
        <v>2</v>
      </c>
      <c r="F9" s="65">
        <f>VLOOKUP($A9,'Return Data'!$B$7:$R$2292,11,0)</f>
        <v>17.0685</v>
      </c>
      <c r="G9" s="66">
        <f t="shared" si="1"/>
        <v>1</v>
      </c>
      <c r="H9" s="65">
        <f>VLOOKUP($A9,'Return Data'!$B$7:$R$2292,12,0)</f>
        <v>19.661100000000001</v>
      </c>
      <c r="I9" s="66">
        <f t="shared" ref="I9:I17" si="4">RANK(H9,H$8:H$17,0)</f>
        <v>1</v>
      </c>
      <c r="J9" s="65">
        <f>VLOOKUP($A9,'Return Data'!$B$7:$R$2292,13,0)</f>
        <v>47.472799999999999</v>
      </c>
      <c r="K9" s="66">
        <f t="shared" ref="K9:K17" si="5">RANK(J9,J$8:J$17,0)</f>
        <v>1</v>
      </c>
      <c r="L9" s="65">
        <f>VLOOKUP($A9,'Return Data'!$B$7:$R$2292,17,0)</f>
        <v>19.6981</v>
      </c>
      <c r="M9" s="66">
        <f t="shared" ref="M9:M17" si="6">RANK(L9,L$8:L$17,0)</f>
        <v>1</v>
      </c>
      <c r="N9" s="65">
        <f>VLOOKUP($A9,'Return Data'!$B$7:$R$2292,14,0)</f>
        <v>15.926500000000001</v>
      </c>
      <c r="O9" s="66">
        <f t="shared" ref="O9:O17" si="7">RANK(N9,N$8:N$17,0)</f>
        <v>1</v>
      </c>
      <c r="P9" s="65">
        <f>VLOOKUP($A9,'Return Data'!$B$7:$R$2292,15,0)</f>
        <v>14.6492</v>
      </c>
      <c r="Q9" s="66">
        <f t="shared" ref="Q9:Q14" si="8">RANK(P9,P$8:P$17,0)</f>
        <v>1</v>
      </c>
      <c r="R9" s="65">
        <f>VLOOKUP($A9,'Return Data'!$B$7:$R$2292,16,0)</f>
        <v>17.165500000000002</v>
      </c>
      <c r="S9" s="67">
        <f t="shared" si="3"/>
        <v>2</v>
      </c>
    </row>
    <row r="10" spans="1:20" x14ac:dyDescent="0.3">
      <c r="A10" s="63" t="s">
        <v>547</v>
      </c>
      <c r="B10" s="64">
        <f>VLOOKUP($A10,'Return Data'!$B$7:$R$2292,3,0)</f>
        <v>44512</v>
      </c>
      <c r="C10" s="65">
        <f>VLOOKUP($A10,'Return Data'!$B$7:$R$2292,4,0)</f>
        <v>49.81</v>
      </c>
      <c r="D10" s="65">
        <f>VLOOKUP($A10,'Return Data'!$B$7:$R$2292,10,0)</f>
        <v>5.4850000000000003</v>
      </c>
      <c r="E10" s="66">
        <f t="shared" si="0"/>
        <v>3</v>
      </c>
      <c r="F10" s="65">
        <f>VLOOKUP($A10,'Return Data'!$B$7:$R$2292,11,0)</f>
        <v>10.9848</v>
      </c>
      <c r="G10" s="66">
        <f t="shared" si="1"/>
        <v>6</v>
      </c>
      <c r="H10" s="65">
        <f>VLOOKUP($A10,'Return Data'!$B$7:$R$2292,12,0)</f>
        <v>11.957700000000001</v>
      </c>
      <c r="I10" s="66">
        <f t="shared" si="4"/>
        <v>7</v>
      </c>
      <c r="J10" s="65">
        <f>VLOOKUP($A10,'Return Data'!$B$7:$R$2292,13,0)</f>
        <v>23.109200000000001</v>
      </c>
      <c r="K10" s="66">
        <f t="shared" si="5"/>
        <v>7</v>
      </c>
      <c r="L10" s="65">
        <f>VLOOKUP($A10,'Return Data'!$B$7:$R$2292,17,0)</f>
        <v>15.2058</v>
      </c>
      <c r="M10" s="66">
        <f t="shared" si="6"/>
        <v>6</v>
      </c>
      <c r="N10" s="65">
        <f>VLOOKUP($A10,'Return Data'!$B$7:$R$2292,14,0)</f>
        <v>14.327500000000001</v>
      </c>
      <c r="O10" s="66">
        <f t="shared" si="7"/>
        <v>3</v>
      </c>
      <c r="P10" s="65">
        <f>VLOOKUP($A10,'Return Data'!$B$7:$R$2292,15,0)</f>
        <v>11.9178</v>
      </c>
      <c r="Q10" s="66">
        <f t="shared" si="8"/>
        <v>3</v>
      </c>
      <c r="R10" s="65">
        <f>VLOOKUP($A10,'Return Data'!$B$7:$R$2292,16,0)</f>
        <v>11.3947</v>
      </c>
      <c r="S10" s="67">
        <f t="shared" si="3"/>
        <v>6</v>
      </c>
    </row>
    <row r="11" spans="1:20" x14ac:dyDescent="0.3">
      <c r="A11" s="63" t="s">
        <v>550</v>
      </c>
      <c r="B11" s="64">
        <f>VLOOKUP($A11,'Return Data'!$B$7:$R$2292,3,0)</f>
        <v>44512</v>
      </c>
      <c r="C11" s="65">
        <f>VLOOKUP($A11,'Return Data'!$B$7:$R$2292,4,0)</f>
        <v>11.034599999999999</v>
      </c>
      <c r="D11" s="65">
        <f>VLOOKUP($A11,'Return Data'!$B$7:$R$2292,10,0)</f>
        <v>9.3238000000000003</v>
      </c>
      <c r="E11" s="66">
        <f t="shared" si="0"/>
        <v>1</v>
      </c>
      <c r="F11" s="65">
        <f>VLOOKUP($A11,'Return Data'!$B$7:$R$2292,11,0)</f>
        <v>15.374000000000001</v>
      </c>
      <c r="G11" s="66">
        <f t="shared" si="1"/>
        <v>2</v>
      </c>
      <c r="H11" s="65">
        <f>VLOOKUP($A11,'Return Data'!$B$7:$R$2292,12,0)</f>
        <v>17.123999999999999</v>
      </c>
      <c r="I11" s="66">
        <f t="shared" si="4"/>
        <v>2</v>
      </c>
      <c r="J11" s="65">
        <f>VLOOKUP($A11,'Return Data'!$B$7:$R$2292,13,0)</f>
        <v>26.430499999999999</v>
      </c>
      <c r="K11" s="66">
        <f t="shared" si="5"/>
        <v>3</v>
      </c>
      <c r="L11" s="65"/>
      <c r="M11" s="66"/>
      <c r="N11" s="65"/>
      <c r="O11" s="66"/>
      <c r="P11" s="65"/>
      <c r="Q11" s="66"/>
      <c r="R11" s="65">
        <f>VLOOKUP($A11,'Return Data'!$B$7:$R$2292,16,0)</f>
        <v>5.4103000000000003</v>
      </c>
      <c r="S11" s="67">
        <f t="shared" si="3"/>
        <v>10</v>
      </c>
    </row>
    <row r="12" spans="1:20" x14ac:dyDescent="0.3">
      <c r="A12" s="63" t="s">
        <v>552</v>
      </c>
      <c r="B12" s="64">
        <f>VLOOKUP($A12,'Return Data'!$B$7:$R$2292,3,0)</f>
        <v>44512</v>
      </c>
      <c r="C12" s="65">
        <f>VLOOKUP($A12,'Return Data'!$B$7:$R$2292,4,0)</f>
        <v>14.58</v>
      </c>
      <c r="D12" s="65">
        <f>VLOOKUP($A12,'Return Data'!$B$7:$R$2292,10,0)</f>
        <v>4.2397</v>
      </c>
      <c r="E12" s="66">
        <f t="shared" si="0"/>
        <v>6</v>
      </c>
      <c r="F12" s="65">
        <f>VLOOKUP($A12,'Return Data'!$B$7:$R$2292,11,0)</f>
        <v>10.237399999999999</v>
      </c>
      <c r="G12" s="66">
        <f t="shared" si="1"/>
        <v>8</v>
      </c>
      <c r="H12" s="65">
        <f>VLOOKUP($A12,'Return Data'!$B$7:$R$2292,12,0)</f>
        <v>10.680899999999999</v>
      </c>
      <c r="I12" s="66">
        <f t="shared" si="4"/>
        <v>8</v>
      </c>
      <c r="J12" s="65">
        <f>VLOOKUP($A12,'Return Data'!$B$7:$R$2292,13,0)</f>
        <v>19.881599999999999</v>
      </c>
      <c r="K12" s="66">
        <f t="shared" si="5"/>
        <v>8</v>
      </c>
      <c r="L12" s="65">
        <f>VLOOKUP($A12,'Return Data'!$B$7:$R$2292,17,0)</f>
        <v>14.7103</v>
      </c>
      <c r="M12" s="66">
        <f t="shared" si="6"/>
        <v>7</v>
      </c>
      <c r="N12" s="65"/>
      <c r="O12" s="66"/>
      <c r="P12" s="65"/>
      <c r="Q12" s="66"/>
      <c r="R12" s="65">
        <f>VLOOKUP($A12,'Return Data'!$B$7:$R$2292,16,0)</f>
        <v>12.184900000000001</v>
      </c>
      <c r="S12" s="67">
        <f t="shared" si="3"/>
        <v>5</v>
      </c>
    </row>
    <row r="13" spans="1:20" x14ac:dyDescent="0.3">
      <c r="A13" s="63" t="s">
        <v>554</v>
      </c>
      <c r="B13" s="64">
        <f>VLOOKUP($A13,'Return Data'!$B$7:$R$2292,3,0)</f>
        <v>44512</v>
      </c>
      <c r="C13" s="65">
        <f>VLOOKUP($A13,'Return Data'!$B$7:$R$2292,4,0)</f>
        <v>31.472999999999999</v>
      </c>
      <c r="D13" s="65">
        <f>VLOOKUP($A13,'Return Data'!$B$7:$R$2292,10,0)</f>
        <v>3.7925</v>
      </c>
      <c r="E13" s="66">
        <f t="shared" si="0"/>
        <v>10</v>
      </c>
      <c r="F13" s="65">
        <f>VLOOKUP($A13,'Return Data'!$B$7:$R$2292,11,0)</f>
        <v>8.3370999999999995</v>
      </c>
      <c r="G13" s="66">
        <f t="shared" si="1"/>
        <v>10</v>
      </c>
      <c r="H13" s="65">
        <f>VLOOKUP($A13,'Return Data'!$B$7:$R$2292,12,0)</f>
        <v>8.5500000000000007</v>
      </c>
      <c r="I13" s="66">
        <f t="shared" si="4"/>
        <v>9</v>
      </c>
      <c r="J13" s="65">
        <f>VLOOKUP($A13,'Return Data'!$B$7:$R$2292,13,0)</f>
        <v>14.588900000000001</v>
      </c>
      <c r="K13" s="66">
        <f t="shared" si="5"/>
        <v>10</v>
      </c>
      <c r="L13" s="65">
        <f>VLOOKUP($A13,'Return Data'!$B$7:$R$2292,17,0)</f>
        <v>12.264900000000001</v>
      </c>
      <c r="M13" s="66">
        <f t="shared" si="6"/>
        <v>8</v>
      </c>
      <c r="N13" s="65">
        <f>VLOOKUP($A13,'Return Data'!$B$7:$R$2292,14,0)</f>
        <v>10.718999999999999</v>
      </c>
      <c r="O13" s="66">
        <f t="shared" si="7"/>
        <v>6</v>
      </c>
      <c r="P13" s="65">
        <f>VLOOKUP($A13,'Return Data'!$B$7:$R$2292,15,0)</f>
        <v>8.9379000000000008</v>
      </c>
      <c r="Q13" s="66">
        <f t="shared" si="8"/>
        <v>5</v>
      </c>
      <c r="R13" s="65">
        <f>VLOOKUP($A13,'Return Data'!$B$7:$R$2292,16,0)</f>
        <v>11.2332</v>
      </c>
      <c r="S13" s="67">
        <f t="shared" si="3"/>
        <v>8</v>
      </c>
    </row>
    <row r="14" spans="1:20" x14ac:dyDescent="0.3">
      <c r="A14" s="63" t="s">
        <v>555</v>
      </c>
      <c r="B14" s="64">
        <f>VLOOKUP($A14,'Return Data'!$B$7:$R$2292,3,0)</f>
        <v>44512</v>
      </c>
      <c r="C14" s="65">
        <f>VLOOKUP($A14,'Return Data'!$B$7:$R$2292,4,0)</f>
        <v>123.6725</v>
      </c>
      <c r="D14" s="65">
        <f>VLOOKUP($A14,'Return Data'!$B$7:$R$2292,10,0)</f>
        <v>3.8696000000000002</v>
      </c>
      <c r="E14" s="66">
        <f t="shared" si="0"/>
        <v>9</v>
      </c>
      <c r="F14" s="65">
        <f>VLOOKUP($A14,'Return Data'!$B$7:$R$2292,11,0)</f>
        <v>11.975099999999999</v>
      </c>
      <c r="G14" s="66">
        <f t="shared" si="1"/>
        <v>4</v>
      </c>
      <c r="H14" s="65">
        <f>VLOOKUP($A14,'Return Data'!$B$7:$R$2292,12,0)</f>
        <v>13.7378</v>
      </c>
      <c r="I14" s="66">
        <f t="shared" si="4"/>
        <v>3</v>
      </c>
      <c r="J14" s="65">
        <f>VLOOKUP($A14,'Return Data'!$B$7:$R$2292,13,0)</f>
        <v>26.448599999999999</v>
      </c>
      <c r="K14" s="66">
        <f t="shared" si="5"/>
        <v>2</v>
      </c>
      <c r="L14" s="65">
        <f>VLOOKUP($A14,'Return Data'!$B$7:$R$2292,17,0)</f>
        <v>15.2491</v>
      </c>
      <c r="M14" s="66">
        <f t="shared" si="6"/>
        <v>5</v>
      </c>
      <c r="N14" s="65">
        <f>VLOOKUP($A14,'Return Data'!$B$7:$R$2292,14,0)</f>
        <v>13.319100000000001</v>
      </c>
      <c r="O14" s="66">
        <f t="shared" si="7"/>
        <v>5</v>
      </c>
      <c r="P14" s="65">
        <f>VLOOKUP($A14,'Return Data'!$B$7:$R$2292,15,0)</f>
        <v>12.0624</v>
      </c>
      <c r="Q14" s="66">
        <f t="shared" si="8"/>
        <v>2</v>
      </c>
      <c r="R14" s="65">
        <f>VLOOKUP($A14,'Return Data'!$B$7:$R$2292,16,0)</f>
        <v>15.9421</v>
      </c>
      <c r="S14" s="67">
        <f t="shared" si="3"/>
        <v>3</v>
      </c>
    </row>
    <row r="15" spans="1:20" x14ac:dyDescent="0.3">
      <c r="A15" s="63" t="s">
        <v>558</v>
      </c>
      <c r="B15" s="64">
        <f>VLOOKUP($A15,'Return Data'!$B$7:$R$2292,3,0)</f>
        <v>44512</v>
      </c>
      <c r="C15" s="65">
        <f>VLOOKUP($A15,'Return Data'!$B$7:$R$2292,4,0)</f>
        <v>14.898400000000001</v>
      </c>
      <c r="D15" s="65">
        <f>VLOOKUP($A15,'Return Data'!$B$7:$R$2292,10,0)</f>
        <v>5.1292999999999997</v>
      </c>
      <c r="E15" s="66">
        <f t="shared" si="0"/>
        <v>4</v>
      </c>
      <c r="F15" s="65">
        <f>VLOOKUP($A15,'Return Data'!$B$7:$R$2292,11,0)</f>
        <v>12.7659</v>
      </c>
      <c r="G15" s="66">
        <f t="shared" ref="G15" si="9">RANK(F15,F$8:F$17,0)</f>
        <v>3</v>
      </c>
      <c r="H15" s="65">
        <f>VLOOKUP($A15,'Return Data'!$B$7:$R$2292,12,0)</f>
        <v>12.283099999999999</v>
      </c>
      <c r="I15" s="66">
        <f t="shared" si="4"/>
        <v>5</v>
      </c>
      <c r="J15" s="65">
        <f>VLOOKUP($A15,'Return Data'!$B$7:$R$2292,13,0)</f>
        <v>23.5869</v>
      </c>
      <c r="K15" s="66">
        <f t="shared" si="5"/>
        <v>6</v>
      </c>
      <c r="L15" s="65"/>
      <c r="M15" s="66"/>
      <c r="N15" s="65"/>
      <c r="O15" s="66"/>
      <c r="P15" s="65"/>
      <c r="Q15" s="66"/>
      <c r="R15" s="65">
        <f>VLOOKUP($A15,'Return Data'!$B$7:$R$2292,16,0)</f>
        <v>26.645800000000001</v>
      </c>
      <c r="S15" s="67">
        <f t="shared" si="3"/>
        <v>1</v>
      </c>
    </row>
    <row r="16" spans="1:20" x14ac:dyDescent="0.3">
      <c r="A16" s="63" t="s">
        <v>560</v>
      </c>
      <c r="B16" s="64">
        <f>VLOOKUP($A16,'Return Data'!$B$7:$R$2292,3,0)</f>
        <v>44512</v>
      </c>
      <c r="C16" s="65">
        <f>VLOOKUP($A16,'Return Data'!$B$7:$R$2292,4,0)</f>
        <v>14.721299999999999</v>
      </c>
      <c r="D16" s="65">
        <f>VLOOKUP($A16,'Return Data'!$B$7:$R$2292,10,0)</f>
        <v>4.8540999999999999</v>
      </c>
      <c r="E16" s="66">
        <f t="shared" si="0"/>
        <v>5</v>
      </c>
      <c r="F16" s="65">
        <f>VLOOKUP($A16,'Return Data'!$B$7:$R$2292,11,0)</f>
        <v>11.5402</v>
      </c>
      <c r="G16" s="66">
        <f>RANK(F16,F$8:F$17,0)</f>
        <v>5</v>
      </c>
      <c r="H16" s="65">
        <f>VLOOKUP($A16,'Return Data'!$B$7:$R$2292,12,0)</f>
        <v>12.2675</v>
      </c>
      <c r="I16" s="66">
        <f t="shared" si="4"/>
        <v>6</v>
      </c>
      <c r="J16" s="65">
        <f>VLOOKUP($A16,'Return Data'!$B$7:$R$2292,13,0)</f>
        <v>24.884799999999998</v>
      </c>
      <c r="K16" s="66">
        <f t="shared" si="5"/>
        <v>4</v>
      </c>
      <c r="L16" s="65">
        <f>VLOOKUP($A16,'Return Data'!$B$7:$R$2292,17,0)</f>
        <v>17.002500000000001</v>
      </c>
      <c r="M16" s="66">
        <f t="shared" si="6"/>
        <v>2</v>
      </c>
      <c r="N16" s="65"/>
      <c r="O16" s="66"/>
      <c r="P16" s="65"/>
      <c r="Q16" s="66"/>
      <c r="R16" s="65">
        <f>VLOOKUP($A16,'Return Data'!$B$7:$R$2292,16,0)</f>
        <v>14.856999999999999</v>
      </c>
      <c r="S16" s="67">
        <f t="shared" si="3"/>
        <v>4</v>
      </c>
    </row>
    <row r="17" spans="1:19" x14ac:dyDescent="0.3">
      <c r="A17" s="63" t="s">
        <v>562</v>
      </c>
      <c r="B17" s="64">
        <f>VLOOKUP($A17,'Return Data'!$B$7:$R$2292,3,0)</f>
        <v>44512</v>
      </c>
      <c r="C17" s="65">
        <f>VLOOKUP($A17,'Return Data'!$B$7:$R$2292,4,0)</f>
        <v>15.18</v>
      </c>
      <c r="D17" s="65">
        <f>VLOOKUP($A17,'Return Data'!$B$7:$R$2292,10,0)</f>
        <v>3.9725999999999999</v>
      </c>
      <c r="E17" s="66">
        <f t="shared" si="0"/>
        <v>8</v>
      </c>
      <c r="F17" s="65">
        <f>VLOOKUP($A17,'Return Data'!$B$7:$R$2292,11,0)</f>
        <v>8.5837000000000003</v>
      </c>
      <c r="G17" s="66">
        <f>RANK(F17,F$8:F$17,0)</f>
        <v>9</v>
      </c>
      <c r="H17" s="65">
        <f>VLOOKUP($A17,'Return Data'!$B$7:$R$2292,12,0)</f>
        <v>7.8891</v>
      </c>
      <c r="I17" s="66">
        <f t="shared" si="4"/>
        <v>10</v>
      </c>
      <c r="J17" s="65">
        <f>VLOOKUP($A17,'Return Data'!$B$7:$R$2292,13,0)</f>
        <v>16.5899</v>
      </c>
      <c r="K17" s="66">
        <f t="shared" si="5"/>
        <v>9</v>
      </c>
      <c r="L17" s="65">
        <f>VLOOKUP($A17,'Return Data'!$B$7:$R$2292,17,0)</f>
        <v>16.683599999999998</v>
      </c>
      <c r="M17" s="66">
        <f t="shared" si="6"/>
        <v>3</v>
      </c>
      <c r="N17" s="65">
        <f>VLOOKUP($A17,'Return Data'!$B$7:$R$2292,14,0)</f>
        <v>14.874700000000001</v>
      </c>
      <c r="O17" s="66">
        <f t="shared" si="7"/>
        <v>2</v>
      </c>
      <c r="P17" s="65"/>
      <c r="Q17" s="66"/>
      <c r="R17" s="65">
        <f>VLOOKUP($A17,'Return Data'!$B$7:$R$2292,16,0)</f>
        <v>11.376200000000001</v>
      </c>
      <c r="S17" s="67">
        <f t="shared" si="3"/>
        <v>7</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5.3525799999999997</v>
      </c>
      <c r="E19" s="74"/>
      <c r="F19" s="75">
        <f>AVERAGE(F8:F17)</f>
        <v>11.77638</v>
      </c>
      <c r="G19" s="74"/>
      <c r="H19" s="75">
        <f>AVERAGE(H8:H17)</f>
        <v>12.681419999999999</v>
      </c>
      <c r="I19" s="74"/>
      <c r="J19" s="75">
        <f>AVERAGE(J8:J17)</f>
        <v>24.728629999999999</v>
      </c>
      <c r="K19" s="74"/>
      <c r="L19" s="75">
        <f>AVERAGE(L8:L17)</f>
        <v>15.856337499999999</v>
      </c>
      <c r="M19" s="74"/>
      <c r="N19" s="75">
        <f>AVERAGE(N8:N17)</f>
        <v>13.811616666666668</v>
      </c>
      <c r="O19" s="74"/>
      <c r="P19" s="75">
        <f>AVERAGE(P8:P17)</f>
        <v>11.69862</v>
      </c>
      <c r="Q19" s="74"/>
      <c r="R19" s="75">
        <f>AVERAGE(R8:R17)</f>
        <v>13.59554</v>
      </c>
      <c r="S19" s="76"/>
    </row>
    <row r="20" spans="1:19" x14ac:dyDescent="0.3">
      <c r="A20" s="73" t="s">
        <v>28</v>
      </c>
      <c r="B20" s="74"/>
      <c r="C20" s="74"/>
      <c r="D20" s="75">
        <f>MIN(D8:D17)</f>
        <v>3.7925</v>
      </c>
      <c r="E20" s="74"/>
      <c r="F20" s="75">
        <f>MIN(F8:F17)</f>
        <v>8.3370999999999995</v>
      </c>
      <c r="G20" s="74"/>
      <c r="H20" s="75">
        <f>MIN(H8:H17)</f>
        <v>7.8891</v>
      </c>
      <c r="I20" s="74"/>
      <c r="J20" s="75">
        <f>MIN(J8:J17)</f>
        <v>14.588900000000001</v>
      </c>
      <c r="K20" s="74"/>
      <c r="L20" s="75">
        <f>MIN(L8:L17)</f>
        <v>12.264900000000001</v>
      </c>
      <c r="M20" s="74"/>
      <c r="N20" s="75">
        <f>MIN(N8:N17)</f>
        <v>10.718999999999999</v>
      </c>
      <c r="O20" s="74"/>
      <c r="P20" s="75">
        <f>MIN(P8:P17)</f>
        <v>8.9379000000000008</v>
      </c>
      <c r="Q20" s="74"/>
      <c r="R20" s="75">
        <f>MIN(R8:R17)</f>
        <v>5.4103000000000003</v>
      </c>
      <c r="S20" s="76"/>
    </row>
    <row r="21" spans="1:19" ht="15" thickBot="1" x14ac:dyDescent="0.35">
      <c r="A21" s="77" t="s">
        <v>29</v>
      </c>
      <c r="B21" s="78"/>
      <c r="C21" s="78"/>
      <c r="D21" s="79">
        <f>MAX(D8:D17)</f>
        <v>9.3238000000000003</v>
      </c>
      <c r="E21" s="78"/>
      <c r="F21" s="79">
        <f>MAX(F8:F17)</f>
        <v>17.0685</v>
      </c>
      <c r="G21" s="78"/>
      <c r="H21" s="79">
        <f>MAX(H8:H17)</f>
        <v>19.661100000000001</v>
      </c>
      <c r="I21" s="78"/>
      <c r="J21" s="79">
        <f>MAX(J8:J17)</f>
        <v>47.472799999999999</v>
      </c>
      <c r="K21" s="78"/>
      <c r="L21" s="79">
        <f>MAX(L8:L17)</f>
        <v>19.6981</v>
      </c>
      <c r="M21" s="78"/>
      <c r="N21" s="79">
        <f>MAX(N8:N17)</f>
        <v>15.926500000000001</v>
      </c>
      <c r="O21" s="78"/>
      <c r="P21" s="79">
        <f>MAX(P8:P17)</f>
        <v>14.6492</v>
      </c>
      <c r="Q21" s="78"/>
      <c r="R21" s="79">
        <f>MAX(R8:R17)</f>
        <v>26.645800000000001</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 Chaurasia</cp:lastModifiedBy>
  <dcterms:created xsi:type="dcterms:W3CDTF">2019-11-18T05:18:03Z</dcterms:created>
  <dcterms:modified xsi:type="dcterms:W3CDTF">2021-11-15T07:23:09Z</dcterms:modified>
</cp:coreProperties>
</file>